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erm\Обмен\СЕРЕЖКИНА\2020 ОСЕНЬ КОЛОРЛАЙН\"/>
    </mc:Choice>
  </mc:AlternateContent>
  <bookViews>
    <workbookView xWindow="0" yWindow="0" windowWidth="19200" windowHeight="12180" tabRatio="831" firstSheet="4" activeTab="7"/>
  </bookViews>
  <sheets>
    <sheet name="ЗАКАЗ-ФОРМА" sheetId="11" r:id="rId1"/>
    <sheet name="Лилии Colorline" sheetId="13" r:id="rId2"/>
    <sheet name="Луковичные ЛЕТО-ОСЕНЬ" sheetId="5" r:id="rId3"/>
    <sheet name="ШОУБОКСЫ, ВИТРИНЫ" sheetId="1" r:id="rId4"/>
    <sheet name="ИРИСЫ, ПИОНЫ 2020" sheetId="7" r:id="rId5"/>
    <sheet name="БИГ ПАК - МНГ 2020" sheetId="8" r:id="rId6"/>
    <sheet name="БИГ-ПАК ЛИЛИИ по 25 шт" sheetId="9" r:id="rId7"/>
    <sheet name="Тюльпаны. выгонка" sheetId="15" r:id="rId8"/>
  </sheets>
  <definedNames>
    <definedName name="_xlnm._FilterDatabase" localSheetId="5" hidden="1">'БИГ ПАК - МНГ 2020'!$B$15:$S$290</definedName>
    <definedName name="_xlnm._FilterDatabase" localSheetId="6" hidden="1">'БИГ-ПАК ЛИЛИИ по 25 шт'!$B$16:$R$16</definedName>
    <definedName name="_xlnm._FilterDatabase" localSheetId="4" hidden="1">'ИРИСЫ, ПИОНЫ 2020'!$B$15:$R$290</definedName>
    <definedName name="_xlnm._FilterDatabase" localSheetId="1" hidden="1">'Лилии Colorline'!$A$16:$S$644</definedName>
    <definedName name="_xlnm._FilterDatabase" localSheetId="2" hidden="1">'Луковичные ЛЕТО-ОСЕНЬ'!$A$17:$S$1220</definedName>
    <definedName name="_xlnm._FilterDatabase" localSheetId="7" hidden="1">'Тюльпаны. выгонка'!$A$13:$O$473</definedName>
    <definedName name="_xlnm._FilterDatabase" localSheetId="3" hidden="1">'ШОУБОКСЫ, ВИТРИНЫ'!$A$18:$T$1496</definedName>
    <definedName name="_xlnm.Print_Titles" localSheetId="5">'БИГ ПАК - МНГ 2020'!$14:$14</definedName>
    <definedName name="_xlnm.Print_Titles" localSheetId="6">'БИГ-ПАК ЛИЛИИ по 25 шт'!$13:$15</definedName>
    <definedName name="_xlnm.Print_Titles" localSheetId="4">'ИРИСЫ, ПИОНЫ 2020'!$14:$14</definedName>
    <definedName name="_xlnm.Print_Titles" localSheetId="1">'Лилии Colorline'!$13:$15</definedName>
    <definedName name="_xlnm.Print_Titles" localSheetId="2">'Луковичные ЛЕТО-ОСЕНЬ'!$14:$16</definedName>
    <definedName name="_xlnm.Print_Titles" localSheetId="7">'Тюльпаны. выгонка'!$11:$13</definedName>
    <definedName name="_xlnm.Print_Titles" localSheetId="3">'ШОУБОКСЫ, ВИТРИНЫ'!$15:$17</definedName>
    <definedName name="_xlnm.Print_Area" localSheetId="5">'БИГ ПАК - МНГ 2020'!$B$1:$O$298</definedName>
    <definedName name="_xlnm.Print_Area" localSheetId="6">'БИГ-ПАК ЛИЛИИ по 25 шт'!$B$1:$O$644</definedName>
    <definedName name="_xlnm.Print_Area" localSheetId="0">'ЗАКАЗ-ФОРМА'!$A$1:$BO$153</definedName>
    <definedName name="_xlnm.Print_Area" localSheetId="4">'ИРИСЫ, ПИОНЫ 2020'!$B$1:$N$298</definedName>
    <definedName name="_xlnm.Print_Area" localSheetId="1">'Лилии Colorline'!$B$1:$N$644</definedName>
    <definedName name="_xlnm.Print_Area" localSheetId="2">'Луковичные ЛЕТО-ОСЕНЬ'!$B$1:$N$1220</definedName>
    <definedName name="_xlnm.Print_Area" localSheetId="7">'Тюльпаны. выгонка'!$A$1:$O$482</definedName>
    <definedName name="_xlnm.Print_Area" localSheetId="3">'ШОУБОКСЫ, ВИТРИНЫ'!$B$1:$N$1497</definedName>
  </definedNames>
  <calcPr calcId="162913"/>
</workbook>
</file>

<file path=xl/calcChain.xml><?xml version="1.0" encoding="utf-8"?>
<calcChain xmlns="http://schemas.openxmlformats.org/spreadsheetml/2006/main">
  <c r="M19" i="9" l="1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18" i="9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18" i="8"/>
  <c r="M9" i="5" l="1"/>
  <c r="M9" i="1"/>
  <c r="L2" i="8"/>
  <c r="L2" i="7"/>
  <c r="L6" i="7"/>
  <c r="M9" i="7"/>
  <c r="M9" i="8"/>
  <c r="L6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7" i="8"/>
  <c r="H176" i="8"/>
  <c r="H175" i="8"/>
  <c r="H172" i="8"/>
  <c r="H171" i="8"/>
  <c r="H170" i="8"/>
  <c r="H169" i="8"/>
  <c r="H168" i="8"/>
  <c r="H167" i="8"/>
  <c r="H166" i="8"/>
  <c r="H165" i="8"/>
  <c r="H164" i="8"/>
  <c r="H163" i="8"/>
  <c r="H162" i="8"/>
  <c r="H160" i="8"/>
  <c r="H159" i="8"/>
  <c r="H158" i="8"/>
  <c r="H157" i="8"/>
  <c r="H156" i="8"/>
  <c r="H154" i="8"/>
  <c r="H153" i="8"/>
  <c r="H152" i="8"/>
  <c r="H151" i="8"/>
  <c r="H150" i="8"/>
  <c r="H149" i="8"/>
  <c r="H147" i="8"/>
  <c r="H146" i="8"/>
  <c r="H145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29" i="8"/>
  <c r="H128" i="8"/>
  <c r="H126" i="8"/>
  <c r="H125" i="8"/>
  <c r="H130" i="8"/>
  <c r="H144" i="8"/>
  <c r="H127" i="8"/>
  <c r="H124" i="8"/>
  <c r="H123" i="8"/>
  <c r="H122" i="8"/>
  <c r="H121" i="8"/>
  <c r="H120" i="8"/>
  <c r="H119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7" i="7"/>
  <c r="H176" i="7"/>
  <c r="H175" i="7"/>
  <c r="H172" i="7"/>
  <c r="H171" i="7"/>
  <c r="H170" i="7"/>
  <c r="H169" i="7"/>
  <c r="H168" i="7"/>
  <c r="H167" i="7"/>
  <c r="H166" i="7"/>
  <c r="H165" i="7"/>
  <c r="H164" i="7"/>
  <c r="H163" i="7"/>
  <c r="H162" i="7"/>
  <c r="H160" i="7"/>
  <c r="H159" i="7"/>
  <c r="H158" i="7"/>
  <c r="H157" i="7"/>
  <c r="H156" i="7"/>
  <c r="H154" i="7"/>
  <c r="H153" i="7"/>
  <c r="H152" i="7"/>
  <c r="H151" i="7"/>
  <c r="H150" i="7"/>
  <c r="H149" i="7"/>
  <c r="H147" i="7"/>
  <c r="H146" i="7"/>
  <c r="H145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29" i="7"/>
  <c r="H128" i="7"/>
  <c r="H126" i="7"/>
  <c r="H125" i="7"/>
  <c r="H130" i="7"/>
  <c r="H144" i="7"/>
  <c r="H127" i="7"/>
  <c r="H124" i="7"/>
  <c r="H123" i="7"/>
  <c r="H122" i="7"/>
  <c r="H121" i="7"/>
  <c r="H120" i="7"/>
  <c r="H119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N473" i="15" l="1"/>
  <c r="L473" i="15"/>
  <c r="J473" i="15"/>
  <c r="N472" i="15"/>
  <c r="L472" i="15"/>
  <c r="J472" i="15"/>
  <c r="N471" i="15"/>
  <c r="L471" i="15"/>
  <c r="J471" i="15"/>
  <c r="N470" i="15"/>
  <c r="L470" i="15"/>
  <c r="J470" i="15"/>
  <c r="N469" i="15"/>
  <c r="L469" i="15"/>
  <c r="J469" i="15"/>
  <c r="N468" i="15"/>
  <c r="L468" i="15"/>
  <c r="J468" i="15"/>
  <c r="N467" i="15"/>
  <c r="L467" i="15"/>
  <c r="J467" i="15"/>
  <c r="N466" i="15"/>
  <c r="L466" i="15"/>
  <c r="J466" i="15"/>
  <c r="N465" i="15"/>
  <c r="L465" i="15"/>
  <c r="J465" i="15"/>
  <c r="N464" i="15"/>
  <c r="L464" i="15"/>
  <c r="J464" i="15"/>
  <c r="N463" i="15"/>
  <c r="L463" i="15"/>
  <c r="J463" i="15"/>
  <c r="N462" i="15"/>
  <c r="L462" i="15"/>
  <c r="J462" i="15"/>
  <c r="N461" i="15"/>
  <c r="L461" i="15"/>
  <c r="J461" i="15"/>
  <c r="O461" i="15" s="1"/>
  <c r="N460" i="15"/>
  <c r="L460" i="15"/>
  <c r="J460" i="15"/>
  <c r="N459" i="15"/>
  <c r="L459" i="15"/>
  <c r="J459" i="15"/>
  <c r="N458" i="15"/>
  <c r="L458" i="15"/>
  <c r="J458" i="15"/>
  <c r="N457" i="15"/>
  <c r="L457" i="15"/>
  <c r="J457" i="15"/>
  <c r="O457" i="15" s="1"/>
  <c r="N456" i="15"/>
  <c r="L456" i="15"/>
  <c r="J456" i="15"/>
  <c r="N455" i="15"/>
  <c r="L455" i="15"/>
  <c r="J455" i="15"/>
  <c r="N454" i="15"/>
  <c r="L454" i="15"/>
  <c r="J454" i="15"/>
  <c r="N453" i="15"/>
  <c r="L453" i="15"/>
  <c r="J453" i="15"/>
  <c r="O453" i="15" s="1"/>
  <c r="N452" i="15"/>
  <c r="L452" i="15"/>
  <c r="J452" i="15"/>
  <c r="N451" i="15"/>
  <c r="L451" i="15"/>
  <c r="J451" i="15"/>
  <c r="N450" i="15"/>
  <c r="L450" i="15"/>
  <c r="J450" i="15"/>
  <c r="N449" i="15"/>
  <c r="L449" i="15"/>
  <c r="J449" i="15"/>
  <c r="O449" i="15" s="1"/>
  <c r="N448" i="15"/>
  <c r="L448" i="15"/>
  <c r="J448" i="15"/>
  <c r="N447" i="15"/>
  <c r="L447" i="15"/>
  <c r="J447" i="15"/>
  <c r="N446" i="15"/>
  <c r="L446" i="15"/>
  <c r="J446" i="15"/>
  <c r="N445" i="15"/>
  <c r="L445" i="15"/>
  <c r="J445" i="15"/>
  <c r="O445" i="15" s="1"/>
  <c r="N444" i="15"/>
  <c r="L444" i="15"/>
  <c r="J444" i="15"/>
  <c r="N443" i="15"/>
  <c r="L443" i="15"/>
  <c r="J443" i="15"/>
  <c r="N442" i="15"/>
  <c r="L442" i="15"/>
  <c r="J442" i="15"/>
  <c r="N441" i="15"/>
  <c r="L441" i="15"/>
  <c r="J441" i="15"/>
  <c r="O441" i="15" s="1"/>
  <c r="N440" i="15"/>
  <c r="L440" i="15"/>
  <c r="J440" i="15"/>
  <c r="N439" i="15"/>
  <c r="L439" i="15"/>
  <c r="J439" i="15"/>
  <c r="N438" i="15"/>
  <c r="L438" i="15"/>
  <c r="J438" i="15"/>
  <c r="N437" i="15"/>
  <c r="L437" i="15"/>
  <c r="J437" i="15"/>
  <c r="O437" i="15" s="1"/>
  <c r="N436" i="15"/>
  <c r="L436" i="15"/>
  <c r="J436" i="15"/>
  <c r="N435" i="15"/>
  <c r="L435" i="15"/>
  <c r="J435" i="15"/>
  <c r="N434" i="15"/>
  <c r="L434" i="15"/>
  <c r="J434" i="15"/>
  <c r="N433" i="15"/>
  <c r="L433" i="15"/>
  <c r="J433" i="15"/>
  <c r="O433" i="15" s="1"/>
  <c r="N432" i="15"/>
  <c r="L432" i="15"/>
  <c r="J432" i="15"/>
  <c r="N431" i="15"/>
  <c r="L431" i="15"/>
  <c r="J431" i="15"/>
  <c r="N430" i="15"/>
  <c r="L430" i="15"/>
  <c r="J430" i="15"/>
  <c r="N429" i="15"/>
  <c r="L429" i="15"/>
  <c r="J429" i="15"/>
  <c r="O429" i="15" s="1"/>
  <c r="N428" i="15"/>
  <c r="L428" i="15"/>
  <c r="J428" i="15"/>
  <c r="N427" i="15"/>
  <c r="L427" i="15"/>
  <c r="J427" i="15"/>
  <c r="N426" i="15"/>
  <c r="L426" i="15"/>
  <c r="J426" i="15"/>
  <c r="N425" i="15"/>
  <c r="L425" i="15"/>
  <c r="J425" i="15"/>
  <c r="O425" i="15" s="1"/>
  <c r="N424" i="15"/>
  <c r="L424" i="15"/>
  <c r="J424" i="15"/>
  <c r="N423" i="15"/>
  <c r="L423" i="15"/>
  <c r="J423" i="15"/>
  <c r="N422" i="15"/>
  <c r="L422" i="15"/>
  <c r="J422" i="15"/>
  <c r="N421" i="15"/>
  <c r="L421" i="15"/>
  <c r="J421" i="15"/>
  <c r="O421" i="15" s="1"/>
  <c r="N420" i="15"/>
  <c r="L420" i="15"/>
  <c r="J420" i="15"/>
  <c r="N419" i="15"/>
  <c r="L419" i="15"/>
  <c r="J419" i="15"/>
  <c r="N418" i="15"/>
  <c r="L418" i="15"/>
  <c r="J418" i="15"/>
  <c r="N417" i="15"/>
  <c r="L417" i="15"/>
  <c r="J417" i="15"/>
  <c r="O417" i="15" s="1"/>
  <c r="N416" i="15"/>
  <c r="L416" i="15"/>
  <c r="J416" i="15"/>
  <c r="N415" i="15"/>
  <c r="L415" i="15"/>
  <c r="J415" i="15"/>
  <c r="N414" i="15"/>
  <c r="L414" i="15"/>
  <c r="J414" i="15"/>
  <c r="N413" i="15"/>
  <c r="L413" i="15"/>
  <c r="J413" i="15"/>
  <c r="O413" i="15" s="1"/>
  <c r="N412" i="15"/>
  <c r="L412" i="15"/>
  <c r="J412" i="15"/>
  <c r="N411" i="15"/>
  <c r="L411" i="15"/>
  <c r="J411" i="15"/>
  <c r="N410" i="15"/>
  <c r="L410" i="15"/>
  <c r="J410" i="15"/>
  <c r="N409" i="15"/>
  <c r="L409" i="15"/>
  <c r="J409" i="15"/>
  <c r="O409" i="15" s="1"/>
  <c r="N408" i="15"/>
  <c r="L408" i="15"/>
  <c r="J408" i="15"/>
  <c r="N407" i="15"/>
  <c r="L407" i="15"/>
  <c r="J407" i="15"/>
  <c r="N406" i="15"/>
  <c r="L406" i="15"/>
  <c r="J406" i="15"/>
  <c r="N405" i="15"/>
  <c r="L405" i="15"/>
  <c r="J405" i="15"/>
  <c r="O405" i="15" s="1"/>
  <c r="N404" i="15"/>
  <c r="L404" i="15"/>
  <c r="J404" i="15"/>
  <c r="N403" i="15"/>
  <c r="L403" i="15"/>
  <c r="J403" i="15"/>
  <c r="N402" i="15"/>
  <c r="L402" i="15"/>
  <c r="J402" i="15"/>
  <c r="N401" i="15"/>
  <c r="L401" i="15"/>
  <c r="J401" i="15"/>
  <c r="O401" i="15" s="1"/>
  <c r="N400" i="15"/>
  <c r="L400" i="15"/>
  <c r="J400" i="15"/>
  <c r="N399" i="15"/>
  <c r="L399" i="15"/>
  <c r="J399" i="15"/>
  <c r="N398" i="15"/>
  <c r="L398" i="15"/>
  <c r="J398" i="15"/>
  <c r="N397" i="15"/>
  <c r="L397" i="15"/>
  <c r="J397" i="15"/>
  <c r="O397" i="15" s="1"/>
  <c r="N396" i="15"/>
  <c r="L396" i="15"/>
  <c r="J396" i="15"/>
  <c r="N395" i="15"/>
  <c r="L395" i="15"/>
  <c r="J395" i="15"/>
  <c r="N394" i="15"/>
  <c r="L394" i="15"/>
  <c r="J394" i="15"/>
  <c r="N393" i="15"/>
  <c r="L393" i="15"/>
  <c r="J393" i="15"/>
  <c r="N392" i="15"/>
  <c r="L392" i="15"/>
  <c r="J392" i="15"/>
  <c r="N391" i="15"/>
  <c r="L391" i="15"/>
  <c r="J391" i="15"/>
  <c r="N390" i="15"/>
  <c r="L390" i="15"/>
  <c r="J390" i="15"/>
  <c r="N389" i="15"/>
  <c r="L389" i="15"/>
  <c r="J389" i="15"/>
  <c r="N388" i="15"/>
  <c r="L388" i="15"/>
  <c r="J388" i="15"/>
  <c r="N387" i="15"/>
  <c r="L387" i="15"/>
  <c r="J387" i="15"/>
  <c r="N386" i="15"/>
  <c r="L386" i="15"/>
  <c r="J386" i="15"/>
  <c r="N385" i="15"/>
  <c r="L385" i="15"/>
  <c r="J385" i="15"/>
  <c r="N384" i="15"/>
  <c r="L384" i="15"/>
  <c r="J384" i="15"/>
  <c r="N383" i="15"/>
  <c r="L383" i="15"/>
  <c r="J383" i="15"/>
  <c r="N382" i="15"/>
  <c r="L382" i="15"/>
  <c r="J382" i="15"/>
  <c r="N381" i="15"/>
  <c r="L381" i="15"/>
  <c r="J381" i="15"/>
  <c r="N380" i="15"/>
  <c r="L380" i="15"/>
  <c r="J380" i="15"/>
  <c r="N379" i="15"/>
  <c r="L379" i="15"/>
  <c r="J379" i="15"/>
  <c r="N378" i="15"/>
  <c r="L378" i="15"/>
  <c r="J378" i="15"/>
  <c r="N377" i="15"/>
  <c r="L377" i="15"/>
  <c r="J377" i="15"/>
  <c r="N376" i="15"/>
  <c r="L376" i="15"/>
  <c r="J376" i="15"/>
  <c r="N375" i="15"/>
  <c r="L375" i="15"/>
  <c r="J375" i="15"/>
  <c r="N374" i="15"/>
  <c r="L374" i="15"/>
  <c r="J374" i="15"/>
  <c r="N373" i="15"/>
  <c r="L373" i="15"/>
  <c r="J373" i="15"/>
  <c r="N372" i="15"/>
  <c r="L372" i="15"/>
  <c r="J372" i="15"/>
  <c r="N371" i="15"/>
  <c r="L371" i="15"/>
  <c r="J371" i="15"/>
  <c r="N370" i="15"/>
  <c r="L370" i="15"/>
  <c r="J370" i="15"/>
  <c r="N369" i="15"/>
  <c r="L369" i="15"/>
  <c r="J369" i="15"/>
  <c r="N368" i="15"/>
  <c r="L368" i="15"/>
  <c r="J368" i="15"/>
  <c r="N367" i="15"/>
  <c r="L367" i="15"/>
  <c r="J367" i="15"/>
  <c r="N366" i="15"/>
  <c r="L366" i="15"/>
  <c r="J366" i="15"/>
  <c r="N365" i="15"/>
  <c r="L365" i="15"/>
  <c r="J365" i="15"/>
  <c r="N364" i="15"/>
  <c r="L364" i="15"/>
  <c r="J364" i="15"/>
  <c r="N363" i="15"/>
  <c r="L363" i="15"/>
  <c r="J363" i="15"/>
  <c r="N362" i="15"/>
  <c r="L362" i="15"/>
  <c r="J362" i="15"/>
  <c r="N361" i="15"/>
  <c r="L361" i="15"/>
  <c r="J361" i="15"/>
  <c r="N360" i="15"/>
  <c r="L360" i="15"/>
  <c r="J360" i="15"/>
  <c r="N359" i="15"/>
  <c r="L359" i="15"/>
  <c r="J359" i="15"/>
  <c r="N358" i="15"/>
  <c r="L358" i="15"/>
  <c r="J358" i="15"/>
  <c r="N357" i="15"/>
  <c r="L357" i="15"/>
  <c r="J357" i="15"/>
  <c r="N356" i="15"/>
  <c r="L356" i="15"/>
  <c r="J356" i="15"/>
  <c r="N355" i="15"/>
  <c r="L355" i="15"/>
  <c r="J355" i="15"/>
  <c r="N354" i="15"/>
  <c r="L354" i="15"/>
  <c r="J354" i="15"/>
  <c r="N353" i="15"/>
  <c r="L353" i="15"/>
  <c r="J353" i="15"/>
  <c r="N352" i="15"/>
  <c r="L352" i="15"/>
  <c r="J352" i="15"/>
  <c r="N351" i="15"/>
  <c r="L351" i="15"/>
  <c r="J351" i="15"/>
  <c r="N350" i="15"/>
  <c r="L350" i="15"/>
  <c r="J350" i="15"/>
  <c r="N349" i="15"/>
  <c r="L349" i="15"/>
  <c r="J349" i="15"/>
  <c r="N348" i="15"/>
  <c r="L348" i="15"/>
  <c r="J348" i="15"/>
  <c r="N347" i="15"/>
  <c r="L347" i="15"/>
  <c r="J347" i="15"/>
  <c r="N346" i="15"/>
  <c r="L346" i="15"/>
  <c r="J346" i="15"/>
  <c r="N345" i="15"/>
  <c r="L345" i="15"/>
  <c r="J345" i="15"/>
  <c r="N344" i="15"/>
  <c r="L344" i="15"/>
  <c r="J344" i="15"/>
  <c r="N343" i="15"/>
  <c r="L343" i="15"/>
  <c r="J343" i="15"/>
  <c r="N342" i="15"/>
  <c r="L342" i="15"/>
  <c r="J342" i="15"/>
  <c r="N341" i="15"/>
  <c r="L341" i="15"/>
  <c r="J341" i="15"/>
  <c r="N340" i="15"/>
  <c r="L340" i="15"/>
  <c r="J340" i="15"/>
  <c r="N339" i="15"/>
  <c r="L339" i="15"/>
  <c r="J339" i="15"/>
  <c r="N338" i="15"/>
  <c r="L338" i="15"/>
  <c r="J338" i="15"/>
  <c r="N337" i="15"/>
  <c r="L337" i="15"/>
  <c r="J337" i="15"/>
  <c r="N336" i="15"/>
  <c r="L336" i="15"/>
  <c r="J336" i="15"/>
  <c r="N335" i="15"/>
  <c r="L335" i="15"/>
  <c r="J335" i="15"/>
  <c r="N334" i="15"/>
  <c r="L334" i="15"/>
  <c r="J334" i="15"/>
  <c r="N333" i="15"/>
  <c r="L333" i="15"/>
  <c r="J333" i="15"/>
  <c r="N332" i="15"/>
  <c r="L332" i="15"/>
  <c r="J332" i="15"/>
  <c r="N331" i="15"/>
  <c r="L331" i="15"/>
  <c r="J331" i="15"/>
  <c r="N330" i="15"/>
  <c r="L330" i="15"/>
  <c r="J330" i="15"/>
  <c r="N329" i="15"/>
  <c r="L329" i="15"/>
  <c r="J329" i="15"/>
  <c r="N328" i="15"/>
  <c r="L328" i="15"/>
  <c r="J328" i="15"/>
  <c r="N327" i="15"/>
  <c r="L327" i="15"/>
  <c r="J327" i="15"/>
  <c r="N326" i="15"/>
  <c r="L326" i="15"/>
  <c r="J326" i="15"/>
  <c r="N325" i="15"/>
  <c r="L325" i="15"/>
  <c r="J325" i="15"/>
  <c r="N324" i="15"/>
  <c r="L324" i="15"/>
  <c r="J324" i="15"/>
  <c r="N323" i="15"/>
  <c r="L323" i="15"/>
  <c r="J323" i="15"/>
  <c r="N322" i="15"/>
  <c r="L322" i="15"/>
  <c r="J322" i="15"/>
  <c r="N321" i="15"/>
  <c r="L321" i="15"/>
  <c r="J321" i="15"/>
  <c r="N320" i="15"/>
  <c r="L320" i="15"/>
  <c r="J320" i="15"/>
  <c r="N319" i="15"/>
  <c r="L319" i="15"/>
  <c r="J319" i="15"/>
  <c r="N318" i="15"/>
  <c r="L318" i="15"/>
  <c r="J318" i="15"/>
  <c r="O318" i="15" s="1"/>
  <c r="N317" i="15"/>
  <c r="L317" i="15"/>
  <c r="J317" i="15"/>
  <c r="O317" i="15" s="1"/>
  <c r="N316" i="15"/>
  <c r="L316" i="15"/>
  <c r="J316" i="15"/>
  <c r="N315" i="15"/>
  <c r="L315" i="15"/>
  <c r="J315" i="15"/>
  <c r="N314" i="15"/>
  <c r="L314" i="15"/>
  <c r="J314" i="15"/>
  <c r="O314" i="15" s="1"/>
  <c r="N313" i="15"/>
  <c r="L313" i="15"/>
  <c r="J313" i="15"/>
  <c r="O313" i="15" s="1"/>
  <c r="N312" i="15"/>
  <c r="L312" i="15"/>
  <c r="J312" i="15"/>
  <c r="N311" i="15"/>
  <c r="L311" i="15"/>
  <c r="J311" i="15"/>
  <c r="N310" i="15"/>
  <c r="L310" i="15"/>
  <c r="J310" i="15"/>
  <c r="O310" i="15" s="1"/>
  <c r="N309" i="15"/>
  <c r="L309" i="15"/>
  <c r="J309" i="15"/>
  <c r="N308" i="15"/>
  <c r="L308" i="15"/>
  <c r="J308" i="15"/>
  <c r="N307" i="15"/>
  <c r="L307" i="15"/>
  <c r="J307" i="15"/>
  <c r="N306" i="15"/>
  <c r="L306" i="15"/>
  <c r="J306" i="15"/>
  <c r="O306" i="15" s="1"/>
  <c r="N305" i="15"/>
  <c r="L305" i="15"/>
  <c r="J305" i="15"/>
  <c r="N304" i="15"/>
  <c r="L304" i="15"/>
  <c r="J304" i="15"/>
  <c r="N303" i="15"/>
  <c r="L303" i="15"/>
  <c r="J303" i="15"/>
  <c r="N302" i="15"/>
  <c r="L302" i="15"/>
  <c r="J302" i="15"/>
  <c r="O302" i="15" s="1"/>
  <c r="N301" i="15"/>
  <c r="L301" i="15"/>
  <c r="J301" i="15"/>
  <c r="O301" i="15" s="1"/>
  <c r="N300" i="15"/>
  <c r="L300" i="15"/>
  <c r="J300" i="15"/>
  <c r="N299" i="15"/>
  <c r="L299" i="15"/>
  <c r="J299" i="15"/>
  <c r="N298" i="15"/>
  <c r="L298" i="15"/>
  <c r="J298" i="15"/>
  <c r="O298" i="15" s="1"/>
  <c r="N297" i="15"/>
  <c r="L297" i="15"/>
  <c r="J297" i="15"/>
  <c r="O297" i="15" s="1"/>
  <c r="N296" i="15"/>
  <c r="L296" i="15"/>
  <c r="J296" i="15"/>
  <c r="N295" i="15"/>
  <c r="L295" i="15"/>
  <c r="J295" i="15"/>
  <c r="N294" i="15"/>
  <c r="L294" i="15"/>
  <c r="J294" i="15"/>
  <c r="O294" i="15" s="1"/>
  <c r="N293" i="15"/>
  <c r="L293" i="15"/>
  <c r="J293" i="15"/>
  <c r="N292" i="15"/>
  <c r="L292" i="15"/>
  <c r="J292" i="15"/>
  <c r="N291" i="15"/>
  <c r="L291" i="15"/>
  <c r="J291" i="15"/>
  <c r="N290" i="15"/>
  <c r="L290" i="15"/>
  <c r="J290" i="15"/>
  <c r="O290" i="15" s="1"/>
  <c r="N289" i="15"/>
  <c r="L289" i="15"/>
  <c r="J289" i="15"/>
  <c r="N288" i="15"/>
  <c r="L288" i="15"/>
  <c r="J288" i="15"/>
  <c r="N287" i="15"/>
  <c r="L287" i="15"/>
  <c r="J287" i="15"/>
  <c r="N286" i="15"/>
  <c r="L286" i="15"/>
  <c r="J286" i="15"/>
  <c r="N285" i="15"/>
  <c r="L285" i="15"/>
  <c r="J285" i="15"/>
  <c r="O285" i="15" s="1"/>
  <c r="N284" i="15"/>
  <c r="L284" i="15"/>
  <c r="J284" i="15"/>
  <c r="N283" i="15"/>
  <c r="L283" i="15"/>
  <c r="J283" i="15"/>
  <c r="N282" i="15"/>
  <c r="L282" i="15"/>
  <c r="J282" i="15"/>
  <c r="N281" i="15"/>
  <c r="L281" i="15"/>
  <c r="J281" i="15"/>
  <c r="O281" i="15" s="1"/>
  <c r="N280" i="15"/>
  <c r="L280" i="15"/>
  <c r="J280" i="15"/>
  <c r="N279" i="15"/>
  <c r="L279" i="15"/>
  <c r="J279" i="15"/>
  <c r="N278" i="15"/>
  <c r="L278" i="15"/>
  <c r="J278" i="15"/>
  <c r="N277" i="15"/>
  <c r="L277" i="15"/>
  <c r="J277" i="15"/>
  <c r="N276" i="15"/>
  <c r="L276" i="15"/>
  <c r="J276" i="15"/>
  <c r="N275" i="15"/>
  <c r="L275" i="15"/>
  <c r="J275" i="15"/>
  <c r="N274" i="15"/>
  <c r="L274" i="15"/>
  <c r="J274" i="15"/>
  <c r="N273" i="15"/>
  <c r="L273" i="15"/>
  <c r="J273" i="15"/>
  <c r="N272" i="15"/>
  <c r="L272" i="15"/>
  <c r="J272" i="15"/>
  <c r="N271" i="15"/>
  <c r="L271" i="15"/>
  <c r="J271" i="15"/>
  <c r="N270" i="15"/>
  <c r="L270" i="15"/>
  <c r="J270" i="15"/>
  <c r="N269" i="15"/>
  <c r="L269" i="15"/>
  <c r="J269" i="15"/>
  <c r="N268" i="15"/>
  <c r="L268" i="15"/>
  <c r="J268" i="15"/>
  <c r="N267" i="15"/>
  <c r="L267" i="15"/>
  <c r="J267" i="15"/>
  <c r="N266" i="15"/>
  <c r="L266" i="15"/>
  <c r="J266" i="15"/>
  <c r="N265" i="15"/>
  <c r="L265" i="15"/>
  <c r="J265" i="15"/>
  <c r="N264" i="15"/>
  <c r="L264" i="15"/>
  <c r="J264" i="15"/>
  <c r="N263" i="15"/>
  <c r="L263" i="15"/>
  <c r="J263" i="15"/>
  <c r="N262" i="15"/>
  <c r="L262" i="15"/>
  <c r="J262" i="15"/>
  <c r="N261" i="15"/>
  <c r="L261" i="15"/>
  <c r="J261" i="15"/>
  <c r="N260" i="15"/>
  <c r="L260" i="15"/>
  <c r="J260" i="15"/>
  <c r="N259" i="15"/>
  <c r="L259" i="15"/>
  <c r="J259" i="15"/>
  <c r="N258" i="15"/>
  <c r="L258" i="15"/>
  <c r="J258" i="15"/>
  <c r="N257" i="15"/>
  <c r="L257" i="15"/>
  <c r="J257" i="15"/>
  <c r="N256" i="15"/>
  <c r="L256" i="15"/>
  <c r="J256" i="15"/>
  <c r="N255" i="15"/>
  <c r="L255" i="15"/>
  <c r="J255" i="15"/>
  <c r="N254" i="15"/>
  <c r="L254" i="15"/>
  <c r="J254" i="15"/>
  <c r="N253" i="15"/>
  <c r="L253" i="15"/>
  <c r="J253" i="15"/>
  <c r="N252" i="15"/>
  <c r="L252" i="15"/>
  <c r="J252" i="15"/>
  <c r="N251" i="15"/>
  <c r="L251" i="15"/>
  <c r="J251" i="15"/>
  <c r="N250" i="15"/>
  <c r="L250" i="15"/>
  <c r="J250" i="15"/>
  <c r="N249" i="15"/>
  <c r="L249" i="15"/>
  <c r="J249" i="15"/>
  <c r="N248" i="15"/>
  <c r="L248" i="15"/>
  <c r="J248" i="15"/>
  <c r="N247" i="15"/>
  <c r="L247" i="15"/>
  <c r="J247" i="15"/>
  <c r="N246" i="15"/>
  <c r="L246" i="15"/>
  <c r="J246" i="15"/>
  <c r="N245" i="15"/>
  <c r="L245" i="15"/>
  <c r="J245" i="15"/>
  <c r="O245" i="15" s="1"/>
  <c r="N244" i="15"/>
  <c r="L244" i="15"/>
  <c r="J244" i="15"/>
  <c r="N243" i="15"/>
  <c r="L243" i="15"/>
  <c r="J243" i="15"/>
  <c r="N242" i="15"/>
  <c r="L242" i="15"/>
  <c r="J242" i="15"/>
  <c r="N241" i="15"/>
  <c r="L241" i="15"/>
  <c r="J241" i="15"/>
  <c r="O241" i="15" s="1"/>
  <c r="N240" i="15"/>
  <c r="L240" i="15"/>
  <c r="J240" i="15"/>
  <c r="N239" i="15"/>
  <c r="L239" i="15"/>
  <c r="J239" i="15"/>
  <c r="N238" i="15"/>
  <c r="L238" i="15"/>
  <c r="J238" i="15"/>
  <c r="N237" i="15"/>
  <c r="L237" i="15"/>
  <c r="J237" i="15"/>
  <c r="O237" i="15" s="1"/>
  <c r="N236" i="15"/>
  <c r="L236" i="15"/>
  <c r="J236" i="15"/>
  <c r="N235" i="15"/>
  <c r="L235" i="15"/>
  <c r="J235" i="15"/>
  <c r="N234" i="15"/>
  <c r="L234" i="15"/>
  <c r="J234" i="15"/>
  <c r="N233" i="15"/>
  <c r="L233" i="15"/>
  <c r="J233" i="15"/>
  <c r="O233" i="15" s="1"/>
  <c r="N232" i="15"/>
  <c r="L232" i="15"/>
  <c r="J232" i="15"/>
  <c r="N231" i="15"/>
  <c r="L231" i="15"/>
  <c r="J231" i="15"/>
  <c r="N230" i="15"/>
  <c r="L230" i="15"/>
  <c r="J230" i="15"/>
  <c r="N229" i="15"/>
  <c r="L229" i="15"/>
  <c r="J229" i="15"/>
  <c r="O229" i="15" s="1"/>
  <c r="N228" i="15"/>
  <c r="L228" i="15"/>
  <c r="J228" i="15"/>
  <c r="N227" i="15"/>
  <c r="L227" i="15"/>
  <c r="J227" i="15"/>
  <c r="N226" i="15"/>
  <c r="L226" i="15"/>
  <c r="J226" i="15"/>
  <c r="N225" i="15"/>
  <c r="L225" i="15"/>
  <c r="J225" i="15"/>
  <c r="O225" i="15" s="1"/>
  <c r="N224" i="15"/>
  <c r="L224" i="15"/>
  <c r="J224" i="15"/>
  <c r="N223" i="15"/>
  <c r="L223" i="15"/>
  <c r="J223" i="15"/>
  <c r="N222" i="15"/>
  <c r="L222" i="15"/>
  <c r="J222" i="15"/>
  <c r="N221" i="15"/>
  <c r="L221" i="15"/>
  <c r="J221" i="15"/>
  <c r="O221" i="15" s="1"/>
  <c r="N220" i="15"/>
  <c r="L220" i="15"/>
  <c r="J220" i="15"/>
  <c r="N219" i="15"/>
  <c r="L219" i="15"/>
  <c r="J219" i="15"/>
  <c r="N218" i="15"/>
  <c r="L218" i="15"/>
  <c r="J218" i="15"/>
  <c r="N217" i="15"/>
  <c r="L217" i="15"/>
  <c r="J217" i="15"/>
  <c r="O217" i="15" s="1"/>
  <c r="N216" i="15"/>
  <c r="L216" i="15"/>
  <c r="J216" i="15"/>
  <c r="N215" i="15"/>
  <c r="L215" i="15"/>
  <c r="J215" i="15"/>
  <c r="N214" i="15"/>
  <c r="L214" i="15"/>
  <c r="J214" i="15"/>
  <c r="N213" i="15"/>
  <c r="L213" i="15"/>
  <c r="J213" i="15"/>
  <c r="O213" i="15" s="1"/>
  <c r="N212" i="15"/>
  <c r="L212" i="15"/>
  <c r="J212" i="15"/>
  <c r="N211" i="15"/>
  <c r="L211" i="15"/>
  <c r="J211" i="15"/>
  <c r="N210" i="15"/>
  <c r="L210" i="15"/>
  <c r="J210" i="15"/>
  <c r="N209" i="15"/>
  <c r="L209" i="15"/>
  <c r="J209" i="15"/>
  <c r="N208" i="15"/>
  <c r="L208" i="15"/>
  <c r="J208" i="15"/>
  <c r="N207" i="15"/>
  <c r="L207" i="15"/>
  <c r="J207" i="15"/>
  <c r="N206" i="15"/>
  <c r="L206" i="15"/>
  <c r="J206" i="15"/>
  <c r="N205" i="15"/>
  <c r="L205" i="15"/>
  <c r="J205" i="15"/>
  <c r="N204" i="15"/>
  <c r="L204" i="15"/>
  <c r="J204" i="15"/>
  <c r="N203" i="15"/>
  <c r="L203" i="15"/>
  <c r="J203" i="15"/>
  <c r="N202" i="15"/>
  <c r="L202" i="15"/>
  <c r="J202" i="15"/>
  <c r="N201" i="15"/>
  <c r="L201" i="15"/>
  <c r="J201" i="15"/>
  <c r="N200" i="15"/>
  <c r="L200" i="15"/>
  <c r="J200" i="15"/>
  <c r="N199" i="15"/>
  <c r="L199" i="15"/>
  <c r="J199" i="15"/>
  <c r="N198" i="15"/>
  <c r="L198" i="15"/>
  <c r="J198" i="15"/>
  <c r="N197" i="15"/>
  <c r="L197" i="15"/>
  <c r="J197" i="15"/>
  <c r="N196" i="15"/>
  <c r="L196" i="15"/>
  <c r="J196" i="15"/>
  <c r="N195" i="15"/>
  <c r="L195" i="15"/>
  <c r="J195" i="15"/>
  <c r="N194" i="15"/>
  <c r="L194" i="15"/>
  <c r="J194" i="15"/>
  <c r="N193" i="15"/>
  <c r="L193" i="15"/>
  <c r="J193" i="15"/>
  <c r="N192" i="15"/>
  <c r="L192" i="15"/>
  <c r="J192" i="15"/>
  <c r="N191" i="15"/>
  <c r="L191" i="15"/>
  <c r="J191" i="15"/>
  <c r="N190" i="15"/>
  <c r="L190" i="15"/>
  <c r="J190" i="15"/>
  <c r="N189" i="15"/>
  <c r="L189" i="15"/>
  <c r="J189" i="15"/>
  <c r="N188" i="15"/>
  <c r="L188" i="15"/>
  <c r="J188" i="15"/>
  <c r="N187" i="15"/>
  <c r="L187" i="15"/>
  <c r="J187" i="15"/>
  <c r="N186" i="15"/>
  <c r="L186" i="15"/>
  <c r="J186" i="15"/>
  <c r="N185" i="15"/>
  <c r="L185" i="15"/>
  <c r="J185" i="15"/>
  <c r="O185" i="15" s="1"/>
  <c r="N184" i="15"/>
  <c r="L184" i="15"/>
  <c r="J184" i="15"/>
  <c r="N183" i="15"/>
  <c r="L183" i="15"/>
  <c r="J183" i="15"/>
  <c r="N182" i="15"/>
  <c r="L182" i="15"/>
  <c r="J182" i="15"/>
  <c r="N181" i="15"/>
  <c r="L181" i="15"/>
  <c r="J181" i="15"/>
  <c r="O181" i="15" s="1"/>
  <c r="N180" i="15"/>
  <c r="L180" i="15"/>
  <c r="J180" i="15"/>
  <c r="N179" i="15"/>
  <c r="L179" i="15"/>
  <c r="J179" i="15"/>
  <c r="N178" i="15"/>
  <c r="L178" i="15"/>
  <c r="J178" i="15"/>
  <c r="N177" i="15"/>
  <c r="L177" i="15"/>
  <c r="J177" i="15"/>
  <c r="O177" i="15" s="1"/>
  <c r="N176" i="15"/>
  <c r="L176" i="15"/>
  <c r="J176" i="15"/>
  <c r="N175" i="15"/>
  <c r="L175" i="15"/>
  <c r="J175" i="15"/>
  <c r="N174" i="15"/>
  <c r="L174" i="15"/>
  <c r="J174" i="15"/>
  <c r="N173" i="15"/>
  <c r="L173" i="15"/>
  <c r="J173" i="15"/>
  <c r="O173" i="15" s="1"/>
  <c r="N172" i="15"/>
  <c r="L172" i="15"/>
  <c r="J172" i="15"/>
  <c r="N171" i="15"/>
  <c r="L171" i="15"/>
  <c r="J171" i="15"/>
  <c r="N170" i="15"/>
  <c r="L170" i="15"/>
  <c r="J170" i="15"/>
  <c r="N169" i="15"/>
  <c r="L169" i="15"/>
  <c r="J169" i="15"/>
  <c r="N168" i="15"/>
  <c r="L168" i="15"/>
  <c r="J168" i="15"/>
  <c r="N167" i="15"/>
  <c r="L167" i="15"/>
  <c r="J167" i="15"/>
  <c r="N166" i="15"/>
  <c r="L166" i="15"/>
  <c r="J166" i="15"/>
  <c r="N165" i="15"/>
  <c r="L165" i="15"/>
  <c r="J165" i="15"/>
  <c r="N164" i="15"/>
  <c r="L164" i="15"/>
  <c r="J164" i="15"/>
  <c r="N163" i="15"/>
  <c r="L163" i="15"/>
  <c r="J163" i="15"/>
  <c r="N162" i="15"/>
  <c r="L162" i="15"/>
  <c r="J162" i="15"/>
  <c r="N161" i="15"/>
  <c r="L161" i="15"/>
  <c r="J161" i="15"/>
  <c r="N160" i="15"/>
  <c r="L160" i="15"/>
  <c r="J160" i="15"/>
  <c r="N159" i="15"/>
  <c r="L159" i="15"/>
  <c r="J159" i="15"/>
  <c r="N158" i="15"/>
  <c r="L158" i="15"/>
  <c r="J158" i="15"/>
  <c r="N157" i="15"/>
  <c r="L157" i="15"/>
  <c r="J157" i="15"/>
  <c r="N156" i="15"/>
  <c r="L156" i="15"/>
  <c r="J156" i="15"/>
  <c r="N155" i="15"/>
  <c r="L155" i="15"/>
  <c r="J155" i="15"/>
  <c r="N154" i="15"/>
  <c r="L154" i="15"/>
  <c r="J154" i="15"/>
  <c r="N153" i="15"/>
  <c r="L153" i="15"/>
  <c r="J153" i="15"/>
  <c r="N152" i="15"/>
  <c r="L152" i="15"/>
  <c r="J152" i="15"/>
  <c r="N151" i="15"/>
  <c r="L151" i="15"/>
  <c r="J151" i="15"/>
  <c r="N150" i="15"/>
  <c r="L150" i="15"/>
  <c r="J150" i="15"/>
  <c r="N149" i="15"/>
  <c r="L149" i="15"/>
  <c r="J149" i="15"/>
  <c r="N148" i="15"/>
  <c r="L148" i="15"/>
  <c r="J148" i="15"/>
  <c r="N147" i="15"/>
  <c r="L147" i="15"/>
  <c r="J147" i="15"/>
  <c r="N146" i="15"/>
  <c r="L146" i="15"/>
  <c r="J146" i="15"/>
  <c r="N145" i="15"/>
  <c r="L145" i="15"/>
  <c r="J145" i="15"/>
  <c r="N144" i="15"/>
  <c r="L144" i="15"/>
  <c r="J144" i="15"/>
  <c r="N143" i="15"/>
  <c r="L143" i="15"/>
  <c r="J143" i="15"/>
  <c r="N142" i="15"/>
  <c r="L142" i="15"/>
  <c r="J142" i="15"/>
  <c r="N141" i="15"/>
  <c r="L141" i="15"/>
  <c r="J141" i="15"/>
  <c r="N140" i="15"/>
  <c r="L140" i="15"/>
  <c r="J140" i="15"/>
  <c r="N139" i="15"/>
  <c r="L139" i="15"/>
  <c r="J139" i="15"/>
  <c r="N138" i="15"/>
  <c r="L138" i="15"/>
  <c r="J138" i="15"/>
  <c r="N137" i="15"/>
  <c r="L137" i="15"/>
  <c r="J137" i="15"/>
  <c r="N136" i="15"/>
  <c r="L136" i="15"/>
  <c r="J136" i="15"/>
  <c r="N135" i="15"/>
  <c r="L135" i="15"/>
  <c r="J135" i="15"/>
  <c r="N134" i="15"/>
  <c r="L134" i="15"/>
  <c r="J134" i="15"/>
  <c r="N133" i="15"/>
  <c r="L133" i="15"/>
  <c r="J133" i="15"/>
  <c r="N132" i="15"/>
  <c r="L132" i="15"/>
  <c r="J132" i="15"/>
  <c r="N131" i="15"/>
  <c r="L131" i="15"/>
  <c r="J131" i="15"/>
  <c r="N130" i="15"/>
  <c r="L130" i="15"/>
  <c r="J130" i="15"/>
  <c r="N129" i="15"/>
  <c r="L129" i="15"/>
  <c r="J129" i="15"/>
  <c r="N128" i="15"/>
  <c r="L128" i="15"/>
  <c r="J128" i="15"/>
  <c r="N127" i="15"/>
  <c r="L127" i="15"/>
  <c r="J127" i="15"/>
  <c r="N126" i="15"/>
  <c r="L126" i="15"/>
  <c r="J126" i="15"/>
  <c r="N125" i="15"/>
  <c r="L125" i="15"/>
  <c r="J125" i="15"/>
  <c r="N124" i="15"/>
  <c r="L124" i="15"/>
  <c r="J124" i="15"/>
  <c r="N123" i="15"/>
  <c r="L123" i="15"/>
  <c r="J123" i="15"/>
  <c r="N122" i="15"/>
  <c r="L122" i="15"/>
  <c r="J122" i="15"/>
  <c r="N121" i="15"/>
  <c r="L121" i="15"/>
  <c r="J121" i="15"/>
  <c r="N120" i="15"/>
  <c r="L120" i="15"/>
  <c r="J120" i="15"/>
  <c r="N119" i="15"/>
  <c r="L119" i="15"/>
  <c r="J119" i="15"/>
  <c r="N118" i="15"/>
  <c r="L118" i="15"/>
  <c r="J118" i="15"/>
  <c r="N117" i="15"/>
  <c r="L117" i="15"/>
  <c r="J117" i="15"/>
  <c r="N116" i="15"/>
  <c r="L116" i="15"/>
  <c r="J116" i="15"/>
  <c r="N115" i="15"/>
  <c r="L115" i="15"/>
  <c r="J115" i="15"/>
  <c r="N114" i="15"/>
  <c r="L114" i="15"/>
  <c r="J114" i="15"/>
  <c r="N113" i="15"/>
  <c r="L113" i="15"/>
  <c r="J113" i="15"/>
  <c r="N112" i="15"/>
  <c r="L112" i="15"/>
  <c r="J112" i="15"/>
  <c r="N111" i="15"/>
  <c r="L111" i="15"/>
  <c r="J111" i="15"/>
  <c r="N110" i="15"/>
  <c r="L110" i="15"/>
  <c r="J110" i="15"/>
  <c r="N109" i="15"/>
  <c r="L109" i="15"/>
  <c r="J109" i="15"/>
  <c r="N108" i="15"/>
  <c r="L108" i="15"/>
  <c r="J108" i="15"/>
  <c r="N107" i="15"/>
  <c r="L107" i="15"/>
  <c r="J107" i="15"/>
  <c r="N106" i="15"/>
  <c r="L106" i="15"/>
  <c r="J106" i="15"/>
  <c r="N105" i="15"/>
  <c r="L105" i="15"/>
  <c r="J105" i="15"/>
  <c r="N104" i="15"/>
  <c r="L104" i="15"/>
  <c r="J104" i="15"/>
  <c r="N103" i="15"/>
  <c r="L103" i="15"/>
  <c r="J103" i="15"/>
  <c r="N102" i="15"/>
  <c r="L102" i="15"/>
  <c r="J102" i="15"/>
  <c r="N101" i="15"/>
  <c r="L101" i="15"/>
  <c r="J101" i="15"/>
  <c r="N100" i="15"/>
  <c r="L100" i="15"/>
  <c r="J100" i="15"/>
  <c r="N99" i="15"/>
  <c r="L99" i="15"/>
  <c r="J99" i="15"/>
  <c r="N98" i="15"/>
  <c r="L98" i="15"/>
  <c r="J98" i="15"/>
  <c r="N97" i="15"/>
  <c r="L97" i="15"/>
  <c r="J97" i="15"/>
  <c r="N96" i="15"/>
  <c r="L96" i="15"/>
  <c r="J96" i="15"/>
  <c r="N95" i="15"/>
  <c r="L95" i="15"/>
  <c r="J95" i="15"/>
  <c r="N94" i="15"/>
  <c r="L94" i="15"/>
  <c r="J94" i="15"/>
  <c r="O94" i="15" s="1"/>
  <c r="N93" i="15"/>
  <c r="L93" i="15"/>
  <c r="J93" i="15"/>
  <c r="N92" i="15"/>
  <c r="L92" i="15"/>
  <c r="J92" i="15"/>
  <c r="N91" i="15"/>
  <c r="L91" i="15"/>
  <c r="J91" i="15"/>
  <c r="N90" i="15"/>
  <c r="L90" i="15"/>
  <c r="J90" i="15"/>
  <c r="L89" i="15"/>
  <c r="J89" i="15"/>
  <c r="L88" i="15"/>
  <c r="J88" i="15"/>
  <c r="L87" i="15"/>
  <c r="J87" i="15"/>
  <c r="L86" i="15"/>
  <c r="J86" i="15"/>
  <c r="N85" i="15"/>
  <c r="L85" i="15"/>
  <c r="J85" i="15"/>
  <c r="L84" i="15"/>
  <c r="J84" i="15"/>
  <c r="N83" i="15"/>
  <c r="L83" i="15"/>
  <c r="J83" i="15"/>
  <c r="O83" i="15" s="1"/>
  <c r="N82" i="15"/>
  <c r="L82" i="15"/>
  <c r="J82" i="15"/>
  <c r="O82" i="15" s="1"/>
  <c r="N81" i="15"/>
  <c r="L81" i="15"/>
  <c r="J81" i="15"/>
  <c r="L80" i="15"/>
  <c r="J80" i="15"/>
  <c r="N79" i="15"/>
  <c r="L79" i="15"/>
  <c r="J79" i="15"/>
  <c r="N78" i="15"/>
  <c r="L78" i="15"/>
  <c r="J78" i="15"/>
  <c r="N77" i="15"/>
  <c r="L77" i="15"/>
  <c r="J77" i="15"/>
  <c r="N76" i="15"/>
  <c r="L76" i="15"/>
  <c r="J76" i="15"/>
  <c r="N75" i="15"/>
  <c r="L75" i="15"/>
  <c r="J75" i="15"/>
  <c r="N74" i="15"/>
  <c r="L74" i="15"/>
  <c r="J74" i="15"/>
  <c r="N73" i="15"/>
  <c r="L73" i="15"/>
  <c r="J73" i="15"/>
  <c r="N72" i="15"/>
  <c r="L72" i="15"/>
  <c r="J72" i="15"/>
  <c r="N71" i="15"/>
  <c r="L71" i="15"/>
  <c r="J71" i="15"/>
  <c r="N70" i="15"/>
  <c r="L70" i="15"/>
  <c r="J70" i="15"/>
  <c r="N69" i="15"/>
  <c r="L69" i="15"/>
  <c r="J69" i="15"/>
  <c r="N68" i="15"/>
  <c r="L68" i="15"/>
  <c r="J68" i="15"/>
  <c r="N67" i="15"/>
  <c r="L67" i="15"/>
  <c r="J67" i="15"/>
  <c r="N66" i="15"/>
  <c r="L66" i="15"/>
  <c r="J66" i="15"/>
  <c r="L65" i="15"/>
  <c r="J65" i="15"/>
  <c r="N64" i="15"/>
  <c r="L64" i="15"/>
  <c r="J64" i="15"/>
  <c r="O64" i="15" s="1"/>
  <c r="N63" i="15"/>
  <c r="L63" i="15"/>
  <c r="J63" i="15"/>
  <c r="N62" i="15"/>
  <c r="L62" i="15"/>
  <c r="J62" i="15"/>
  <c r="N61" i="15"/>
  <c r="L61" i="15"/>
  <c r="J61" i="15"/>
  <c r="O61" i="15" s="1"/>
  <c r="N60" i="15"/>
  <c r="L60" i="15"/>
  <c r="J60" i="15"/>
  <c r="O60" i="15" s="1"/>
  <c r="N59" i="15"/>
  <c r="L59" i="15"/>
  <c r="J59" i="15"/>
  <c r="N58" i="15"/>
  <c r="L58" i="15"/>
  <c r="J58" i="15"/>
  <c r="N57" i="15"/>
  <c r="L57" i="15"/>
  <c r="J57" i="15"/>
  <c r="O57" i="15" s="1"/>
  <c r="N56" i="15"/>
  <c r="L56" i="15"/>
  <c r="J56" i="15"/>
  <c r="O56" i="15" s="1"/>
  <c r="L55" i="15"/>
  <c r="J55" i="15"/>
  <c r="L54" i="15"/>
  <c r="J54" i="15"/>
  <c r="L53" i="15"/>
  <c r="J53" i="15"/>
  <c r="L52" i="15"/>
  <c r="J52" i="15"/>
  <c r="L51" i="15"/>
  <c r="J51" i="15"/>
  <c r="N50" i="15"/>
  <c r="L50" i="15"/>
  <c r="J50" i="15"/>
  <c r="N49" i="15"/>
  <c r="L49" i="15"/>
  <c r="J49" i="15"/>
  <c r="N48" i="15"/>
  <c r="L48" i="15"/>
  <c r="J48" i="15"/>
  <c r="L47" i="15"/>
  <c r="J47" i="15"/>
  <c r="N46" i="15"/>
  <c r="L46" i="15"/>
  <c r="J46" i="15"/>
  <c r="N45" i="15"/>
  <c r="L45" i="15"/>
  <c r="J45" i="15"/>
  <c r="N44" i="15"/>
  <c r="L44" i="15"/>
  <c r="J44" i="15"/>
  <c r="N43" i="15"/>
  <c r="L43" i="15"/>
  <c r="J43" i="15"/>
  <c r="N42" i="15"/>
  <c r="L42" i="15"/>
  <c r="J42" i="15"/>
  <c r="N41" i="15"/>
  <c r="L41" i="15"/>
  <c r="J41" i="15"/>
  <c r="N40" i="15"/>
  <c r="L40" i="15"/>
  <c r="J40" i="15"/>
  <c r="N39" i="15"/>
  <c r="L39" i="15"/>
  <c r="J39" i="15"/>
  <c r="N38" i="15"/>
  <c r="L38" i="15"/>
  <c r="J38" i="15"/>
  <c r="N37" i="15"/>
  <c r="L37" i="15"/>
  <c r="J37" i="15"/>
  <c r="N36" i="15"/>
  <c r="L36" i="15"/>
  <c r="J36" i="15"/>
  <c r="N35" i="15"/>
  <c r="L35" i="15"/>
  <c r="J35" i="15"/>
  <c r="N34" i="15"/>
  <c r="L34" i="15"/>
  <c r="J34" i="15"/>
  <c r="N33" i="15"/>
  <c r="L33" i="15"/>
  <c r="J33" i="15"/>
  <c r="N32" i="15"/>
  <c r="L32" i="15"/>
  <c r="J32" i="15"/>
  <c r="N31" i="15"/>
  <c r="L31" i="15"/>
  <c r="J31" i="15"/>
  <c r="N30" i="15"/>
  <c r="L30" i="15"/>
  <c r="J30" i="15"/>
  <c r="N29" i="15"/>
  <c r="L29" i="15"/>
  <c r="J29" i="15"/>
  <c r="N28" i="15"/>
  <c r="L28" i="15"/>
  <c r="J28" i="15"/>
  <c r="N27" i="15"/>
  <c r="L27" i="15"/>
  <c r="J27" i="15"/>
  <c r="N26" i="15"/>
  <c r="L26" i="15"/>
  <c r="J26" i="15"/>
  <c r="N25" i="15"/>
  <c r="L25" i="15"/>
  <c r="J25" i="15"/>
  <c r="N24" i="15"/>
  <c r="L24" i="15"/>
  <c r="J24" i="15"/>
  <c r="N23" i="15"/>
  <c r="L23" i="15"/>
  <c r="J23" i="15"/>
  <c r="N22" i="15"/>
  <c r="L22" i="15"/>
  <c r="J22" i="15"/>
  <c r="N21" i="15"/>
  <c r="L21" i="15"/>
  <c r="J21" i="15"/>
  <c r="N20" i="15"/>
  <c r="L20" i="15"/>
  <c r="J20" i="15"/>
  <c r="L19" i="15"/>
  <c r="J19" i="15"/>
  <c r="N18" i="15"/>
  <c r="L18" i="15"/>
  <c r="J18" i="15"/>
  <c r="N17" i="15"/>
  <c r="L17" i="15"/>
  <c r="J17" i="15"/>
  <c r="N16" i="15"/>
  <c r="L16" i="15"/>
  <c r="J16" i="15"/>
  <c r="L15" i="15"/>
  <c r="J15" i="15"/>
  <c r="N14" i="15"/>
  <c r="L14" i="15"/>
  <c r="J14" i="15"/>
  <c r="G1496" i="1"/>
  <c r="G1495" i="1"/>
  <c r="G1494" i="1"/>
  <c r="G1493" i="1"/>
  <c r="G1492" i="1"/>
  <c r="G1491" i="1"/>
  <c r="G1490" i="1"/>
  <c r="G1489" i="1"/>
  <c r="G1486" i="1"/>
  <c r="G1485" i="1"/>
  <c r="G1484" i="1"/>
  <c r="G1483" i="1"/>
  <c r="G1481" i="1"/>
  <c r="G1480" i="1"/>
  <c r="G1479" i="1"/>
  <c r="G1476" i="1"/>
  <c r="G1475" i="1"/>
  <c r="G1474" i="1"/>
  <c r="G1473" i="1"/>
  <c r="G1472" i="1"/>
  <c r="G1471" i="1"/>
  <c r="G1470" i="1"/>
  <c r="G1469" i="1"/>
  <c r="G1466" i="1"/>
  <c r="G1465" i="1"/>
  <c r="G1464" i="1"/>
  <c r="G1463" i="1"/>
  <c r="G1462" i="1"/>
  <c r="G1461" i="1"/>
  <c r="G1460" i="1"/>
  <c r="G1459" i="1"/>
  <c r="G1456" i="1"/>
  <c r="G1455" i="1"/>
  <c r="G1454" i="1"/>
  <c r="G1453" i="1"/>
  <c r="G1452" i="1"/>
  <c r="G1451" i="1"/>
  <c r="G1450" i="1"/>
  <c r="G1449" i="1"/>
  <c r="G1446" i="1"/>
  <c r="G1445" i="1"/>
  <c r="G1444" i="1"/>
  <c r="G1443" i="1"/>
  <c r="G1442" i="1"/>
  <c r="G1441" i="1"/>
  <c r="G1440" i="1"/>
  <c r="G1439" i="1"/>
  <c r="G1436" i="1"/>
  <c r="G1435" i="1"/>
  <c r="G1434" i="1"/>
  <c r="G1433" i="1"/>
  <c r="G1432" i="1"/>
  <c r="G1431" i="1"/>
  <c r="G1430" i="1"/>
  <c r="G1429" i="1"/>
  <c r="G1426" i="1"/>
  <c r="G1425" i="1"/>
  <c r="G1424" i="1"/>
  <c r="G1423" i="1"/>
  <c r="G1422" i="1"/>
  <c r="G1421" i="1"/>
  <c r="G1420" i="1"/>
  <c r="G1419" i="1"/>
  <c r="G1416" i="1"/>
  <c r="G1415" i="1"/>
  <c r="G1414" i="1"/>
  <c r="G1413" i="1"/>
  <c r="G1412" i="1"/>
  <c r="G1411" i="1"/>
  <c r="G1410" i="1"/>
  <c r="G1409" i="1"/>
  <c r="G1406" i="1"/>
  <c r="G1405" i="1"/>
  <c r="G1404" i="1"/>
  <c r="G1403" i="1"/>
  <c r="G1402" i="1"/>
  <c r="G1401" i="1"/>
  <c r="G1400" i="1"/>
  <c r="G1399" i="1"/>
  <c r="G1396" i="1"/>
  <c r="G1395" i="1"/>
  <c r="G1394" i="1"/>
  <c r="G1393" i="1"/>
  <c r="G1392" i="1"/>
  <c r="G1391" i="1"/>
  <c r="G1390" i="1"/>
  <c r="G1389" i="1"/>
  <c r="G1386" i="1"/>
  <c r="G1385" i="1"/>
  <c r="G1384" i="1"/>
  <c r="G1383" i="1"/>
  <c r="G1382" i="1"/>
  <c r="G1381" i="1"/>
  <c r="G1380" i="1"/>
  <c r="G1379" i="1"/>
  <c r="G1376" i="1"/>
  <c r="G1375" i="1"/>
  <c r="G1374" i="1"/>
  <c r="G1373" i="1"/>
  <c r="G1372" i="1"/>
  <c r="G1371" i="1"/>
  <c r="G1370" i="1"/>
  <c r="G1369" i="1"/>
  <c r="G1366" i="1"/>
  <c r="G1365" i="1"/>
  <c r="G1364" i="1"/>
  <c r="G1363" i="1"/>
  <c r="G1362" i="1"/>
  <c r="G1361" i="1"/>
  <c r="G1360" i="1"/>
  <c r="G1359" i="1"/>
  <c r="G1356" i="1"/>
  <c r="G1355" i="1"/>
  <c r="G1354" i="1"/>
  <c r="G1353" i="1"/>
  <c r="G1352" i="1"/>
  <c r="G1351" i="1"/>
  <c r="G1350" i="1"/>
  <c r="G1349" i="1"/>
  <c r="G1346" i="1"/>
  <c r="G1345" i="1"/>
  <c r="G1344" i="1"/>
  <c r="G1343" i="1"/>
  <c r="G1342" i="1"/>
  <c r="G1341" i="1"/>
  <c r="G1340" i="1"/>
  <c r="G1339" i="1"/>
  <c r="G1336" i="1"/>
  <c r="G1335" i="1"/>
  <c r="G1334" i="1"/>
  <c r="G1333" i="1"/>
  <c r="G1332" i="1"/>
  <c r="G1331" i="1"/>
  <c r="G1330" i="1"/>
  <c r="G1329" i="1"/>
  <c r="G1326" i="1"/>
  <c r="G1325" i="1"/>
  <c r="G1324" i="1"/>
  <c r="G1323" i="1"/>
  <c r="G1322" i="1"/>
  <c r="G1321" i="1"/>
  <c r="G1320" i="1"/>
  <c r="G1319" i="1"/>
  <c r="G1316" i="1"/>
  <c r="G1315" i="1"/>
  <c r="G1314" i="1"/>
  <c r="G1313" i="1"/>
  <c r="G1312" i="1"/>
  <c r="G1311" i="1"/>
  <c r="G1310" i="1"/>
  <c r="G1309" i="1"/>
  <c r="G1306" i="1"/>
  <c r="G1305" i="1"/>
  <c r="G1304" i="1"/>
  <c r="G1303" i="1"/>
  <c r="G1302" i="1"/>
  <c r="G1301" i="1"/>
  <c r="G1300" i="1"/>
  <c r="G1299" i="1"/>
  <c r="G1296" i="1"/>
  <c r="G1295" i="1"/>
  <c r="G1294" i="1"/>
  <c r="G1293" i="1"/>
  <c r="G1292" i="1"/>
  <c r="G1291" i="1"/>
  <c r="G1290" i="1"/>
  <c r="G1289" i="1"/>
  <c r="G1286" i="1"/>
  <c r="G1285" i="1"/>
  <c r="G1284" i="1"/>
  <c r="G1283" i="1"/>
  <c r="G1282" i="1"/>
  <c r="G1281" i="1"/>
  <c r="G1280" i="1"/>
  <c r="G1279" i="1"/>
  <c r="G1276" i="1"/>
  <c r="G1275" i="1"/>
  <c r="G1274" i="1"/>
  <c r="G1273" i="1"/>
  <c r="G1272" i="1"/>
  <c r="G1271" i="1"/>
  <c r="G1270" i="1"/>
  <c r="G1269" i="1"/>
  <c r="G1266" i="1"/>
  <c r="G1265" i="1"/>
  <c r="G1264" i="1"/>
  <c r="G1263" i="1"/>
  <c r="G1262" i="1"/>
  <c r="G1261" i="1"/>
  <c r="G1260" i="1"/>
  <c r="G1259" i="1"/>
  <c r="G1256" i="1"/>
  <c r="G1255" i="1"/>
  <c r="G1254" i="1"/>
  <c r="G1253" i="1"/>
  <c r="G1252" i="1"/>
  <c r="G1251" i="1"/>
  <c r="G1250" i="1"/>
  <c r="G1249" i="1"/>
  <c r="G1246" i="1"/>
  <c r="G1245" i="1"/>
  <c r="G1244" i="1"/>
  <c r="G1243" i="1"/>
  <c r="G1242" i="1"/>
  <c r="G1241" i="1"/>
  <c r="G1240" i="1"/>
  <c r="G1239" i="1"/>
  <c r="G1236" i="1"/>
  <c r="G1235" i="1"/>
  <c r="G1234" i="1"/>
  <c r="G1233" i="1"/>
  <c r="G1232" i="1"/>
  <c r="G1231" i="1"/>
  <c r="G1230" i="1"/>
  <c r="G1229" i="1"/>
  <c r="R1222" i="1"/>
  <c r="O1222" i="1"/>
  <c r="G1222" i="1"/>
  <c r="R1221" i="1"/>
  <c r="O1221" i="1"/>
  <c r="G1221" i="1"/>
  <c r="R1220" i="1"/>
  <c r="O1220" i="1"/>
  <c r="G1220" i="1"/>
  <c r="R1219" i="1"/>
  <c r="O1219" i="1"/>
  <c r="G1219" i="1"/>
  <c r="R1218" i="1"/>
  <c r="O1218" i="1"/>
  <c r="G1218" i="1"/>
  <c r="R1217" i="1"/>
  <c r="O1217" i="1"/>
  <c r="G1217" i="1"/>
  <c r="R1216" i="1"/>
  <c r="O1216" i="1"/>
  <c r="G1216" i="1"/>
  <c r="R1215" i="1"/>
  <c r="O1215" i="1"/>
  <c r="G1215" i="1"/>
  <c r="R1214" i="1"/>
  <c r="O1214" i="1"/>
  <c r="G1214" i="1"/>
  <c r="R1213" i="1"/>
  <c r="O1213" i="1"/>
  <c r="G1213" i="1"/>
  <c r="R1212" i="1"/>
  <c r="O1212" i="1"/>
  <c r="G1212" i="1"/>
  <c r="R1211" i="1"/>
  <c r="O1211" i="1"/>
  <c r="G1211" i="1"/>
  <c r="R1210" i="1"/>
  <c r="O1210" i="1"/>
  <c r="G1210" i="1"/>
  <c r="R1209" i="1"/>
  <c r="O1209" i="1"/>
  <c r="G1209" i="1"/>
  <c r="R1208" i="1"/>
  <c r="O1208" i="1"/>
  <c r="G1208" i="1"/>
  <c r="R1207" i="1"/>
  <c r="O1207" i="1"/>
  <c r="G1207" i="1"/>
  <c r="R1206" i="1"/>
  <c r="O1206" i="1"/>
  <c r="G1206" i="1"/>
  <c r="R1205" i="1"/>
  <c r="O1205" i="1"/>
  <c r="G1205" i="1"/>
  <c r="R1204" i="1"/>
  <c r="O1204" i="1"/>
  <c r="G1204" i="1"/>
  <c r="R1203" i="1"/>
  <c r="O1203" i="1"/>
  <c r="G1203" i="1"/>
  <c r="R1202" i="1"/>
  <c r="O1202" i="1"/>
  <c r="G1202" i="1"/>
  <c r="R1201" i="1"/>
  <c r="O1201" i="1"/>
  <c r="G1201" i="1"/>
  <c r="R1200" i="1"/>
  <c r="O1200" i="1"/>
  <c r="G1200" i="1"/>
  <c r="R1199" i="1"/>
  <c r="O1199" i="1"/>
  <c r="G1199" i="1"/>
  <c r="R1198" i="1"/>
  <c r="O1198" i="1"/>
  <c r="G1198" i="1"/>
  <c r="R1197" i="1"/>
  <c r="O1197" i="1"/>
  <c r="G1197" i="1"/>
  <c r="R1196" i="1"/>
  <c r="O1196" i="1"/>
  <c r="G1196" i="1"/>
  <c r="R1195" i="1"/>
  <c r="O1195" i="1"/>
  <c r="G1195" i="1"/>
  <c r="R1194" i="1"/>
  <c r="O1194" i="1"/>
  <c r="G1194" i="1"/>
  <c r="R1193" i="1"/>
  <c r="O1193" i="1"/>
  <c r="G1193" i="1"/>
  <c r="R1192" i="1"/>
  <c r="O1192" i="1"/>
  <c r="G1192" i="1"/>
  <c r="R1191" i="1"/>
  <c r="O1191" i="1"/>
  <c r="G1191" i="1"/>
  <c r="R1190" i="1"/>
  <c r="O1190" i="1"/>
  <c r="H1190" i="1"/>
  <c r="G1190" i="1"/>
  <c r="R1189" i="1"/>
  <c r="O1189" i="1"/>
  <c r="G1189" i="1"/>
  <c r="R1188" i="1"/>
  <c r="O1188" i="1"/>
  <c r="G1188" i="1"/>
  <c r="R1187" i="1"/>
  <c r="O1187" i="1"/>
  <c r="G1187" i="1"/>
  <c r="R1186" i="1"/>
  <c r="O1186" i="1"/>
  <c r="G1186" i="1"/>
  <c r="R1185" i="1"/>
  <c r="O1185" i="1"/>
  <c r="G1185" i="1"/>
  <c r="R1184" i="1"/>
  <c r="O1184" i="1"/>
  <c r="G1184" i="1"/>
  <c r="R1183" i="1"/>
  <c r="O1183" i="1"/>
  <c r="G1183" i="1"/>
  <c r="R1182" i="1"/>
  <c r="O1182" i="1"/>
  <c r="G1182" i="1"/>
  <c r="R1181" i="1"/>
  <c r="O1181" i="1"/>
  <c r="G1181" i="1"/>
  <c r="R1180" i="1"/>
  <c r="O1180" i="1"/>
  <c r="G1180" i="1"/>
  <c r="R1179" i="1"/>
  <c r="O1179" i="1"/>
  <c r="G1179" i="1"/>
  <c r="R1178" i="1"/>
  <c r="O1178" i="1"/>
  <c r="G1178" i="1"/>
  <c r="R1177" i="1"/>
  <c r="O1177" i="1"/>
  <c r="G1177" i="1"/>
  <c r="R1176" i="1"/>
  <c r="O1176" i="1"/>
  <c r="G1176" i="1"/>
  <c r="R1175" i="1"/>
  <c r="O1175" i="1"/>
  <c r="G1175" i="1"/>
  <c r="R1174" i="1"/>
  <c r="O1174" i="1"/>
  <c r="G1174" i="1"/>
  <c r="R1173" i="1"/>
  <c r="O1173" i="1"/>
  <c r="G1173" i="1"/>
  <c r="R1172" i="1"/>
  <c r="O1172" i="1"/>
  <c r="G1172" i="1"/>
  <c r="R1171" i="1"/>
  <c r="O1171" i="1"/>
  <c r="G1171" i="1"/>
  <c r="R1170" i="1"/>
  <c r="O1170" i="1"/>
  <c r="G1170" i="1"/>
  <c r="R1169" i="1"/>
  <c r="O1169" i="1"/>
  <c r="G1169" i="1"/>
  <c r="R1168" i="1"/>
  <c r="O1168" i="1"/>
  <c r="G1168" i="1"/>
  <c r="R1167" i="1"/>
  <c r="O1167" i="1"/>
  <c r="G1167" i="1"/>
  <c r="R1166" i="1"/>
  <c r="O1166" i="1"/>
  <c r="G1166" i="1"/>
  <c r="R1165" i="1"/>
  <c r="O1165" i="1"/>
  <c r="G1165" i="1"/>
  <c r="R1164" i="1"/>
  <c r="O1164" i="1"/>
  <c r="G1164" i="1"/>
  <c r="R1163" i="1"/>
  <c r="O1163" i="1"/>
  <c r="G1163" i="1"/>
  <c r="R1162" i="1"/>
  <c r="O1162" i="1"/>
  <c r="G1162" i="1"/>
  <c r="R1161" i="1"/>
  <c r="O1161" i="1"/>
  <c r="G1161" i="1"/>
  <c r="R1160" i="1"/>
  <c r="O1160" i="1"/>
  <c r="G1160" i="1"/>
  <c r="R1159" i="1"/>
  <c r="O1159" i="1"/>
  <c r="G1159" i="1"/>
  <c r="R1158" i="1"/>
  <c r="O1158" i="1"/>
  <c r="G1158" i="1"/>
  <c r="R1157" i="1"/>
  <c r="O1157" i="1"/>
  <c r="G1157" i="1"/>
  <c r="R1156" i="1"/>
  <c r="O1156" i="1"/>
  <c r="G1156" i="1"/>
  <c r="R1155" i="1"/>
  <c r="O1155" i="1"/>
  <c r="G1155" i="1"/>
  <c r="R1154" i="1"/>
  <c r="O1154" i="1"/>
  <c r="G1154" i="1"/>
  <c r="R1153" i="1"/>
  <c r="O1153" i="1"/>
  <c r="G1153" i="1"/>
  <c r="R1152" i="1"/>
  <c r="O1152" i="1"/>
  <c r="G1152" i="1"/>
  <c r="R1151" i="1"/>
  <c r="O1151" i="1"/>
  <c r="G1151" i="1"/>
  <c r="R1150" i="1"/>
  <c r="O1150" i="1"/>
  <c r="G1150" i="1"/>
  <c r="R1149" i="1"/>
  <c r="O1149" i="1"/>
  <c r="G1149" i="1"/>
  <c r="R1148" i="1"/>
  <c r="O1148" i="1"/>
  <c r="G1148" i="1"/>
  <c r="R1147" i="1"/>
  <c r="O1147" i="1"/>
  <c r="G1147" i="1"/>
  <c r="R1146" i="1"/>
  <c r="O1146" i="1"/>
  <c r="G1146" i="1"/>
  <c r="R1145" i="1"/>
  <c r="O1145" i="1"/>
  <c r="G1145" i="1"/>
  <c r="R1144" i="1"/>
  <c r="O1144" i="1"/>
  <c r="G1144" i="1"/>
  <c r="R1143" i="1"/>
  <c r="O1143" i="1"/>
  <c r="G1143" i="1"/>
  <c r="R1142" i="1"/>
  <c r="O1142" i="1"/>
  <c r="G1142" i="1"/>
  <c r="R1141" i="1"/>
  <c r="O1141" i="1"/>
  <c r="G1141" i="1"/>
  <c r="R1140" i="1"/>
  <c r="O1140" i="1"/>
  <c r="G1140" i="1"/>
  <c r="R1139" i="1"/>
  <c r="O1139" i="1"/>
  <c r="G1139" i="1"/>
  <c r="R1138" i="1"/>
  <c r="O1138" i="1"/>
  <c r="G1138" i="1"/>
  <c r="R1137" i="1"/>
  <c r="O1137" i="1"/>
  <c r="G1137" i="1"/>
  <c r="R1136" i="1"/>
  <c r="O1136" i="1"/>
  <c r="G1136" i="1"/>
  <c r="R1135" i="1"/>
  <c r="O1135" i="1"/>
  <c r="G1135" i="1"/>
  <c r="R1134" i="1"/>
  <c r="O1134" i="1"/>
  <c r="G1134" i="1"/>
  <c r="R1133" i="1"/>
  <c r="O1133" i="1"/>
  <c r="G1133" i="1"/>
  <c r="R1132" i="1"/>
  <c r="O1132" i="1"/>
  <c r="G1132" i="1"/>
  <c r="R1131" i="1"/>
  <c r="O1131" i="1"/>
  <c r="G1131" i="1"/>
  <c r="R1130" i="1"/>
  <c r="O1130" i="1"/>
  <c r="G1130" i="1"/>
  <c r="R1127" i="1"/>
  <c r="O1127" i="1"/>
  <c r="G1127" i="1"/>
  <c r="R1126" i="1"/>
  <c r="O1126" i="1"/>
  <c r="G1126" i="1"/>
  <c r="R1125" i="1"/>
  <c r="O1125" i="1"/>
  <c r="G1125" i="1"/>
  <c r="R1124" i="1"/>
  <c r="O1124" i="1"/>
  <c r="G1124" i="1"/>
  <c r="R1123" i="1"/>
  <c r="O1123" i="1"/>
  <c r="G1123" i="1"/>
  <c r="R1122" i="1"/>
  <c r="O1122" i="1"/>
  <c r="G1122" i="1"/>
  <c r="R1121" i="1"/>
  <c r="O1121" i="1"/>
  <c r="G1121" i="1"/>
  <c r="R1120" i="1"/>
  <c r="O1120" i="1"/>
  <c r="G1120" i="1"/>
  <c r="R1119" i="1"/>
  <c r="O1119" i="1"/>
  <c r="G1119" i="1"/>
  <c r="R1118" i="1"/>
  <c r="O1118" i="1"/>
  <c r="G1118" i="1"/>
  <c r="R1117" i="1"/>
  <c r="O1117" i="1"/>
  <c r="G1117" i="1"/>
  <c r="R1116" i="1"/>
  <c r="O1116" i="1"/>
  <c r="G1116" i="1"/>
  <c r="R1115" i="1"/>
  <c r="O1115" i="1"/>
  <c r="G1115" i="1"/>
  <c r="R1114" i="1"/>
  <c r="O1114" i="1"/>
  <c r="G1114" i="1"/>
  <c r="R1113" i="1"/>
  <c r="O1113" i="1"/>
  <c r="G1113" i="1"/>
  <c r="R1112" i="1"/>
  <c r="O1112" i="1"/>
  <c r="G1112" i="1"/>
  <c r="R1111" i="1"/>
  <c r="O1111" i="1"/>
  <c r="G1111" i="1"/>
  <c r="R1110" i="1"/>
  <c r="O1110" i="1"/>
  <c r="G1110" i="1"/>
  <c r="R1108" i="1"/>
  <c r="O1108" i="1"/>
  <c r="G1108" i="1"/>
  <c r="R1107" i="1"/>
  <c r="O1107" i="1"/>
  <c r="G1107" i="1"/>
  <c r="R1106" i="1"/>
  <c r="O1106" i="1"/>
  <c r="G1106" i="1"/>
  <c r="R1105" i="1"/>
  <c r="O1105" i="1"/>
  <c r="G1105" i="1"/>
  <c r="R1104" i="1"/>
  <c r="O1104" i="1"/>
  <c r="G1104" i="1"/>
  <c r="R1103" i="1"/>
  <c r="O1103" i="1"/>
  <c r="G1103" i="1"/>
  <c r="R1102" i="1"/>
  <c r="O1102" i="1"/>
  <c r="G1102" i="1"/>
  <c r="R1101" i="1"/>
  <c r="O1101" i="1"/>
  <c r="G1101" i="1"/>
  <c r="R1100" i="1"/>
  <c r="O1100" i="1"/>
  <c r="G1100" i="1"/>
  <c r="R1099" i="1"/>
  <c r="O1099" i="1"/>
  <c r="G1099" i="1"/>
  <c r="R1098" i="1"/>
  <c r="O1098" i="1"/>
  <c r="G1098" i="1"/>
  <c r="R1097" i="1"/>
  <c r="O1097" i="1"/>
  <c r="G1097" i="1"/>
  <c r="R1096" i="1"/>
  <c r="O1096" i="1"/>
  <c r="G1096" i="1"/>
  <c r="R1095" i="1"/>
  <c r="O1095" i="1"/>
  <c r="G1095" i="1"/>
  <c r="R1094" i="1"/>
  <c r="O1094" i="1"/>
  <c r="G1094" i="1"/>
  <c r="R1093" i="1"/>
  <c r="O1093" i="1"/>
  <c r="G1093" i="1"/>
  <c r="R1092" i="1"/>
  <c r="O1092" i="1"/>
  <c r="G1092" i="1"/>
  <c r="R1091" i="1"/>
  <c r="O1091" i="1"/>
  <c r="G1091" i="1"/>
  <c r="R1090" i="1"/>
  <c r="O1090" i="1"/>
  <c r="G1090" i="1"/>
  <c r="R1089" i="1"/>
  <c r="O1089" i="1"/>
  <c r="G1089" i="1"/>
  <c r="R1088" i="1"/>
  <c r="O1088" i="1"/>
  <c r="G1088" i="1"/>
  <c r="R1087" i="1"/>
  <c r="O1087" i="1"/>
  <c r="G1087" i="1"/>
  <c r="R1085" i="1"/>
  <c r="O1085" i="1"/>
  <c r="H1085" i="1"/>
  <c r="G1085" i="1"/>
  <c r="R1084" i="1"/>
  <c r="O1084" i="1"/>
  <c r="H1084" i="1"/>
  <c r="G1084" i="1"/>
  <c r="R1083" i="1"/>
  <c r="O1083" i="1"/>
  <c r="H1083" i="1"/>
  <c r="G1083" i="1"/>
  <c r="R1082" i="1"/>
  <c r="O1082" i="1"/>
  <c r="H1082" i="1"/>
  <c r="G1082" i="1"/>
  <c r="R1081" i="1"/>
  <c r="O1081" i="1"/>
  <c r="H1081" i="1"/>
  <c r="G1081" i="1"/>
  <c r="R1080" i="1"/>
  <c r="O1080" i="1"/>
  <c r="H1080" i="1"/>
  <c r="G1080" i="1"/>
  <c r="R1077" i="1"/>
  <c r="O1077" i="1"/>
  <c r="G1077" i="1"/>
  <c r="R1076" i="1"/>
  <c r="O1076" i="1"/>
  <c r="G1076" i="1"/>
  <c r="R1075" i="1"/>
  <c r="O1075" i="1"/>
  <c r="G1075" i="1"/>
  <c r="R1072" i="1"/>
  <c r="O1072" i="1"/>
  <c r="G1072" i="1"/>
  <c r="R1071" i="1"/>
  <c r="O1071" i="1"/>
  <c r="G1071" i="1"/>
  <c r="R1070" i="1"/>
  <c r="O1070" i="1"/>
  <c r="G1070" i="1"/>
  <c r="R1069" i="1"/>
  <c r="O1069" i="1"/>
  <c r="G1069" i="1"/>
  <c r="R1068" i="1"/>
  <c r="O1068" i="1"/>
  <c r="G1068" i="1"/>
  <c r="R1067" i="1"/>
  <c r="O1067" i="1"/>
  <c r="G1067" i="1"/>
  <c r="R1066" i="1"/>
  <c r="O1066" i="1"/>
  <c r="G1066" i="1"/>
  <c r="R1065" i="1"/>
  <c r="O1065" i="1"/>
  <c r="G1065" i="1"/>
  <c r="R1064" i="1"/>
  <c r="O1064" i="1"/>
  <c r="G1064" i="1"/>
  <c r="R1063" i="1"/>
  <c r="O1063" i="1"/>
  <c r="G1063" i="1"/>
  <c r="R1062" i="1"/>
  <c r="O1062" i="1"/>
  <c r="G1062" i="1"/>
  <c r="R1061" i="1"/>
  <c r="O1061" i="1"/>
  <c r="G1061" i="1"/>
  <c r="R1059" i="1"/>
  <c r="O1059" i="1"/>
  <c r="G1059" i="1"/>
  <c r="R1058" i="1"/>
  <c r="O1058" i="1"/>
  <c r="G1058" i="1"/>
  <c r="R1057" i="1"/>
  <c r="O1057" i="1"/>
  <c r="G1057" i="1"/>
  <c r="R1056" i="1"/>
  <c r="O1056" i="1"/>
  <c r="G1056" i="1"/>
  <c r="R1053" i="1"/>
  <c r="O1053" i="1"/>
  <c r="G1053" i="1"/>
  <c r="R1052" i="1"/>
  <c r="O1052" i="1"/>
  <c r="G1052" i="1"/>
  <c r="R1051" i="1"/>
  <c r="O1051" i="1"/>
  <c r="G1051" i="1"/>
  <c r="R1050" i="1"/>
  <c r="O1050" i="1"/>
  <c r="G1050" i="1"/>
  <c r="R1049" i="1"/>
  <c r="O1049" i="1"/>
  <c r="G1049" i="1"/>
  <c r="R1048" i="1"/>
  <c r="O1048" i="1"/>
  <c r="G1048" i="1"/>
  <c r="R1047" i="1"/>
  <c r="O1047" i="1"/>
  <c r="G1047" i="1"/>
  <c r="R1046" i="1"/>
  <c r="O1046" i="1"/>
  <c r="G1046" i="1"/>
  <c r="R1045" i="1"/>
  <c r="O1045" i="1"/>
  <c r="G1045" i="1"/>
  <c r="R1044" i="1"/>
  <c r="O1044" i="1"/>
  <c r="G1044" i="1"/>
  <c r="R1043" i="1"/>
  <c r="O1043" i="1"/>
  <c r="G1043" i="1"/>
  <c r="R1042" i="1"/>
  <c r="O1042" i="1"/>
  <c r="G1042" i="1"/>
  <c r="R1041" i="1"/>
  <c r="O1041" i="1"/>
  <c r="G1041" i="1"/>
  <c r="R1040" i="1"/>
  <c r="O1040" i="1"/>
  <c r="G1040" i="1"/>
  <c r="R1039" i="1"/>
  <c r="O1039" i="1"/>
  <c r="G1039" i="1"/>
  <c r="R1038" i="1"/>
  <c r="O1038" i="1"/>
  <c r="G1038" i="1"/>
  <c r="R1037" i="1"/>
  <c r="O1037" i="1"/>
  <c r="G1037" i="1"/>
  <c r="R1036" i="1"/>
  <c r="O1036" i="1"/>
  <c r="G1036" i="1"/>
  <c r="R1035" i="1"/>
  <c r="O1035" i="1"/>
  <c r="G1035" i="1"/>
  <c r="R1034" i="1"/>
  <c r="O1034" i="1"/>
  <c r="G1034" i="1"/>
  <c r="R1033" i="1"/>
  <c r="O1033" i="1"/>
  <c r="G1033" i="1"/>
  <c r="R1030" i="1"/>
  <c r="O1030" i="1"/>
  <c r="G1030" i="1"/>
  <c r="R1029" i="1"/>
  <c r="O1029" i="1"/>
  <c r="G1029" i="1"/>
  <c r="R1027" i="1"/>
  <c r="O1027" i="1"/>
  <c r="G1027" i="1"/>
  <c r="R1026" i="1"/>
  <c r="O1026" i="1"/>
  <c r="G1026" i="1"/>
  <c r="R1025" i="1"/>
  <c r="O1025" i="1"/>
  <c r="G1025" i="1"/>
  <c r="R1024" i="1"/>
  <c r="O1024" i="1"/>
  <c r="G1024" i="1"/>
  <c r="R1023" i="1"/>
  <c r="O1023" i="1"/>
  <c r="G1023" i="1"/>
  <c r="R1022" i="1"/>
  <c r="O1022" i="1"/>
  <c r="G1022" i="1"/>
  <c r="R1021" i="1"/>
  <c r="O1021" i="1"/>
  <c r="G1021" i="1"/>
  <c r="R1020" i="1"/>
  <c r="O1020" i="1"/>
  <c r="G1020" i="1"/>
  <c r="R1019" i="1"/>
  <c r="O1019" i="1"/>
  <c r="G1019" i="1"/>
  <c r="R1018" i="1"/>
  <c r="O1018" i="1"/>
  <c r="G1018" i="1"/>
  <c r="R1016" i="1"/>
  <c r="O1016" i="1"/>
  <c r="G1016" i="1"/>
  <c r="R1015" i="1"/>
  <c r="O1015" i="1"/>
  <c r="G1015" i="1"/>
  <c r="R1014" i="1"/>
  <c r="O1014" i="1"/>
  <c r="G1014" i="1"/>
  <c r="R1013" i="1"/>
  <c r="O1013" i="1"/>
  <c r="G1013" i="1"/>
  <c r="R1012" i="1"/>
  <c r="O1012" i="1"/>
  <c r="G1012" i="1"/>
  <c r="R1011" i="1"/>
  <c r="O1011" i="1"/>
  <c r="G1011" i="1"/>
  <c r="R1010" i="1"/>
  <c r="O1010" i="1"/>
  <c r="G1010" i="1"/>
  <c r="R1009" i="1"/>
  <c r="O1009" i="1"/>
  <c r="G1009" i="1"/>
  <c r="R1008" i="1"/>
  <c r="O1008" i="1"/>
  <c r="G1008" i="1"/>
  <c r="R1007" i="1"/>
  <c r="O1007" i="1"/>
  <c r="G1007" i="1"/>
  <c r="R1006" i="1"/>
  <c r="O1006" i="1"/>
  <c r="G1006" i="1"/>
  <c r="R1005" i="1"/>
  <c r="O1005" i="1"/>
  <c r="G1005" i="1"/>
  <c r="R1004" i="1"/>
  <c r="O1004" i="1"/>
  <c r="G1004" i="1"/>
  <c r="R1003" i="1"/>
  <c r="O1003" i="1"/>
  <c r="G1003" i="1"/>
  <c r="R1002" i="1"/>
  <c r="O1002" i="1"/>
  <c r="G1002" i="1"/>
  <c r="R1001" i="1"/>
  <c r="O1001" i="1"/>
  <c r="G1001" i="1"/>
  <c r="R998" i="1"/>
  <c r="O998" i="1"/>
  <c r="G998" i="1"/>
  <c r="R997" i="1"/>
  <c r="O997" i="1"/>
  <c r="G997" i="1"/>
  <c r="R996" i="1"/>
  <c r="O996" i="1"/>
  <c r="G996" i="1"/>
  <c r="R995" i="1"/>
  <c r="O995" i="1"/>
  <c r="G995" i="1"/>
  <c r="R993" i="1"/>
  <c r="O993" i="1"/>
  <c r="G993" i="1"/>
  <c r="R992" i="1"/>
  <c r="O992" i="1"/>
  <c r="G992" i="1"/>
  <c r="R991" i="1"/>
  <c r="O991" i="1"/>
  <c r="G991" i="1"/>
  <c r="R990" i="1"/>
  <c r="O990" i="1"/>
  <c r="G990" i="1"/>
  <c r="R989" i="1"/>
  <c r="O989" i="1"/>
  <c r="G989" i="1"/>
  <c r="R988" i="1"/>
  <c r="O988" i="1"/>
  <c r="G988" i="1"/>
  <c r="R987" i="1"/>
  <c r="O987" i="1"/>
  <c r="G987" i="1"/>
  <c r="R985" i="1"/>
  <c r="O985" i="1"/>
  <c r="G985" i="1"/>
  <c r="R984" i="1"/>
  <c r="O984" i="1"/>
  <c r="G984" i="1"/>
  <c r="R983" i="1"/>
  <c r="O983" i="1"/>
  <c r="G983" i="1"/>
  <c r="R982" i="1"/>
  <c r="O982" i="1"/>
  <c r="G982" i="1"/>
  <c r="R981" i="1"/>
  <c r="O981" i="1"/>
  <c r="G981" i="1"/>
  <c r="R980" i="1"/>
  <c r="O980" i="1"/>
  <c r="G980" i="1"/>
  <c r="R979" i="1"/>
  <c r="O979" i="1"/>
  <c r="G979" i="1"/>
  <c r="R978" i="1"/>
  <c r="O978" i="1"/>
  <c r="G978" i="1"/>
  <c r="R977" i="1"/>
  <c r="O977" i="1"/>
  <c r="G977" i="1"/>
  <c r="R976" i="1"/>
  <c r="O976" i="1"/>
  <c r="G976" i="1"/>
  <c r="R975" i="1"/>
  <c r="O975" i="1"/>
  <c r="G975" i="1"/>
  <c r="R974" i="1"/>
  <c r="O974" i="1"/>
  <c r="G974" i="1"/>
  <c r="R973" i="1"/>
  <c r="O973" i="1"/>
  <c r="G973" i="1"/>
  <c r="R972" i="1"/>
  <c r="O972" i="1"/>
  <c r="G972" i="1"/>
  <c r="R971" i="1"/>
  <c r="O971" i="1"/>
  <c r="G971" i="1"/>
  <c r="R970" i="1"/>
  <c r="O970" i="1"/>
  <c r="G970" i="1"/>
  <c r="R969" i="1"/>
  <c r="O969" i="1"/>
  <c r="G969" i="1"/>
  <c r="R968" i="1"/>
  <c r="O968" i="1"/>
  <c r="G968" i="1"/>
  <c r="R967" i="1"/>
  <c r="O967" i="1"/>
  <c r="G967" i="1"/>
  <c r="R966" i="1"/>
  <c r="O966" i="1"/>
  <c r="G966" i="1"/>
  <c r="R965" i="1"/>
  <c r="O965" i="1"/>
  <c r="G965" i="1"/>
  <c r="R963" i="1"/>
  <c r="O963" i="1"/>
  <c r="G963" i="1"/>
  <c r="R962" i="1"/>
  <c r="O962" i="1"/>
  <c r="G962" i="1"/>
  <c r="R961" i="1"/>
  <c r="O961" i="1"/>
  <c r="G961" i="1"/>
  <c r="R960" i="1"/>
  <c r="O960" i="1"/>
  <c r="G960" i="1"/>
  <c r="R959" i="1"/>
  <c r="O959" i="1"/>
  <c r="G959" i="1"/>
  <c r="R958" i="1"/>
  <c r="O958" i="1"/>
  <c r="G958" i="1"/>
  <c r="R957" i="1"/>
  <c r="O957" i="1"/>
  <c r="G957" i="1"/>
  <c r="R956" i="1"/>
  <c r="O956" i="1"/>
  <c r="G956" i="1"/>
  <c r="R955" i="1"/>
  <c r="O955" i="1"/>
  <c r="G955" i="1"/>
  <c r="R954" i="1"/>
  <c r="O954" i="1"/>
  <c r="G954" i="1"/>
  <c r="R953" i="1"/>
  <c r="O953" i="1"/>
  <c r="G953" i="1"/>
  <c r="R952" i="1"/>
  <c r="O952" i="1"/>
  <c r="G952" i="1"/>
  <c r="R951" i="1"/>
  <c r="O951" i="1"/>
  <c r="G951" i="1"/>
  <c r="R948" i="1"/>
  <c r="O948" i="1"/>
  <c r="G948" i="1"/>
  <c r="R947" i="1"/>
  <c r="O947" i="1"/>
  <c r="G947" i="1"/>
  <c r="R946" i="1"/>
  <c r="O946" i="1"/>
  <c r="G946" i="1"/>
  <c r="R945" i="1"/>
  <c r="O945" i="1"/>
  <c r="G945" i="1"/>
  <c r="R944" i="1"/>
  <c r="O944" i="1"/>
  <c r="H944" i="1"/>
  <c r="G944" i="1"/>
  <c r="R943" i="1"/>
  <c r="O943" i="1"/>
  <c r="G943" i="1"/>
  <c r="R942" i="1"/>
  <c r="O942" i="1"/>
  <c r="G942" i="1"/>
  <c r="R941" i="1"/>
  <c r="O941" i="1"/>
  <c r="G941" i="1"/>
  <c r="R940" i="1"/>
  <c r="O940" i="1"/>
  <c r="G940" i="1"/>
  <c r="R939" i="1"/>
  <c r="O939" i="1"/>
  <c r="G939" i="1"/>
  <c r="R938" i="1"/>
  <c r="O938" i="1"/>
  <c r="G938" i="1"/>
  <c r="R937" i="1"/>
  <c r="O937" i="1"/>
  <c r="G937" i="1"/>
  <c r="R936" i="1"/>
  <c r="O936" i="1"/>
  <c r="G936" i="1"/>
  <c r="R935" i="1"/>
  <c r="O935" i="1"/>
  <c r="G935" i="1"/>
  <c r="R934" i="1"/>
  <c r="O934" i="1"/>
  <c r="G934" i="1"/>
  <c r="R933" i="1"/>
  <c r="O933" i="1"/>
  <c r="G933" i="1"/>
  <c r="R932" i="1"/>
  <c r="O932" i="1"/>
  <c r="G932" i="1"/>
  <c r="R931" i="1"/>
  <c r="O931" i="1"/>
  <c r="G931" i="1"/>
  <c r="R930" i="1"/>
  <c r="O930" i="1"/>
  <c r="G930" i="1"/>
  <c r="R929" i="1"/>
  <c r="O929" i="1"/>
  <c r="G929" i="1"/>
  <c r="R928" i="1"/>
  <c r="O928" i="1"/>
  <c r="G928" i="1"/>
  <c r="R927" i="1"/>
  <c r="O927" i="1"/>
  <c r="G927" i="1"/>
  <c r="R926" i="1"/>
  <c r="O926" i="1"/>
  <c r="G926" i="1"/>
  <c r="R925" i="1"/>
  <c r="O925" i="1"/>
  <c r="G925" i="1"/>
  <c r="R924" i="1"/>
  <c r="O924" i="1"/>
  <c r="G924" i="1"/>
  <c r="R923" i="1"/>
  <c r="O923" i="1"/>
  <c r="G923" i="1"/>
  <c r="R922" i="1"/>
  <c r="O922" i="1"/>
  <c r="G922" i="1"/>
  <c r="R921" i="1"/>
  <c r="O921" i="1"/>
  <c r="G921" i="1"/>
  <c r="R920" i="1"/>
  <c r="O920" i="1"/>
  <c r="G920" i="1"/>
  <c r="R919" i="1"/>
  <c r="O919" i="1"/>
  <c r="G919" i="1"/>
  <c r="R918" i="1"/>
  <c r="O918" i="1"/>
  <c r="G918" i="1"/>
  <c r="R917" i="1"/>
  <c r="O917" i="1"/>
  <c r="H917" i="1"/>
  <c r="G917" i="1"/>
  <c r="R916" i="1"/>
  <c r="O916" i="1"/>
  <c r="G916" i="1"/>
  <c r="R915" i="1"/>
  <c r="O915" i="1"/>
  <c r="G915" i="1"/>
  <c r="R914" i="1"/>
  <c r="O914" i="1"/>
  <c r="G914" i="1"/>
  <c r="R913" i="1"/>
  <c r="O913" i="1"/>
  <c r="G913" i="1"/>
  <c r="R912" i="1"/>
  <c r="O912" i="1"/>
  <c r="G912" i="1"/>
  <c r="R911" i="1"/>
  <c r="O911" i="1"/>
  <c r="G911" i="1"/>
  <c r="R910" i="1"/>
  <c r="O910" i="1"/>
  <c r="G910" i="1"/>
  <c r="R909" i="1"/>
  <c r="O909" i="1"/>
  <c r="G909" i="1"/>
  <c r="R908" i="1"/>
  <c r="O908" i="1"/>
  <c r="G908" i="1"/>
  <c r="R907" i="1"/>
  <c r="O907" i="1"/>
  <c r="G907" i="1"/>
  <c r="R906" i="1"/>
  <c r="O906" i="1"/>
  <c r="G906" i="1"/>
  <c r="R905" i="1"/>
  <c r="O905" i="1"/>
  <c r="G905" i="1"/>
  <c r="R904" i="1"/>
  <c r="O904" i="1"/>
  <c r="G904" i="1"/>
  <c r="R903" i="1"/>
  <c r="O903" i="1"/>
  <c r="G903" i="1"/>
  <c r="R902" i="1"/>
  <c r="O902" i="1"/>
  <c r="G902" i="1"/>
  <c r="R901" i="1"/>
  <c r="O901" i="1"/>
  <c r="G901" i="1"/>
  <c r="R900" i="1"/>
  <c r="O900" i="1"/>
  <c r="G900" i="1"/>
  <c r="R899" i="1"/>
  <c r="O899" i="1"/>
  <c r="G899" i="1"/>
  <c r="R898" i="1"/>
  <c r="O898" i="1"/>
  <c r="G898" i="1"/>
  <c r="R897" i="1"/>
  <c r="O897" i="1"/>
  <c r="G897" i="1"/>
  <c r="R896" i="1"/>
  <c r="O896" i="1"/>
  <c r="G896" i="1"/>
  <c r="R895" i="1"/>
  <c r="O895" i="1"/>
  <c r="G895" i="1"/>
  <c r="R893" i="1"/>
  <c r="O893" i="1"/>
  <c r="G893" i="1"/>
  <c r="R892" i="1"/>
  <c r="O892" i="1"/>
  <c r="G892" i="1"/>
  <c r="R891" i="1"/>
  <c r="O891" i="1"/>
  <c r="G891" i="1"/>
  <c r="R890" i="1"/>
  <c r="O890" i="1"/>
  <c r="G890" i="1"/>
  <c r="R889" i="1"/>
  <c r="O889" i="1"/>
  <c r="G889" i="1"/>
  <c r="R888" i="1"/>
  <c r="O888" i="1"/>
  <c r="G888" i="1"/>
  <c r="R887" i="1"/>
  <c r="O887" i="1"/>
  <c r="G887" i="1"/>
  <c r="R886" i="1"/>
  <c r="O886" i="1"/>
  <c r="G886" i="1"/>
  <c r="R885" i="1"/>
  <c r="O885" i="1"/>
  <c r="G885" i="1"/>
  <c r="R884" i="1"/>
  <c r="O884" i="1"/>
  <c r="G884" i="1"/>
  <c r="R883" i="1"/>
  <c r="O883" i="1"/>
  <c r="G883" i="1"/>
  <c r="R882" i="1"/>
  <c r="O882" i="1"/>
  <c r="G882" i="1"/>
  <c r="R881" i="1"/>
  <c r="O881" i="1"/>
  <c r="G881" i="1"/>
  <c r="R880" i="1"/>
  <c r="O880" i="1"/>
  <c r="G880" i="1"/>
  <c r="R879" i="1"/>
  <c r="O879" i="1"/>
  <c r="G879" i="1"/>
  <c r="R878" i="1"/>
  <c r="O878" i="1"/>
  <c r="G878" i="1"/>
  <c r="R877" i="1"/>
  <c r="O877" i="1"/>
  <c r="G877" i="1"/>
  <c r="R876" i="1"/>
  <c r="O876" i="1"/>
  <c r="G876" i="1"/>
  <c r="R875" i="1"/>
  <c r="O875" i="1"/>
  <c r="G875" i="1"/>
  <c r="R874" i="1"/>
  <c r="O874" i="1"/>
  <c r="G874" i="1"/>
  <c r="R873" i="1"/>
  <c r="O873" i="1"/>
  <c r="G873" i="1"/>
  <c r="R872" i="1"/>
  <c r="O872" i="1"/>
  <c r="G872" i="1"/>
  <c r="R870" i="1"/>
  <c r="O870" i="1"/>
  <c r="G870" i="1"/>
  <c r="R869" i="1"/>
  <c r="O869" i="1"/>
  <c r="G869" i="1"/>
  <c r="R868" i="1"/>
  <c r="O868" i="1"/>
  <c r="G868" i="1"/>
  <c r="R867" i="1"/>
  <c r="O867" i="1"/>
  <c r="G867" i="1"/>
  <c r="R866" i="1"/>
  <c r="O866" i="1"/>
  <c r="G866" i="1"/>
  <c r="R865" i="1"/>
  <c r="O865" i="1"/>
  <c r="G865" i="1"/>
  <c r="R864" i="1"/>
  <c r="O864" i="1"/>
  <c r="G864" i="1"/>
  <c r="R863" i="1"/>
  <c r="O863" i="1"/>
  <c r="G863" i="1"/>
  <c r="R862" i="1"/>
  <c r="O862" i="1"/>
  <c r="G862" i="1"/>
  <c r="R861" i="1"/>
  <c r="O861" i="1"/>
  <c r="G861" i="1"/>
  <c r="R860" i="1"/>
  <c r="O860" i="1"/>
  <c r="G860" i="1"/>
  <c r="R859" i="1"/>
  <c r="O859" i="1"/>
  <c r="G859" i="1"/>
  <c r="R858" i="1"/>
  <c r="O858" i="1"/>
  <c r="G858" i="1"/>
  <c r="R857" i="1"/>
  <c r="O857" i="1"/>
  <c r="G857" i="1"/>
  <c r="R856" i="1"/>
  <c r="O856" i="1"/>
  <c r="G856" i="1"/>
  <c r="R855" i="1"/>
  <c r="O855" i="1"/>
  <c r="G855" i="1"/>
  <c r="R854" i="1"/>
  <c r="O854" i="1"/>
  <c r="G854" i="1"/>
  <c r="R853" i="1"/>
  <c r="O853" i="1"/>
  <c r="G853" i="1"/>
  <c r="R852" i="1"/>
  <c r="O852" i="1"/>
  <c r="G852" i="1"/>
  <c r="R851" i="1"/>
  <c r="O851" i="1"/>
  <c r="G851" i="1"/>
  <c r="R850" i="1"/>
  <c r="O850" i="1"/>
  <c r="G850" i="1"/>
  <c r="R849" i="1"/>
  <c r="O849" i="1"/>
  <c r="G849" i="1"/>
  <c r="R848" i="1"/>
  <c r="O848" i="1"/>
  <c r="G848" i="1"/>
  <c r="R847" i="1"/>
  <c r="O847" i="1"/>
  <c r="G847" i="1"/>
  <c r="R846" i="1"/>
  <c r="O846" i="1"/>
  <c r="G846" i="1"/>
  <c r="R845" i="1"/>
  <c r="O845" i="1"/>
  <c r="G845" i="1"/>
  <c r="R844" i="1"/>
  <c r="O844" i="1"/>
  <c r="G844" i="1"/>
  <c r="R843" i="1"/>
  <c r="O843" i="1"/>
  <c r="G843" i="1"/>
  <c r="R842" i="1"/>
  <c r="O842" i="1"/>
  <c r="G842" i="1"/>
  <c r="R841" i="1"/>
  <c r="O841" i="1"/>
  <c r="G841" i="1"/>
  <c r="R840" i="1"/>
  <c r="O840" i="1"/>
  <c r="G840" i="1"/>
  <c r="R839" i="1"/>
  <c r="O839" i="1"/>
  <c r="G839" i="1"/>
  <c r="R838" i="1"/>
  <c r="O838" i="1"/>
  <c r="G838" i="1"/>
  <c r="R837" i="1"/>
  <c r="O837" i="1"/>
  <c r="G837" i="1"/>
  <c r="R836" i="1"/>
  <c r="O836" i="1"/>
  <c r="G836" i="1"/>
  <c r="R835" i="1"/>
  <c r="O835" i="1"/>
  <c r="G835" i="1"/>
  <c r="R834" i="1"/>
  <c r="O834" i="1"/>
  <c r="G834" i="1"/>
  <c r="R833" i="1"/>
  <c r="O833" i="1"/>
  <c r="G833" i="1"/>
  <c r="R832" i="1"/>
  <c r="O832" i="1"/>
  <c r="G832" i="1"/>
  <c r="R831" i="1"/>
  <c r="O831" i="1"/>
  <c r="G831" i="1"/>
  <c r="R830" i="1"/>
  <c r="O830" i="1"/>
  <c r="G830" i="1"/>
  <c r="R829" i="1"/>
  <c r="O829" i="1"/>
  <c r="G829" i="1"/>
  <c r="R828" i="1"/>
  <c r="O828" i="1"/>
  <c r="G828" i="1"/>
  <c r="R827" i="1"/>
  <c r="O827" i="1"/>
  <c r="G827" i="1"/>
  <c r="R826" i="1"/>
  <c r="O826" i="1"/>
  <c r="G826" i="1"/>
  <c r="R825" i="1"/>
  <c r="O825" i="1"/>
  <c r="G825" i="1"/>
  <c r="R824" i="1"/>
  <c r="O824" i="1"/>
  <c r="G824" i="1"/>
  <c r="R823" i="1"/>
  <c r="O823" i="1"/>
  <c r="G823" i="1"/>
  <c r="R822" i="1"/>
  <c r="O822" i="1"/>
  <c r="G822" i="1"/>
  <c r="R821" i="1"/>
  <c r="O821" i="1"/>
  <c r="H821" i="1"/>
  <c r="G821" i="1"/>
  <c r="R820" i="1"/>
  <c r="O820" i="1"/>
  <c r="G820" i="1"/>
  <c r="R819" i="1"/>
  <c r="O819" i="1"/>
  <c r="G819" i="1"/>
  <c r="R818" i="1"/>
  <c r="O818" i="1"/>
  <c r="G818" i="1"/>
  <c r="R817" i="1"/>
  <c r="O817" i="1"/>
  <c r="H817" i="1"/>
  <c r="G817" i="1"/>
  <c r="R816" i="1"/>
  <c r="O816" i="1"/>
  <c r="G816" i="1"/>
  <c r="R815" i="1"/>
  <c r="O815" i="1"/>
  <c r="G815" i="1"/>
  <c r="R814" i="1"/>
  <c r="O814" i="1"/>
  <c r="G814" i="1"/>
  <c r="R813" i="1"/>
  <c r="O813" i="1"/>
  <c r="G813" i="1"/>
  <c r="R812" i="1"/>
  <c r="O812" i="1"/>
  <c r="G812" i="1"/>
  <c r="R811" i="1"/>
  <c r="O811" i="1"/>
  <c r="G811" i="1"/>
  <c r="R810" i="1"/>
  <c r="O810" i="1"/>
  <c r="G810" i="1"/>
  <c r="R809" i="1"/>
  <c r="O809" i="1"/>
  <c r="G809" i="1"/>
  <c r="R808" i="1"/>
  <c r="O808" i="1"/>
  <c r="G808" i="1"/>
  <c r="R807" i="1"/>
  <c r="O807" i="1"/>
  <c r="G807" i="1"/>
  <c r="R806" i="1"/>
  <c r="O806" i="1"/>
  <c r="G806" i="1"/>
  <c r="R805" i="1"/>
  <c r="O805" i="1"/>
  <c r="G805" i="1"/>
  <c r="R804" i="1"/>
  <c r="O804" i="1"/>
  <c r="G804" i="1"/>
  <c r="R803" i="1"/>
  <c r="O803" i="1"/>
  <c r="G803" i="1"/>
  <c r="R802" i="1"/>
  <c r="O802" i="1"/>
  <c r="G802" i="1"/>
  <c r="R801" i="1"/>
  <c r="O801" i="1"/>
  <c r="G801" i="1"/>
  <c r="R800" i="1"/>
  <c r="O800" i="1"/>
  <c r="G800" i="1"/>
  <c r="R799" i="1"/>
  <c r="O799" i="1"/>
  <c r="G799" i="1"/>
  <c r="R798" i="1"/>
  <c r="O798" i="1"/>
  <c r="G798" i="1"/>
  <c r="R797" i="1"/>
  <c r="O797" i="1"/>
  <c r="G797" i="1"/>
  <c r="R796" i="1"/>
  <c r="O796" i="1"/>
  <c r="G796" i="1"/>
  <c r="R795" i="1"/>
  <c r="O795" i="1"/>
  <c r="G795" i="1"/>
  <c r="R794" i="1"/>
  <c r="O794" i="1"/>
  <c r="G794" i="1"/>
  <c r="R793" i="1"/>
  <c r="O793" i="1"/>
  <c r="G793" i="1"/>
  <c r="R791" i="1"/>
  <c r="O791" i="1"/>
  <c r="G791" i="1"/>
  <c r="R790" i="1"/>
  <c r="O790" i="1"/>
  <c r="H790" i="1"/>
  <c r="G790" i="1"/>
  <c r="R789" i="1"/>
  <c r="O789" i="1"/>
  <c r="G789" i="1"/>
  <c r="R788" i="1"/>
  <c r="O788" i="1"/>
  <c r="H788" i="1"/>
  <c r="G788" i="1"/>
  <c r="R787" i="1"/>
  <c r="O787" i="1"/>
  <c r="G787" i="1"/>
  <c r="R786" i="1"/>
  <c r="O786" i="1"/>
  <c r="H786" i="1"/>
  <c r="G786" i="1"/>
  <c r="R785" i="1"/>
  <c r="O785" i="1"/>
  <c r="G785" i="1"/>
  <c r="R784" i="1"/>
  <c r="O784" i="1"/>
  <c r="G784" i="1"/>
  <c r="R783" i="1"/>
  <c r="O783" i="1"/>
  <c r="G783" i="1"/>
  <c r="R782" i="1"/>
  <c r="O782" i="1"/>
  <c r="G782" i="1"/>
  <c r="R779" i="1"/>
  <c r="O779" i="1"/>
  <c r="G779" i="1"/>
  <c r="R778" i="1"/>
  <c r="O778" i="1"/>
  <c r="G778" i="1"/>
  <c r="R777" i="1"/>
  <c r="O777" i="1"/>
  <c r="G777" i="1"/>
  <c r="R775" i="1"/>
  <c r="O775" i="1"/>
  <c r="G775" i="1"/>
  <c r="R774" i="1"/>
  <c r="O774" i="1"/>
  <c r="G774" i="1"/>
  <c r="R773" i="1"/>
  <c r="O773" i="1"/>
  <c r="G773" i="1"/>
  <c r="R772" i="1"/>
  <c r="O772" i="1"/>
  <c r="G772" i="1"/>
  <c r="R771" i="1"/>
  <c r="O771" i="1"/>
  <c r="G771" i="1"/>
  <c r="R770" i="1"/>
  <c r="O770" i="1"/>
  <c r="G770" i="1"/>
  <c r="R769" i="1"/>
  <c r="O769" i="1"/>
  <c r="G769" i="1"/>
  <c r="R768" i="1"/>
  <c r="O768" i="1"/>
  <c r="G768" i="1"/>
  <c r="R767" i="1"/>
  <c r="O767" i="1"/>
  <c r="G767" i="1"/>
  <c r="R766" i="1"/>
  <c r="O766" i="1"/>
  <c r="G766" i="1"/>
  <c r="R764" i="1"/>
  <c r="O764" i="1"/>
  <c r="G764" i="1"/>
  <c r="R763" i="1"/>
  <c r="O763" i="1"/>
  <c r="G763" i="1"/>
  <c r="R762" i="1"/>
  <c r="O762" i="1"/>
  <c r="G762" i="1"/>
  <c r="R761" i="1"/>
  <c r="O761" i="1"/>
  <c r="G761" i="1"/>
  <c r="R760" i="1"/>
  <c r="O760" i="1"/>
  <c r="G760" i="1"/>
  <c r="R758" i="1"/>
  <c r="O758" i="1"/>
  <c r="H758" i="1"/>
  <c r="G758" i="1"/>
  <c r="R757" i="1"/>
  <c r="O757" i="1"/>
  <c r="G757" i="1"/>
  <c r="R756" i="1"/>
  <c r="O756" i="1"/>
  <c r="G756" i="1"/>
  <c r="R755" i="1"/>
  <c r="O755" i="1"/>
  <c r="H755" i="1"/>
  <c r="G755" i="1"/>
  <c r="R754" i="1"/>
  <c r="O754" i="1"/>
  <c r="G754" i="1"/>
  <c r="R753" i="1"/>
  <c r="O753" i="1"/>
  <c r="G753" i="1"/>
  <c r="R752" i="1"/>
  <c r="O752" i="1"/>
  <c r="G752" i="1"/>
  <c r="R751" i="1"/>
  <c r="O751" i="1"/>
  <c r="G751" i="1"/>
  <c r="R750" i="1"/>
  <c r="O750" i="1"/>
  <c r="G750" i="1"/>
  <c r="R749" i="1"/>
  <c r="O749" i="1"/>
  <c r="G749" i="1"/>
  <c r="R748" i="1"/>
  <c r="O748" i="1"/>
  <c r="G748" i="1"/>
  <c r="R747" i="1"/>
  <c r="O747" i="1"/>
  <c r="H747" i="1"/>
  <c r="G747" i="1"/>
  <c r="R746" i="1"/>
  <c r="O746" i="1"/>
  <c r="G746" i="1"/>
  <c r="R745" i="1"/>
  <c r="O745" i="1"/>
  <c r="G745" i="1"/>
  <c r="R744" i="1"/>
  <c r="O744" i="1"/>
  <c r="G744" i="1"/>
  <c r="R743" i="1"/>
  <c r="O743" i="1"/>
  <c r="H743" i="1"/>
  <c r="G743" i="1"/>
  <c r="R742" i="1"/>
  <c r="O742" i="1"/>
  <c r="G742" i="1"/>
  <c r="R741" i="1"/>
  <c r="O741" i="1"/>
  <c r="G741" i="1"/>
  <c r="R740" i="1"/>
  <c r="O740" i="1"/>
  <c r="G740" i="1"/>
  <c r="R739" i="1"/>
  <c r="O739" i="1"/>
  <c r="G739" i="1"/>
  <c r="R738" i="1"/>
  <c r="O738" i="1"/>
  <c r="G738" i="1"/>
  <c r="R737" i="1"/>
  <c r="O737" i="1"/>
  <c r="G737" i="1"/>
  <c r="R736" i="1"/>
  <c r="O736" i="1"/>
  <c r="G736" i="1"/>
  <c r="R735" i="1"/>
  <c r="O735" i="1"/>
  <c r="G735" i="1"/>
  <c r="R734" i="1"/>
  <c r="O734" i="1"/>
  <c r="G734" i="1"/>
  <c r="R733" i="1"/>
  <c r="O733" i="1"/>
  <c r="G733" i="1"/>
  <c r="R732" i="1"/>
  <c r="O732" i="1"/>
  <c r="G732" i="1"/>
  <c r="R731" i="1"/>
  <c r="O731" i="1"/>
  <c r="G731" i="1"/>
  <c r="R730" i="1"/>
  <c r="O730" i="1"/>
  <c r="G730" i="1"/>
  <c r="R729" i="1"/>
  <c r="O729" i="1"/>
  <c r="G729" i="1"/>
  <c r="R728" i="1"/>
  <c r="O728" i="1"/>
  <c r="G728" i="1"/>
  <c r="R727" i="1"/>
  <c r="O727" i="1"/>
  <c r="G727" i="1"/>
  <c r="R726" i="1"/>
  <c r="O726" i="1"/>
  <c r="G726" i="1"/>
  <c r="R725" i="1"/>
  <c r="O725" i="1"/>
  <c r="G725" i="1"/>
  <c r="R724" i="1"/>
  <c r="O724" i="1"/>
  <c r="G724" i="1"/>
  <c r="R723" i="1"/>
  <c r="O723" i="1"/>
  <c r="G723" i="1"/>
  <c r="R722" i="1"/>
  <c r="O722" i="1"/>
  <c r="G722" i="1"/>
  <c r="R721" i="1"/>
  <c r="O721" i="1"/>
  <c r="G721" i="1"/>
  <c r="R720" i="1"/>
  <c r="O720" i="1"/>
  <c r="G720" i="1"/>
  <c r="R719" i="1"/>
  <c r="O719" i="1"/>
  <c r="G719" i="1"/>
  <c r="R718" i="1"/>
  <c r="O718" i="1"/>
  <c r="H718" i="1"/>
  <c r="G718" i="1"/>
  <c r="R717" i="1"/>
  <c r="O717" i="1"/>
  <c r="G717" i="1"/>
  <c r="R716" i="1"/>
  <c r="O716" i="1"/>
  <c r="G716" i="1"/>
  <c r="R715" i="1"/>
  <c r="O715" i="1"/>
  <c r="G715" i="1"/>
  <c r="R714" i="1"/>
  <c r="O714" i="1"/>
  <c r="G714" i="1"/>
  <c r="R713" i="1"/>
  <c r="O713" i="1"/>
  <c r="G713" i="1"/>
  <c r="R712" i="1"/>
  <c r="O712" i="1"/>
  <c r="G712" i="1"/>
  <c r="R711" i="1"/>
  <c r="O711" i="1"/>
  <c r="G711" i="1"/>
  <c r="R710" i="1"/>
  <c r="O710" i="1"/>
  <c r="G710" i="1"/>
  <c r="R709" i="1"/>
  <c r="O709" i="1"/>
  <c r="G709" i="1"/>
  <c r="R708" i="1"/>
  <c r="O708" i="1"/>
  <c r="G708" i="1"/>
  <c r="R707" i="1"/>
  <c r="O707" i="1"/>
  <c r="H707" i="1"/>
  <c r="G707" i="1"/>
  <c r="R706" i="1"/>
  <c r="O706" i="1"/>
  <c r="G706" i="1"/>
  <c r="R705" i="1"/>
  <c r="O705" i="1"/>
  <c r="G705" i="1"/>
  <c r="R704" i="1"/>
  <c r="O704" i="1"/>
  <c r="G704" i="1"/>
  <c r="R702" i="1"/>
  <c r="O702" i="1"/>
  <c r="G702" i="1"/>
  <c r="R701" i="1"/>
  <c r="O701" i="1"/>
  <c r="G701" i="1"/>
  <c r="R699" i="1"/>
  <c r="O699" i="1"/>
  <c r="G699" i="1"/>
  <c r="R698" i="1"/>
  <c r="O698" i="1"/>
  <c r="G698" i="1"/>
  <c r="R697" i="1"/>
  <c r="O697" i="1"/>
  <c r="G697" i="1"/>
  <c r="R696" i="1"/>
  <c r="O696" i="1"/>
  <c r="G696" i="1"/>
  <c r="R695" i="1"/>
  <c r="O695" i="1"/>
  <c r="G695" i="1"/>
  <c r="R694" i="1"/>
  <c r="O694" i="1"/>
  <c r="G694" i="1"/>
  <c r="R693" i="1"/>
  <c r="O693" i="1"/>
  <c r="G693" i="1"/>
  <c r="R690" i="1"/>
  <c r="O690" i="1"/>
  <c r="G690" i="1"/>
  <c r="R689" i="1"/>
  <c r="O689" i="1"/>
  <c r="G689" i="1"/>
  <c r="R688" i="1"/>
  <c r="O688" i="1"/>
  <c r="G688" i="1"/>
  <c r="R687" i="1"/>
  <c r="O687" i="1"/>
  <c r="G687" i="1"/>
  <c r="R686" i="1"/>
  <c r="O686" i="1"/>
  <c r="G686" i="1"/>
  <c r="R685" i="1"/>
  <c r="O685" i="1"/>
  <c r="G685" i="1"/>
  <c r="R684" i="1"/>
  <c r="O684" i="1"/>
  <c r="G684" i="1"/>
  <c r="R683" i="1"/>
  <c r="O683" i="1"/>
  <c r="G683" i="1"/>
  <c r="R682" i="1"/>
  <c r="O682" i="1"/>
  <c r="G682" i="1"/>
  <c r="R681" i="1"/>
  <c r="O681" i="1"/>
  <c r="G681" i="1"/>
  <c r="R680" i="1"/>
  <c r="O680" i="1"/>
  <c r="G680" i="1"/>
  <c r="R679" i="1"/>
  <c r="O679" i="1"/>
  <c r="G679" i="1"/>
  <c r="R678" i="1"/>
  <c r="O678" i="1"/>
  <c r="G678" i="1"/>
  <c r="R677" i="1"/>
  <c r="O677" i="1"/>
  <c r="H677" i="1"/>
  <c r="G677" i="1"/>
  <c r="R676" i="1"/>
  <c r="O676" i="1"/>
  <c r="G676" i="1"/>
  <c r="R675" i="1"/>
  <c r="O675" i="1"/>
  <c r="G675" i="1"/>
  <c r="R674" i="1"/>
  <c r="O674" i="1"/>
  <c r="G674" i="1"/>
  <c r="R673" i="1"/>
  <c r="O673" i="1"/>
  <c r="G673" i="1"/>
  <c r="R672" i="1"/>
  <c r="O672" i="1"/>
  <c r="G672" i="1"/>
  <c r="R671" i="1"/>
  <c r="O671" i="1"/>
  <c r="G671" i="1"/>
  <c r="R669" i="1"/>
  <c r="O669" i="1"/>
  <c r="H669" i="1"/>
  <c r="G669" i="1"/>
  <c r="R668" i="1"/>
  <c r="O668" i="1"/>
  <c r="G668" i="1"/>
  <c r="R667" i="1"/>
  <c r="O667" i="1"/>
  <c r="G667" i="1"/>
  <c r="R666" i="1"/>
  <c r="O666" i="1"/>
  <c r="H666" i="1"/>
  <c r="G666" i="1"/>
  <c r="R665" i="1"/>
  <c r="O665" i="1"/>
  <c r="G665" i="1"/>
  <c r="R664" i="1"/>
  <c r="O664" i="1"/>
  <c r="G664" i="1"/>
  <c r="R662" i="1"/>
  <c r="O662" i="1"/>
  <c r="G662" i="1"/>
  <c r="R661" i="1"/>
  <c r="O661" i="1"/>
  <c r="G661" i="1"/>
  <c r="R660" i="1"/>
  <c r="O660" i="1"/>
  <c r="G660" i="1"/>
  <c r="R659" i="1"/>
  <c r="O659" i="1"/>
  <c r="H659" i="1"/>
  <c r="G659" i="1"/>
  <c r="R658" i="1"/>
  <c r="O658" i="1"/>
  <c r="G658" i="1"/>
  <c r="R657" i="1"/>
  <c r="O657" i="1"/>
  <c r="G657" i="1"/>
  <c r="R656" i="1"/>
  <c r="O656" i="1"/>
  <c r="H656" i="1"/>
  <c r="G656" i="1"/>
  <c r="R655" i="1"/>
  <c r="O655" i="1"/>
  <c r="G655" i="1"/>
  <c r="R653" i="1"/>
  <c r="O653" i="1"/>
  <c r="G653" i="1"/>
  <c r="R652" i="1"/>
  <c r="O652" i="1"/>
  <c r="H652" i="1"/>
  <c r="G652" i="1"/>
  <c r="R651" i="1"/>
  <c r="O651" i="1"/>
  <c r="H651" i="1"/>
  <c r="G651" i="1"/>
  <c r="R650" i="1"/>
  <c r="O650" i="1"/>
  <c r="G650" i="1"/>
  <c r="R649" i="1"/>
  <c r="O649" i="1"/>
  <c r="G649" i="1"/>
  <c r="R648" i="1"/>
  <c r="O648" i="1"/>
  <c r="G648" i="1"/>
  <c r="R647" i="1"/>
  <c r="O647" i="1"/>
  <c r="G647" i="1"/>
  <c r="R646" i="1"/>
  <c r="O646" i="1"/>
  <c r="G646" i="1"/>
  <c r="R645" i="1"/>
  <c r="O645" i="1"/>
  <c r="G645" i="1"/>
  <c r="R644" i="1"/>
  <c r="O644" i="1"/>
  <c r="G644" i="1"/>
  <c r="R643" i="1"/>
  <c r="O643" i="1"/>
  <c r="G643" i="1"/>
  <c r="R642" i="1"/>
  <c r="O642" i="1"/>
  <c r="G642" i="1"/>
  <c r="R640" i="1"/>
  <c r="O640" i="1"/>
  <c r="G640" i="1"/>
  <c r="R639" i="1"/>
  <c r="O639" i="1"/>
  <c r="G639" i="1"/>
  <c r="R638" i="1"/>
  <c r="O638" i="1"/>
  <c r="G638" i="1"/>
  <c r="R637" i="1"/>
  <c r="O637" i="1"/>
  <c r="H637" i="1"/>
  <c r="G637" i="1"/>
  <c r="R636" i="1"/>
  <c r="O636" i="1"/>
  <c r="G636" i="1"/>
  <c r="R635" i="1"/>
  <c r="O635" i="1"/>
  <c r="G635" i="1"/>
  <c r="R634" i="1"/>
  <c r="O634" i="1"/>
  <c r="G634" i="1"/>
  <c r="R633" i="1"/>
  <c r="O633" i="1"/>
  <c r="G633" i="1"/>
  <c r="R632" i="1"/>
  <c r="O632" i="1"/>
  <c r="G632" i="1"/>
  <c r="R631" i="1"/>
  <c r="O631" i="1"/>
  <c r="G631" i="1"/>
  <c r="R630" i="1"/>
  <c r="O630" i="1"/>
  <c r="G630" i="1"/>
  <c r="R629" i="1"/>
  <c r="O629" i="1"/>
  <c r="G629" i="1"/>
  <c r="R628" i="1"/>
  <c r="O628" i="1"/>
  <c r="G628" i="1"/>
  <c r="R627" i="1"/>
  <c r="O627" i="1"/>
  <c r="G627" i="1"/>
  <c r="R626" i="1"/>
  <c r="O626" i="1"/>
  <c r="G626" i="1"/>
  <c r="R625" i="1"/>
  <c r="O625" i="1"/>
  <c r="G625" i="1"/>
  <c r="R624" i="1"/>
  <c r="O624" i="1"/>
  <c r="H624" i="1"/>
  <c r="G624" i="1"/>
  <c r="R623" i="1"/>
  <c r="O623" i="1"/>
  <c r="G623" i="1"/>
  <c r="R622" i="1"/>
  <c r="O622" i="1"/>
  <c r="G622" i="1"/>
  <c r="R621" i="1"/>
  <c r="O621" i="1"/>
  <c r="G621" i="1"/>
  <c r="R620" i="1"/>
  <c r="O620" i="1"/>
  <c r="G620" i="1"/>
  <c r="R619" i="1"/>
  <c r="O619" i="1"/>
  <c r="G619" i="1"/>
  <c r="R618" i="1"/>
  <c r="O618" i="1"/>
  <c r="G618" i="1"/>
  <c r="R617" i="1"/>
  <c r="O617" i="1"/>
  <c r="G617" i="1"/>
  <c r="R616" i="1"/>
  <c r="O616" i="1"/>
  <c r="G616" i="1"/>
  <c r="R615" i="1"/>
  <c r="O615" i="1"/>
  <c r="G615" i="1"/>
  <c r="R614" i="1"/>
  <c r="O614" i="1"/>
  <c r="G614" i="1"/>
  <c r="R613" i="1"/>
  <c r="O613" i="1"/>
  <c r="G613" i="1"/>
  <c r="R612" i="1"/>
  <c r="O612" i="1"/>
  <c r="G612" i="1"/>
  <c r="R611" i="1"/>
  <c r="O611" i="1"/>
  <c r="G611" i="1"/>
  <c r="R610" i="1"/>
  <c r="O610" i="1"/>
  <c r="G610" i="1"/>
  <c r="R609" i="1"/>
  <c r="O609" i="1"/>
  <c r="G609" i="1"/>
  <c r="R608" i="1"/>
  <c r="O608" i="1"/>
  <c r="G608" i="1"/>
  <c r="R607" i="1"/>
  <c r="O607" i="1"/>
  <c r="G607" i="1"/>
  <c r="R606" i="1"/>
  <c r="O606" i="1"/>
  <c r="G606" i="1"/>
  <c r="R605" i="1"/>
  <c r="O605" i="1"/>
  <c r="G605" i="1"/>
  <c r="R604" i="1"/>
  <c r="O604" i="1"/>
  <c r="G604" i="1"/>
  <c r="R603" i="1"/>
  <c r="O603" i="1"/>
  <c r="G603" i="1"/>
  <c r="R602" i="1"/>
  <c r="O602" i="1"/>
  <c r="G602" i="1"/>
  <c r="R601" i="1"/>
  <c r="O601" i="1"/>
  <c r="G601" i="1"/>
  <c r="R600" i="1"/>
  <c r="O600" i="1"/>
  <c r="G600" i="1"/>
  <c r="R599" i="1"/>
  <c r="O599" i="1"/>
  <c r="G599" i="1"/>
  <c r="R598" i="1"/>
  <c r="O598" i="1"/>
  <c r="G598" i="1"/>
  <c r="R597" i="1"/>
  <c r="O597" i="1"/>
  <c r="G597" i="1"/>
  <c r="R596" i="1"/>
  <c r="O596" i="1"/>
  <c r="G596" i="1"/>
  <c r="R595" i="1"/>
  <c r="O595" i="1"/>
  <c r="G595" i="1"/>
  <c r="R594" i="1"/>
  <c r="O594" i="1"/>
  <c r="G594" i="1"/>
  <c r="R593" i="1"/>
  <c r="O593" i="1"/>
  <c r="G593" i="1"/>
  <c r="R592" i="1"/>
  <c r="O592" i="1"/>
  <c r="G592" i="1"/>
  <c r="R591" i="1"/>
  <c r="O591" i="1"/>
  <c r="H591" i="1"/>
  <c r="G591" i="1"/>
  <c r="R590" i="1"/>
  <c r="O590" i="1"/>
  <c r="G590" i="1"/>
  <c r="R589" i="1"/>
  <c r="O589" i="1"/>
  <c r="G589" i="1"/>
  <c r="R588" i="1"/>
  <c r="O588" i="1"/>
  <c r="G588" i="1"/>
  <c r="R587" i="1"/>
  <c r="O587" i="1"/>
  <c r="G587" i="1"/>
  <c r="R586" i="1"/>
  <c r="O586" i="1"/>
  <c r="G586" i="1"/>
  <c r="R585" i="1"/>
  <c r="O585" i="1"/>
  <c r="G585" i="1"/>
  <c r="R584" i="1"/>
  <c r="O584" i="1"/>
  <c r="H584" i="1"/>
  <c r="G584" i="1"/>
  <c r="R583" i="1"/>
  <c r="O583" i="1"/>
  <c r="G583" i="1"/>
  <c r="R582" i="1"/>
  <c r="O582" i="1"/>
  <c r="G582" i="1"/>
  <c r="R581" i="1"/>
  <c r="O581" i="1"/>
  <c r="G581" i="1"/>
  <c r="R580" i="1"/>
  <c r="O580" i="1"/>
  <c r="G580" i="1"/>
  <c r="R579" i="1"/>
  <c r="O579" i="1"/>
  <c r="G579" i="1"/>
  <c r="R578" i="1"/>
  <c r="O578" i="1"/>
  <c r="G578" i="1"/>
  <c r="R577" i="1"/>
  <c r="O577" i="1"/>
  <c r="G577" i="1"/>
  <c r="R576" i="1"/>
  <c r="O576" i="1"/>
  <c r="G576" i="1"/>
  <c r="R575" i="1"/>
  <c r="O575" i="1"/>
  <c r="H575" i="1"/>
  <c r="G575" i="1"/>
  <c r="R574" i="1"/>
  <c r="O574" i="1"/>
  <c r="G574" i="1"/>
  <c r="R573" i="1"/>
  <c r="O573" i="1"/>
  <c r="G573" i="1"/>
  <c r="R572" i="1"/>
  <c r="O572" i="1"/>
  <c r="H572" i="1"/>
  <c r="G572" i="1"/>
  <c r="R571" i="1"/>
  <c r="O571" i="1"/>
  <c r="G571" i="1"/>
  <c r="R570" i="1"/>
  <c r="O570" i="1"/>
  <c r="G570" i="1"/>
  <c r="R569" i="1"/>
  <c r="O569" i="1"/>
  <c r="G569" i="1"/>
  <c r="R568" i="1"/>
  <c r="O568" i="1"/>
  <c r="G568" i="1"/>
  <c r="R567" i="1"/>
  <c r="O567" i="1"/>
  <c r="G567" i="1"/>
  <c r="R566" i="1"/>
  <c r="O566" i="1"/>
  <c r="G566" i="1"/>
  <c r="R565" i="1"/>
  <c r="O565" i="1"/>
  <c r="G565" i="1"/>
  <c r="R564" i="1"/>
  <c r="O564" i="1"/>
  <c r="G564" i="1"/>
  <c r="R563" i="1"/>
  <c r="O563" i="1"/>
  <c r="G563" i="1"/>
  <c r="R562" i="1"/>
  <c r="O562" i="1"/>
  <c r="G562" i="1"/>
  <c r="R561" i="1"/>
  <c r="O561" i="1"/>
  <c r="G561" i="1"/>
  <c r="R560" i="1"/>
  <c r="O560" i="1"/>
  <c r="G560" i="1"/>
  <c r="R559" i="1"/>
  <c r="O559" i="1"/>
  <c r="G559" i="1"/>
  <c r="R558" i="1"/>
  <c r="O558" i="1"/>
  <c r="G558" i="1"/>
  <c r="R557" i="1"/>
  <c r="O557" i="1"/>
  <c r="G557" i="1"/>
  <c r="R556" i="1"/>
  <c r="O556" i="1"/>
  <c r="G556" i="1"/>
  <c r="R555" i="1"/>
  <c r="O555" i="1"/>
  <c r="G555" i="1"/>
  <c r="R554" i="1"/>
  <c r="O554" i="1"/>
  <c r="G554" i="1"/>
  <c r="R553" i="1"/>
  <c r="O553" i="1"/>
  <c r="G553" i="1"/>
  <c r="R552" i="1"/>
  <c r="O552" i="1"/>
  <c r="G552" i="1"/>
  <c r="R551" i="1"/>
  <c r="O551" i="1"/>
  <c r="G551" i="1"/>
  <c r="R550" i="1"/>
  <c r="O550" i="1"/>
  <c r="G550" i="1"/>
  <c r="R549" i="1"/>
  <c r="O549" i="1"/>
  <c r="G549" i="1"/>
  <c r="R548" i="1"/>
  <c r="O548" i="1"/>
  <c r="G548" i="1"/>
  <c r="R547" i="1"/>
  <c r="O547" i="1"/>
  <c r="G547" i="1"/>
  <c r="R546" i="1"/>
  <c r="O546" i="1"/>
  <c r="G546" i="1"/>
  <c r="R545" i="1"/>
  <c r="O545" i="1"/>
  <c r="G545" i="1"/>
  <c r="R544" i="1"/>
  <c r="O544" i="1"/>
  <c r="G544" i="1"/>
  <c r="R543" i="1"/>
  <c r="O543" i="1"/>
  <c r="G543" i="1"/>
  <c r="R542" i="1"/>
  <c r="O542" i="1"/>
  <c r="G542" i="1"/>
  <c r="R541" i="1"/>
  <c r="O541" i="1"/>
  <c r="G541" i="1"/>
  <c r="R540" i="1"/>
  <c r="O540" i="1"/>
  <c r="G540" i="1"/>
  <c r="R539" i="1"/>
  <c r="O539" i="1"/>
  <c r="G539" i="1"/>
  <c r="R538" i="1"/>
  <c r="O538" i="1"/>
  <c r="G538" i="1"/>
  <c r="R537" i="1"/>
  <c r="O537" i="1"/>
  <c r="G537" i="1"/>
  <c r="R536" i="1"/>
  <c r="O536" i="1"/>
  <c r="G536" i="1"/>
  <c r="R535" i="1"/>
  <c r="O535" i="1"/>
  <c r="G535" i="1"/>
  <c r="R534" i="1"/>
  <c r="O534" i="1"/>
  <c r="G534" i="1"/>
  <c r="R533" i="1"/>
  <c r="O533" i="1"/>
  <c r="G533" i="1"/>
  <c r="R532" i="1"/>
  <c r="O532" i="1"/>
  <c r="G532" i="1"/>
  <c r="R531" i="1"/>
  <c r="O531" i="1"/>
  <c r="G531" i="1"/>
  <c r="R530" i="1"/>
  <c r="O530" i="1"/>
  <c r="G530" i="1"/>
  <c r="R529" i="1"/>
  <c r="O529" i="1"/>
  <c r="G529" i="1"/>
  <c r="R528" i="1"/>
  <c r="O528" i="1"/>
  <c r="G528" i="1"/>
  <c r="R527" i="1"/>
  <c r="O527" i="1"/>
  <c r="G527" i="1"/>
  <c r="R526" i="1"/>
  <c r="O526" i="1"/>
  <c r="G526" i="1"/>
  <c r="R525" i="1"/>
  <c r="O525" i="1"/>
  <c r="G525" i="1"/>
  <c r="R524" i="1"/>
  <c r="O524" i="1"/>
  <c r="G524" i="1"/>
  <c r="R523" i="1"/>
  <c r="O523" i="1"/>
  <c r="G523" i="1"/>
  <c r="R522" i="1"/>
  <c r="O522" i="1"/>
  <c r="G522" i="1"/>
  <c r="R521" i="1"/>
  <c r="O521" i="1"/>
  <c r="G521" i="1"/>
  <c r="R520" i="1"/>
  <c r="O520" i="1"/>
  <c r="G520" i="1"/>
  <c r="R519" i="1"/>
  <c r="O519" i="1"/>
  <c r="H519" i="1"/>
  <c r="G519" i="1"/>
  <c r="R518" i="1"/>
  <c r="O518" i="1"/>
  <c r="G518" i="1"/>
  <c r="R517" i="1"/>
  <c r="O517" i="1"/>
  <c r="G517" i="1"/>
  <c r="R516" i="1"/>
  <c r="O516" i="1"/>
  <c r="G516" i="1"/>
  <c r="R515" i="1"/>
  <c r="O515" i="1"/>
  <c r="G515" i="1"/>
  <c r="R514" i="1"/>
  <c r="O514" i="1"/>
  <c r="G514" i="1"/>
  <c r="R513" i="1"/>
  <c r="O513" i="1"/>
  <c r="G513" i="1"/>
  <c r="R511" i="1"/>
  <c r="O511" i="1"/>
  <c r="G511" i="1"/>
  <c r="R510" i="1"/>
  <c r="O510" i="1"/>
  <c r="G510" i="1"/>
  <c r="R509" i="1"/>
  <c r="O509" i="1"/>
  <c r="G509" i="1"/>
  <c r="R508" i="1"/>
  <c r="O508" i="1"/>
  <c r="G508" i="1"/>
  <c r="R507" i="1"/>
  <c r="O507" i="1"/>
  <c r="G507" i="1"/>
  <c r="R506" i="1"/>
  <c r="O506" i="1"/>
  <c r="G506" i="1"/>
  <c r="R505" i="1"/>
  <c r="O505" i="1"/>
  <c r="G505" i="1"/>
  <c r="R504" i="1"/>
  <c r="O504" i="1"/>
  <c r="G504" i="1"/>
  <c r="R503" i="1"/>
  <c r="O503" i="1"/>
  <c r="G503" i="1"/>
  <c r="R502" i="1"/>
  <c r="O502" i="1"/>
  <c r="G502" i="1"/>
  <c r="R501" i="1"/>
  <c r="O501" i="1"/>
  <c r="G501" i="1"/>
  <c r="R500" i="1"/>
  <c r="O500" i="1"/>
  <c r="G500" i="1"/>
  <c r="R499" i="1"/>
  <c r="O499" i="1"/>
  <c r="G499" i="1"/>
  <c r="R498" i="1"/>
  <c r="O498" i="1"/>
  <c r="G498" i="1"/>
  <c r="R497" i="1"/>
  <c r="O497" i="1"/>
  <c r="G497" i="1"/>
  <c r="R496" i="1"/>
  <c r="O496" i="1"/>
  <c r="H496" i="1"/>
  <c r="G496" i="1"/>
  <c r="R495" i="1"/>
  <c r="O495" i="1"/>
  <c r="G495" i="1"/>
  <c r="R494" i="1"/>
  <c r="O494" i="1"/>
  <c r="G494" i="1"/>
  <c r="R493" i="1"/>
  <c r="O493" i="1"/>
  <c r="G493" i="1"/>
  <c r="R492" i="1"/>
  <c r="O492" i="1"/>
  <c r="G492" i="1"/>
  <c r="R491" i="1"/>
  <c r="O491" i="1"/>
  <c r="G491" i="1"/>
  <c r="R490" i="1"/>
  <c r="O490" i="1"/>
  <c r="G490" i="1"/>
  <c r="R489" i="1"/>
  <c r="O489" i="1"/>
  <c r="G489" i="1"/>
  <c r="R487" i="1"/>
  <c r="O487" i="1"/>
  <c r="G487" i="1"/>
  <c r="R486" i="1"/>
  <c r="O486" i="1"/>
  <c r="G486" i="1"/>
  <c r="R485" i="1"/>
  <c r="O485" i="1"/>
  <c r="G485" i="1"/>
  <c r="R484" i="1"/>
  <c r="O484" i="1"/>
  <c r="G484" i="1"/>
  <c r="R483" i="1"/>
  <c r="O483" i="1"/>
  <c r="G483" i="1"/>
  <c r="R482" i="1"/>
  <c r="O482" i="1"/>
  <c r="G482" i="1"/>
  <c r="R481" i="1"/>
  <c r="O481" i="1"/>
  <c r="G481" i="1"/>
  <c r="R480" i="1"/>
  <c r="O480" i="1"/>
  <c r="G480" i="1"/>
  <c r="R479" i="1"/>
  <c r="O479" i="1"/>
  <c r="G479" i="1"/>
  <c r="R478" i="1"/>
  <c r="O478" i="1"/>
  <c r="G478" i="1"/>
  <c r="R477" i="1"/>
  <c r="O477" i="1"/>
  <c r="G477" i="1"/>
  <c r="R476" i="1"/>
  <c r="O476" i="1"/>
  <c r="G476" i="1"/>
  <c r="R475" i="1"/>
  <c r="O475" i="1"/>
  <c r="G475" i="1"/>
  <c r="R474" i="1"/>
  <c r="O474" i="1"/>
  <c r="G474" i="1"/>
  <c r="R472" i="1"/>
  <c r="O472" i="1"/>
  <c r="G472" i="1"/>
  <c r="R471" i="1"/>
  <c r="O471" i="1"/>
  <c r="G471" i="1"/>
  <c r="R470" i="1"/>
  <c r="O470" i="1"/>
  <c r="G470" i="1"/>
  <c r="R469" i="1"/>
  <c r="O469" i="1"/>
  <c r="G469" i="1"/>
  <c r="R468" i="1"/>
  <c r="O468" i="1"/>
  <c r="G468" i="1"/>
  <c r="R467" i="1"/>
  <c r="O467" i="1"/>
  <c r="G467" i="1"/>
  <c r="R466" i="1"/>
  <c r="O466" i="1"/>
  <c r="G466" i="1"/>
  <c r="R465" i="1"/>
  <c r="O465" i="1"/>
  <c r="G465" i="1"/>
  <c r="R464" i="1"/>
  <c r="O464" i="1"/>
  <c r="G464" i="1"/>
  <c r="R463" i="1"/>
  <c r="O463" i="1"/>
  <c r="G463" i="1"/>
  <c r="R462" i="1"/>
  <c r="O462" i="1"/>
  <c r="G462" i="1"/>
  <c r="R461" i="1"/>
  <c r="O461" i="1"/>
  <c r="G461" i="1"/>
  <c r="R460" i="1"/>
  <c r="O460" i="1"/>
  <c r="G460" i="1"/>
  <c r="R459" i="1"/>
  <c r="O459" i="1"/>
  <c r="G459" i="1"/>
  <c r="R458" i="1"/>
  <c r="O458" i="1"/>
  <c r="G458" i="1"/>
  <c r="R457" i="1"/>
  <c r="O457" i="1"/>
  <c r="G457" i="1"/>
  <c r="R456" i="1"/>
  <c r="O456" i="1"/>
  <c r="G456" i="1"/>
  <c r="R455" i="1"/>
  <c r="O455" i="1"/>
  <c r="G455" i="1"/>
  <c r="R454" i="1"/>
  <c r="O454" i="1"/>
  <c r="G454" i="1"/>
  <c r="R453" i="1"/>
  <c r="O453" i="1"/>
  <c r="G453" i="1"/>
  <c r="R452" i="1"/>
  <c r="O452" i="1"/>
  <c r="G452" i="1"/>
  <c r="R451" i="1"/>
  <c r="O451" i="1"/>
  <c r="G451" i="1"/>
  <c r="R450" i="1"/>
  <c r="O450" i="1"/>
  <c r="G450" i="1"/>
  <c r="R449" i="1"/>
  <c r="O449" i="1"/>
  <c r="G449" i="1"/>
  <c r="R448" i="1"/>
  <c r="O448" i="1"/>
  <c r="G448" i="1"/>
  <c r="R447" i="1"/>
  <c r="O447" i="1"/>
  <c r="G447" i="1"/>
  <c r="R446" i="1"/>
  <c r="O446" i="1"/>
  <c r="G446" i="1"/>
  <c r="R445" i="1"/>
  <c r="O445" i="1"/>
  <c r="G445" i="1"/>
  <c r="R444" i="1"/>
  <c r="O444" i="1"/>
  <c r="G444" i="1"/>
  <c r="R443" i="1"/>
  <c r="O443" i="1"/>
  <c r="G443" i="1"/>
  <c r="R442" i="1"/>
  <c r="O442" i="1"/>
  <c r="G442" i="1"/>
  <c r="R441" i="1"/>
  <c r="O441" i="1"/>
  <c r="G441" i="1"/>
  <c r="R440" i="1"/>
  <c r="O440" i="1"/>
  <c r="G440" i="1"/>
  <c r="R439" i="1"/>
  <c r="O439" i="1"/>
  <c r="G439" i="1"/>
  <c r="R438" i="1"/>
  <c r="O438" i="1"/>
  <c r="G438" i="1"/>
  <c r="R437" i="1"/>
  <c r="O437" i="1"/>
  <c r="G437" i="1"/>
  <c r="R436" i="1"/>
  <c r="O436" i="1"/>
  <c r="G436" i="1"/>
  <c r="R435" i="1"/>
  <c r="O435" i="1"/>
  <c r="G435" i="1"/>
  <c r="R434" i="1"/>
  <c r="O434" i="1"/>
  <c r="G434" i="1"/>
  <c r="R433" i="1"/>
  <c r="O433" i="1"/>
  <c r="G433" i="1"/>
  <c r="R432" i="1"/>
  <c r="O432" i="1"/>
  <c r="G432" i="1"/>
  <c r="R431" i="1"/>
  <c r="O431" i="1"/>
  <c r="G431" i="1"/>
  <c r="R430" i="1"/>
  <c r="O430" i="1"/>
  <c r="G430" i="1"/>
  <c r="R429" i="1"/>
  <c r="O429" i="1"/>
  <c r="G429" i="1"/>
  <c r="R427" i="1"/>
  <c r="O427" i="1"/>
  <c r="G427" i="1"/>
  <c r="R426" i="1"/>
  <c r="O426" i="1"/>
  <c r="G426" i="1"/>
  <c r="R425" i="1"/>
  <c r="O425" i="1"/>
  <c r="G425" i="1"/>
  <c r="R424" i="1"/>
  <c r="O424" i="1"/>
  <c r="G424" i="1"/>
  <c r="R423" i="1"/>
  <c r="O423" i="1"/>
  <c r="G423" i="1"/>
  <c r="R422" i="1"/>
  <c r="O422" i="1"/>
  <c r="G422" i="1"/>
  <c r="R421" i="1"/>
  <c r="O421" i="1"/>
  <c r="G421" i="1"/>
  <c r="R419" i="1"/>
  <c r="O419" i="1"/>
  <c r="G419" i="1"/>
  <c r="R418" i="1"/>
  <c r="O418" i="1"/>
  <c r="G418" i="1"/>
  <c r="R417" i="1"/>
  <c r="O417" i="1"/>
  <c r="G417" i="1"/>
  <c r="R416" i="1"/>
  <c r="O416" i="1"/>
  <c r="H416" i="1"/>
  <c r="G416" i="1"/>
  <c r="R415" i="1"/>
  <c r="O415" i="1"/>
  <c r="G415" i="1"/>
  <c r="R414" i="1"/>
  <c r="O414" i="1"/>
  <c r="G414" i="1"/>
  <c r="R413" i="1"/>
  <c r="O413" i="1"/>
  <c r="G413" i="1"/>
  <c r="R412" i="1"/>
  <c r="O412" i="1"/>
  <c r="G412" i="1"/>
  <c r="R411" i="1"/>
  <c r="O411" i="1"/>
  <c r="G411" i="1"/>
  <c r="R410" i="1"/>
  <c r="O410" i="1"/>
  <c r="G410" i="1"/>
  <c r="R409" i="1"/>
  <c r="O409" i="1"/>
  <c r="H409" i="1"/>
  <c r="G409" i="1"/>
  <c r="R408" i="1"/>
  <c r="O408" i="1"/>
  <c r="G408" i="1"/>
  <c r="R407" i="1"/>
  <c r="O407" i="1"/>
  <c r="G407" i="1"/>
  <c r="R406" i="1"/>
  <c r="O406" i="1"/>
  <c r="G406" i="1"/>
  <c r="R405" i="1"/>
  <c r="O405" i="1"/>
  <c r="G405" i="1"/>
  <c r="R404" i="1"/>
  <c r="O404" i="1"/>
  <c r="G404" i="1"/>
  <c r="R403" i="1"/>
  <c r="O403" i="1"/>
  <c r="G403" i="1"/>
  <c r="R402" i="1"/>
  <c r="O402" i="1"/>
  <c r="G402" i="1"/>
  <c r="R401" i="1"/>
  <c r="O401" i="1"/>
  <c r="G401" i="1"/>
  <c r="R400" i="1"/>
  <c r="O400" i="1"/>
  <c r="G400" i="1"/>
  <c r="R399" i="1"/>
  <c r="O399" i="1"/>
  <c r="G399" i="1"/>
  <c r="R398" i="1"/>
  <c r="O398" i="1"/>
  <c r="G398" i="1"/>
  <c r="R397" i="1"/>
  <c r="O397" i="1"/>
  <c r="G397" i="1"/>
  <c r="R396" i="1"/>
  <c r="O396" i="1"/>
  <c r="G396" i="1"/>
  <c r="R395" i="1"/>
  <c r="O395" i="1"/>
  <c r="G395" i="1"/>
  <c r="R394" i="1"/>
  <c r="O394" i="1"/>
  <c r="H394" i="1"/>
  <c r="G394" i="1"/>
  <c r="R393" i="1"/>
  <c r="O393" i="1"/>
  <c r="H393" i="1"/>
  <c r="G393" i="1"/>
  <c r="R392" i="1"/>
  <c r="O392" i="1"/>
  <c r="G392" i="1"/>
  <c r="R391" i="1"/>
  <c r="O391" i="1"/>
  <c r="G391" i="1"/>
  <c r="R390" i="1"/>
  <c r="O390" i="1"/>
  <c r="G390" i="1"/>
  <c r="R389" i="1"/>
  <c r="O389" i="1"/>
  <c r="G389" i="1"/>
  <c r="R388" i="1"/>
  <c r="O388" i="1"/>
  <c r="G388" i="1"/>
  <c r="R387" i="1"/>
  <c r="O387" i="1"/>
  <c r="G387" i="1"/>
  <c r="R385" i="1"/>
  <c r="O385" i="1"/>
  <c r="G385" i="1"/>
  <c r="R384" i="1"/>
  <c r="O384" i="1"/>
  <c r="G384" i="1"/>
  <c r="R383" i="1"/>
  <c r="O383" i="1"/>
  <c r="G383" i="1"/>
  <c r="R382" i="1"/>
  <c r="O382" i="1"/>
  <c r="G382" i="1"/>
  <c r="R381" i="1"/>
  <c r="O381" i="1"/>
  <c r="G381" i="1"/>
  <c r="R380" i="1"/>
  <c r="O380" i="1"/>
  <c r="G380" i="1"/>
  <c r="R379" i="1"/>
  <c r="O379" i="1"/>
  <c r="H379" i="1"/>
  <c r="G379" i="1"/>
  <c r="R378" i="1"/>
  <c r="O378" i="1"/>
  <c r="G378" i="1"/>
  <c r="R377" i="1"/>
  <c r="O377" i="1"/>
  <c r="G377" i="1"/>
  <c r="R376" i="1"/>
  <c r="O376" i="1"/>
  <c r="G376" i="1"/>
  <c r="R375" i="1"/>
  <c r="O375" i="1"/>
  <c r="G375" i="1"/>
  <c r="R374" i="1"/>
  <c r="O374" i="1"/>
  <c r="G374" i="1"/>
  <c r="R373" i="1"/>
  <c r="O373" i="1"/>
  <c r="G373" i="1"/>
  <c r="R372" i="1"/>
  <c r="O372" i="1"/>
  <c r="G372" i="1"/>
  <c r="R371" i="1"/>
  <c r="O371" i="1"/>
  <c r="G371" i="1"/>
  <c r="R370" i="1"/>
  <c r="O370" i="1"/>
  <c r="G370" i="1"/>
  <c r="R369" i="1"/>
  <c r="O369" i="1"/>
  <c r="G369" i="1"/>
  <c r="R368" i="1"/>
  <c r="O368" i="1"/>
  <c r="G368" i="1"/>
  <c r="R367" i="1"/>
  <c r="O367" i="1"/>
  <c r="G367" i="1"/>
  <c r="R366" i="1"/>
  <c r="O366" i="1"/>
  <c r="G366" i="1"/>
  <c r="R365" i="1"/>
  <c r="O365" i="1"/>
  <c r="G365" i="1"/>
  <c r="R364" i="1"/>
  <c r="O364" i="1"/>
  <c r="G364" i="1"/>
  <c r="R363" i="1"/>
  <c r="O363" i="1"/>
  <c r="H363" i="1"/>
  <c r="G363" i="1"/>
  <c r="R362" i="1"/>
  <c r="O362" i="1"/>
  <c r="G362" i="1"/>
  <c r="R361" i="1"/>
  <c r="O361" i="1"/>
  <c r="G361" i="1"/>
  <c r="R360" i="1"/>
  <c r="O360" i="1"/>
  <c r="G360" i="1"/>
  <c r="R359" i="1"/>
  <c r="O359" i="1"/>
  <c r="G359" i="1"/>
  <c r="R358" i="1"/>
  <c r="O358" i="1"/>
  <c r="G358" i="1"/>
  <c r="R357" i="1"/>
  <c r="O357" i="1"/>
  <c r="G357" i="1"/>
  <c r="R356" i="1"/>
  <c r="O356" i="1"/>
  <c r="G356" i="1"/>
  <c r="R355" i="1"/>
  <c r="O355" i="1"/>
  <c r="G355" i="1"/>
  <c r="R354" i="1"/>
  <c r="O354" i="1"/>
  <c r="G354" i="1"/>
  <c r="R353" i="1"/>
  <c r="O353" i="1"/>
  <c r="G353" i="1"/>
  <c r="R352" i="1"/>
  <c r="O352" i="1"/>
  <c r="G352" i="1"/>
  <c r="R351" i="1"/>
  <c r="O351" i="1"/>
  <c r="G351" i="1"/>
  <c r="R350" i="1"/>
  <c r="O350" i="1"/>
  <c r="G350" i="1"/>
  <c r="R349" i="1"/>
  <c r="O349" i="1"/>
  <c r="G349" i="1"/>
  <c r="R348" i="1"/>
  <c r="O348" i="1"/>
  <c r="G348" i="1"/>
  <c r="R347" i="1"/>
  <c r="O347" i="1"/>
  <c r="G347" i="1"/>
  <c r="R346" i="1"/>
  <c r="O346" i="1"/>
  <c r="G346" i="1"/>
  <c r="R345" i="1"/>
  <c r="O345" i="1"/>
  <c r="G345" i="1"/>
  <c r="R344" i="1"/>
  <c r="O344" i="1"/>
  <c r="G344" i="1"/>
  <c r="R343" i="1"/>
  <c r="O343" i="1"/>
  <c r="G343" i="1"/>
  <c r="R342" i="1"/>
  <c r="O342" i="1"/>
  <c r="G342" i="1"/>
  <c r="R341" i="1"/>
  <c r="O341" i="1"/>
  <c r="G341" i="1"/>
  <c r="R340" i="1"/>
  <c r="O340" i="1"/>
  <c r="G340" i="1"/>
  <c r="R339" i="1"/>
  <c r="O339" i="1"/>
  <c r="G339" i="1"/>
  <c r="R338" i="1"/>
  <c r="O338" i="1"/>
  <c r="G338" i="1"/>
  <c r="R337" i="1"/>
  <c r="O337" i="1"/>
  <c r="G337" i="1"/>
  <c r="R336" i="1"/>
  <c r="O336" i="1"/>
  <c r="G336" i="1"/>
  <c r="R335" i="1"/>
  <c r="O335" i="1"/>
  <c r="G335" i="1"/>
  <c r="R334" i="1"/>
  <c r="O334" i="1"/>
  <c r="G334" i="1"/>
  <c r="R333" i="1"/>
  <c r="O333" i="1"/>
  <c r="G333" i="1"/>
  <c r="R332" i="1"/>
  <c r="O332" i="1"/>
  <c r="G332" i="1"/>
  <c r="R331" i="1"/>
  <c r="O331" i="1"/>
  <c r="G331" i="1"/>
  <c r="R330" i="1"/>
  <c r="O330" i="1"/>
  <c r="G330" i="1"/>
  <c r="R329" i="1"/>
  <c r="O329" i="1"/>
  <c r="G329" i="1"/>
  <c r="R328" i="1"/>
  <c r="O328" i="1"/>
  <c r="G328" i="1"/>
  <c r="R327" i="1"/>
  <c r="O327" i="1"/>
  <c r="G327" i="1"/>
  <c r="R326" i="1"/>
  <c r="O326" i="1"/>
  <c r="G326" i="1"/>
  <c r="R325" i="1"/>
  <c r="O325" i="1"/>
  <c r="G325" i="1"/>
  <c r="R324" i="1"/>
  <c r="O324" i="1"/>
  <c r="G324" i="1"/>
  <c r="R323" i="1"/>
  <c r="O323" i="1"/>
  <c r="G323" i="1"/>
  <c r="R322" i="1"/>
  <c r="O322" i="1"/>
  <c r="G322" i="1"/>
  <c r="R321" i="1"/>
  <c r="O321" i="1"/>
  <c r="G321" i="1"/>
  <c r="R320" i="1"/>
  <c r="O320" i="1"/>
  <c r="G320" i="1"/>
  <c r="R318" i="1"/>
  <c r="O318" i="1"/>
  <c r="G318" i="1"/>
  <c r="R317" i="1"/>
  <c r="O317" i="1"/>
  <c r="G317" i="1"/>
  <c r="R316" i="1"/>
  <c r="O316" i="1"/>
  <c r="G316" i="1"/>
  <c r="R315" i="1"/>
  <c r="O315" i="1"/>
  <c r="G315" i="1"/>
  <c r="R314" i="1"/>
  <c r="O314" i="1"/>
  <c r="G314" i="1"/>
  <c r="R313" i="1"/>
  <c r="O313" i="1"/>
  <c r="G313" i="1"/>
  <c r="R312" i="1"/>
  <c r="O312" i="1"/>
  <c r="G312" i="1"/>
  <c r="R311" i="1"/>
  <c r="O311" i="1"/>
  <c r="G311" i="1"/>
  <c r="R310" i="1"/>
  <c r="O310" i="1"/>
  <c r="G310" i="1"/>
  <c r="R309" i="1"/>
  <c r="O309" i="1"/>
  <c r="G309" i="1"/>
  <c r="R308" i="1"/>
  <c r="O308" i="1"/>
  <c r="G308" i="1"/>
  <c r="R307" i="1"/>
  <c r="O307" i="1"/>
  <c r="G307" i="1"/>
  <c r="R306" i="1"/>
  <c r="O306" i="1"/>
  <c r="G306" i="1"/>
  <c r="R305" i="1"/>
  <c r="O305" i="1"/>
  <c r="G305" i="1"/>
  <c r="R304" i="1"/>
  <c r="O304" i="1"/>
  <c r="G304" i="1"/>
  <c r="R303" i="1"/>
  <c r="O303" i="1"/>
  <c r="G303" i="1"/>
  <c r="R302" i="1"/>
  <c r="O302" i="1"/>
  <c r="G302" i="1"/>
  <c r="R301" i="1"/>
  <c r="O301" i="1"/>
  <c r="G301" i="1"/>
  <c r="R300" i="1"/>
  <c r="O300" i="1"/>
  <c r="G300" i="1"/>
  <c r="R299" i="1"/>
  <c r="O299" i="1"/>
  <c r="G299" i="1"/>
  <c r="R298" i="1"/>
  <c r="O298" i="1"/>
  <c r="G298" i="1"/>
  <c r="R297" i="1"/>
  <c r="O297" i="1"/>
  <c r="G297" i="1"/>
  <c r="R296" i="1"/>
  <c r="O296" i="1"/>
  <c r="G296" i="1"/>
  <c r="R295" i="1"/>
  <c r="O295" i="1"/>
  <c r="G295" i="1"/>
  <c r="R294" i="1"/>
  <c r="O294" i="1"/>
  <c r="G294" i="1"/>
  <c r="R293" i="1"/>
  <c r="O293" i="1"/>
  <c r="G293" i="1"/>
  <c r="R292" i="1"/>
  <c r="O292" i="1"/>
  <c r="G292" i="1"/>
  <c r="R291" i="1"/>
  <c r="O291" i="1"/>
  <c r="G291" i="1"/>
  <c r="R290" i="1"/>
  <c r="O290" i="1"/>
  <c r="G290" i="1"/>
  <c r="R289" i="1"/>
  <c r="O289" i="1"/>
  <c r="G289" i="1"/>
  <c r="R288" i="1"/>
  <c r="O288" i="1"/>
  <c r="G288" i="1"/>
  <c r="R287" i="1"/>
  <c r="O287" i="1"/>
  <c r="G287" i="1"/>
  <c r="R286" i="1"/>
  <c r="O286" i="1"/>
  <c r="G286" i="1"/>
  <c r="R285" i="1"/>
  <c r="O285" i="1"/>
  <c r="G285" i="1"/>
  <c r="R284" i="1"/>
  <c r="O284" i="1"/>
  <c r="G284" i="1"/>
  <c r="R282" i="1"/>
  <c r="O282" i="1"/>
  <c r="G282" i="1"/>
  <c r="R281" i="1"/>
  <c r="O281" i="1"/>
  <c r="G281" i="1"/>
  <c r="R280" i="1"/>
  <c r="O280" i="1"/>
  <c r="G280" i="1"/>
  <c r="R279" i="1"/>
  <c r="O279" i="1"/>
  <c r="G279" i="1"/>
  <c r="R278" i="1"/>
  <c r="O278" i="1"/>
  <c r="G278" i="1"/>
  <c r="R277" i="1"/>
  <c r="O277" i="1"/>
  <c r="G277" i="1"/>
  <c r="R276" i="1"/>
  <c r="O276" i="1"/>
  <c r="G276" i="1"/>
  <c r="R275" i="1"/>
  <c r="O275" i="1"/>
  <c r="G275" i="1"/>
  <c r="R274" i="1"/>
  <c r="O274" i="1"/>
  <c r="G274" i="1"/>
  <c r="R273" i="1"/>
  <c r="O273" i="1"/>
  <c r="G273" i="1"/>
  <c r="R272" i="1"/>
  <c r="O272" i="1"/>
  <c r="G272" i="1"/>
  <c r="R271" i="1"/>
  <c r="O271" i="1"/>
  <c r="G271" i="1"/>
  <c r="R270" i="1"/>
  <c r="O270" i="1"/>
  <c r="G270" i="1"/>
  <c r="R269" i="1"/>
  <c r="O269" i="1"/>
  <c r="G269" i="1"/>
  <c r="R268" i="1"/>
  <c r="O268" i="1"/>
  <c r="G268" i="1"/>
  <c r="R267" i="1"/>
  <c r="O267" i="1"/>
  <c r="G267" i="1"/>
  <c r="R266" i="1"/>
  <c r="O266" i="1"/>
  <c r="G266" i="1"/>
  <c r="R265" i="1"/>
  <c r="O265" i="1"/>
  <c r="G265" i="1"/>
  <c r="R264" i="1"/>
  <c r="O264" i="1"/>
  <c r="G264" i="1"/>
  <c r="R263" i="1"/>
  <c r="O263" i="1"/>
  <c r="G263" i="1"/>
  <c r="R262" i="1"/>
  <c r="O262" i="1"/>
  <c r="G262" i="1"/>
  <c r="R261" i="1"/>
  <c r="O261" i="1"/>
  <c r="G261" i="1"/>
  <c r="R260" i="1"/>
  <c r="O260" i="1"/>
  <c r="G260" i="1"/>
  <c r="R259" i="1"/>
  <c r="O259" i="1"/>
  <c r="G259" i="1"/>
  <c r="R258" i="1"/>
  <c r="O258" i="1"/>
  <c r="G258" i="1"/>
  <c r="R257" i="1"/>
  <c r="O257" i="1"/>
  <c r="G257" i="1"/>
  <c r="R256" i="1"/>
  <c r="O256" i="1"/>
  <c r="G256" i="1"/>
  <c r="R255" i="1"/>
  <c r="O255" i="1"/>
  <c r="G255" i="1"/>
  <c r="R254" i="1"/>
  <c r="O254" i="1"/>
  <c r="G254" i="1"/>
  <c r="R253" i="1"/>
  <c r="O253" i="1"/>
  <c r="G253" i="1"/>
  <c r="R252" i="1"/>
  <c r="O252" i="1"/>
  <c r="H252" i="1"/>
  <c r="G252" i="1"/>
  <c r="R251" i="1"/>
  <c r="O251" i="1"/>
  <c r="G251" i="1"/>
  <c r="R250" i="1"/>
  <c r="O250" i="1"/>
  <c r="G250" i="1"/>
  <c r="R249" i="1"/>
  <c r="O249" i="1"/>
  <c r="G249" i="1"/>
  <c r="R248" i="1"/>
  <c r="O248" i="1"/>
  <c r="G248" i="1"/>
  <c r="R247" i="1"/>
  <c r="O247" i="1"/>
  <c r="G247" i="1"/>
  <c r="R246" i="1"/>
  <c r="O246" i="1"/>
  <c r="G246" i="1"/>
  <c r="R244" i="1"/>
  <c r="O244" i="1"/>
  <c r="G244" i="1"/>
  <c r="R243" i="1"/>
  <c r="O243" i="1"/>
  <c r="G243" i="1"/>
  <c r="R242" i="1"/>
  <c r="O242" i="1"/>
  <c r="H242" i="1"/>
  <c r="G242" i="1"/>
  <c r="R241" i="1"/>
  <c r="O241" i="1"/>
  <c r="G241" i="1"/>
  <c r="R240" i="1"/>
  <c r="O240" i="1"/>
  <c r="G240" i="1"/>
  <c r="R239" i="1"/>
  <c r="O239" i="1"/>
  <c r="G239" i="1"/>
  <c r="R238" i="1"/>
  <c r="O238" i="1"/>
  <c r="G238" i="1"/>
  <c r="R237" i="1"/>
  <c r="O237" i="1"/>
  <c r="G237" i="1"/>
  <c r="R236" i="1"/>
  <c r="O236" i="1"/>
  <c r="G236" i="1"/>
  <c r="R235" i="1"/>
  <c r="O235" i="1"/>
  <c r="G235" i="1"/>
  <c r="R234" i="1"/>
  <c r="O234" i="1"/>
  <c r="G234" i="1"/>
  <c r="R233" i="1"/>
  <c r="O233" i="1"/>
  <c r="G233" i="1"/>
  <c r="R232" i="1"/>
  <c r="O232" i="1"/>
  <c r="G232" i="1"/>
  <c r="R231" i="1"/>
  <c r="O231" i="1"/>
  <c r="G231" i="1"/>
  <c r="R230" i="1"/>
  <c r="O230" i="1"/>
  <c r="G230" i="1"/>
  <c r="R229" i="1"/>
  <c r="O229" i="1"/>
  <c r="G229" i="1"/>
  <c r="R228" i="1"/>
  <c r="O228" i="1"/>
  <c r="G228" i="1"/>
  <c r="R227" i="1"/>
  <c r="O227" i="1"/>
  <c r="G227" i="1"/>
  <c r="R226" i="1"/>
  <c r="O226" i="1"/>
  <c r="G226" i="1"/>
  <c r="R225" i="1"/>
  <c r="O225" i="1"/>
  <c r="G225" i="1"/>
  <c r="R224" i="1"/>
  <c r="O224" i="1"/>
  <c r="G224" i="1"/>
  <c r="R223" i="1"/>
  <c r="O223" i="1"/>
  <c r="G223" i="1"/>
  <c r="R222" i="1"/>
  <c r="O222" i="1"/>
  <c r="H222" i="1"/>
  <c r="G222" i="1"/>
  <c r="R221" i="1"/>
  <c r="O221" i="1"/>
  <c r="G221" i="1"/>
  <c r="R220" i="1"/>
  <c r="O220" i="1"/>
  <c r="G220" i="1"/>
  <c r="R219" i="1"/>
  <c r="O219" i="1"/>
  <c r="G219" i="1"/>
  <c r="R218" i="1"/>
  <c r="O218" i="1"/>
  <c r="G218" i="1"/>
  <c r="R217" i="1"/>
  <c r="O217" i="1"/>
  <c r="G217" i="1"/>
  <c r="R216" i="1"/>
  <c r="O216" i="1"/>
  <c r="G216" i="1"/>
  <c r="R215" i="1"/>
  <c r="O215" i="1"/>
  <c r="G215" i="1"/>
  <c r="R214" i="1"/>
  <c r="O214" i="1"/>
  <c r="G214" i="1"/>
  <c r="R213" i="1"/>
  <c r="O213" i="1"/>
  <c r="G213" i="1"/>
  <c r="R212" i="1"/>
  <c r="O212" i="1"/>
  <c r="G212" i="1"/>
  <c r="R211" i="1"/>
  <c r="O211" i="1"/>
  <c r="G211" i="1"/>
  <c r="R210" i="1"/>
  <c r="O210" i="1"/>
  <c r="G210" i="1"/>
  <c r="R209" i="1"/>
  <c r="O209" i="1"/>
  <c r="G209" i="1"/>
  <c r="R208" i="1"/>
  <c r="O208" i="1"/>
  <c r="G208" i="1"/>
  <c r="R207" i="1"/>
  <c r="O207" i="1"/>
  <c r="G207" i="1"/>
  <c r="R206" i="1"/>
  <c r="O206" i="1"/>
  <c r="G206" i="1"/>
  <c r="R205" i="1"/>
  <c r="O205" i="1"/>
  <c r="G205" i="1"/>
  <c r="R204" i="1"/>
  <c r="O204" i="1"/>
  <c r="H204" i="1"/>
  <c r="G204" i="1"/>
  <c r="R203" i="1"/>
  <c r="O203" i="1"/>
  <c r="G203" i="1"/>
  <c r="R202" i="1"/>
  <c r="O202" i="1"/>
  <c r="H202" i="1"/>
  <c r="G202" i="1"/>
  <c r="R201" i="1"/>
  <c r="O201" i="1"/>
  <c r="H201" i="1"/>
  <c r="G201" i="1"/>
  <c r="R200" i="1"/>
  <c r="O200" i="1"/>
  <c r="G200" i="1"/>
  <c r="R199" i="1"/>
  <c r="O199" i="1"/>
  <c r="G199" i="1"/>
  <c r="R198" i="1"/>
  <c r="O198" i="1"/>
  <c r="G198" i="1"/>
  <c r="R197" i="1"/>
  <c r="O197" i="1"/>
  <c r="G197" i="1"/>
  <c r="R196" i="1"/>
  <c r="O196" i="1"/>
  <c r="G196" i="1"/>
  <c r="R195" i="1"/>
  <c r="O195" i="1"/>
  <c r="G195" i="1"/>
  <c r="R194" i="1"/>
  <c r="O194" i="1"/>
  <c r="G194" i="1"/>
  <c r="R193" i="1"/>
  <c r="O193" i="1"/>
  <c r="G193" i="1"/>
  <c r="R192" i="1"/>
  <c r="O192" i="1"/>
  <c r="G192" i="1"/>
  <c r="R191" i="1"/>
  <c r="O191" i="1"/>
  <c r="G191" i="1"/>
  <c r="R190" i="1"/>
  <c r="O190" i="1"/>
  <c r="G190" i="1"/>
  <c r="R189" i="1"/>
  <c r="O189" i="1"/>
  <c r="G189" i="1"/>
  <c r="R188" i="1"/>
  <c r="O188" i="1"/>
  <c r="G188" i="1"/>
  <c r="R187" i="1"/>
  <c r="O187" i="1"/>
  <c r="G187" i="1"/>
  <c r="R186" i="1"/>
  <c r="O186" i="1"/>
  <c r="G186" i="1"/>
  <c r="R185" i="1"/>
  <c r="O185" i="1"/>
  <c r="G185" i="1"/>
  <c r="R184" i="1"/>
  <c r="O184" i="1"/>
  <c r="G184" i="1"/>
  <c r="R183" i="1"/>
  <c r="O183" i="1"/>
  <c r="G183" i="1"/>
  <c r="R182" i="1"/>
  <c r="O182" i="1"/>
  <c r="G182" i="1"/>
  <c r="R181" i="1"/>
  <c r="O181" i="1"/>
  <c r="G181" i="1"/>
  <c r="R180" i="1"/>
  <c r="O180" i="1"/>
  <c r="G180" i="1"/>
  <c r="R179" i="1"/>
  <c r="O179" i="1"/>
  <c r="G179" i="1"/>
  <c r="R178" i="1"/>
  <c r="O178" i="1"/>
  <c r="G178" i="1"/>
  <c r="R177" i="1"/>
  <c r="O177" i="1"/>
  <c r="G177" i="1"/>
  <c r="R176" i="1"/>
  <c r="O176" i="1"/>
  <c r="H176" i="1"/>
  <c r="G176" i="1"/>
  <c r="R175" i="1"/>
  <c r="O175" i="1"/>
  <c r="G175" i="1"/>
  <c r="R173" i="1"/>
  <c r="O173" i="1"/>
  <c r="G173" i="1"/>
  <c r="R172" i="1"/>
  <c r="O172" i="1"/>
  <c r="G172" i="1"/>
  <c r="R171" i="1"/>
  <c r="O171" i="1"/>
  <c r="G171" i="1"/>
  <c r="R170" i="1"/>
  <c r="O170" i="1"/>
  <c r="G170" i="1"/>
  <c r="R168" i="1"/>
  <c r="O168" i="1"/>
  <c r="G168" i="1"/>
  <c r="R167" i="1"/>
  <c r="O167" i="1"/>
  <c r="G167" i="1"/>
  <c r="R166" i="1"/>
  <c r="O166" i="1"/>
  <c r="G166" i="1"/>
  <c r="R165" i="1"/>
  <c r="O165" i="1"/>
  <c r="G165" i="1"/>
  <c r="R164" i="1"/>
  <c r="O164" i="1"/>
  <c r="G164" i="1"/>
  <c r="R163" i="1"/>
  <c r="O163" i="1"/>
  <c r="G163" i="1"/>
  <c r="R162" i="1"/>
  <c r="O162" i="1"/>
  <c r="G162" i="1"/>
  <c r="R161" i="1"/>
  <c r="O161" i="1"/>
  <c r="G161" i="1"/>
  <c r="R160" i="1"/>
  <c r="O160" i="1"/>
  <c r="G160" i="1"/>
  <c r="R159" i="1"/>
  <c r="O159" i="1"/>
  <c r="G159" i="1"/>
  <c r="R158" i="1"/>
  <c r="O158" i="1"/>
  <c r="G158" i="1"/>
  <c r="R157" i="1"/>
  <c r="O157" i="1"/>
  <c r="G157" i="1"/>
  <c r="R156" i="1"/>
  <c r="O156" i="1"/>
  <c r="G156" i="1"/>
  <c r="R155" i="1"/>
  <c r="O155" i="1"/>
  <c r="G155" i="1"/>
  <c r="R154" i="1"/>
  <c r="O154" i="1"/>
  <c r="G154" i="1"/>
  <c r="R153" i="1"/>
  <c r="O153" i="1"/>
  <c r="H153" i="1"/>
  <c r="G153" i="1"/>
  <c r="R152" i="1"/>
  <c r="O152" i="1"/>
  <c r="G152" i="1"/>
  <c r="R151" i="1"/>
  <c r="O151" i="1"/>
  <c r="G151" i="1"/>
  <c r="R150" i="1"/>
  <c r="O150" i="1"/>
  <c r="G150" i="1"/>
  <c r="R149" i="1"/>
  <c r="O149" i="1"/>
  <c r="G149" i="1"/>
  <c r="R148" i="1"/>
  <c r="O148" i="1"/>
  <c r="G148" i="1"/>
  <c r="R147" i="1"/>
  <c r="O147" i="1"/>
  <c r="G147" i="1"/>
  <c r="R146" i="1"/>
  <c r="O146" i="1"/>
  <c r="G146" i="1"/>
  <c r="R145" i="1"/>
  <c r="O145" i="1"/>
  <c r="H145" i="1"/>
  <c r="G145" i="1"/>
  <c r="R144" i="1"/>
  <c r="O144" i="1"/>
  <c r="G144" i="1"/>
  <c r="R143" i="1"/>
  <c r="O143" i="1"/>
  <c r="G143" i="1"/>
  <c r="R142" i="1"/>
  <c r="O142" i="1"/>
  <c r="G142" i="1"/>
  <c r="R141" i="1"/>
  <c r="O141" i="1"/>
  <c r="G141" i="1"/>
  <c r="R140" i="1"/>
  <c r="O140" i="1"/>
  <c r="G140" i="1"/>
  <c r="R139" i="1"/>
  <c r="O139" i="1"/>
  <c r="G139" i="1"/>
  <c r="R138" i="1"/>
  <c r="O138" i="1"/>
  <c r="G138" i="1"/>
  <c r="R137" i="1"/>
  <c r="O137" i="1"/>
  <c r="G137" i="1"/>
  <c r="R136" i="1"/>
  <c r="O136" i="1"/>
  <c r="G136" i="1"/>
  <c r="R135" i="1"/>
  <c r="O135" i="1"/>
  <c r="G135" i="1"/>
  <c r="R134" i="1"/>
  <c r="O134" i="1"/>
  <c r="G134" i="1"/>
  <c r="R133" i="1"/>
  <c r="O133" i="1"/>
  <c r="G133" i="1"/>
  <c r="R132" i="1"/>
  <c r="O132" i="1"/>
  <c r="G132" i="1"/>
  <c r="R131" i="1"/>
  <c r="O131" i="1"/>
  <c r="G131" i="1"/>
  <c r="R130" i="1"/>
  <c r="O130" i="1"/>
  <c r="G130" i="1"/>
  <c r="R129" i="1"/>
  <c r="O129" i="1"/>
  <c r="G129" i="1"/>
  <c r="R128" i="1"/>
  <c r="O128" i="1"/>
  <c r="H128" i="1"/>
  <c r="G128" i="1"/>
  <c r="R127" i="1"/>
  <c r="O127" i="1"/>
  <c r="G127" i="1"/>
  <c r="R126" i="1"/>
  <c r="O126" i="1"/>
  <c r="G126" i="1"/>
  <c r="R125" i="1"/>
  <c r="O125" i="1"/>
  <c r="H125" i="1"/>
  <c r="G125" i="1"/>
  <c r="R124" i="1"/>
  <c r="O124" i="1"/>
  <c r="G124" i="1"/>
  <c r="R123" i="1"/>
  <c r="O123" i="1"/>
  <c r="G123" i="1"/>
  <c r="R122" i="1"/>
  <c r="O122" i="1"/>
  <c r="G122" i="1"/>
  <c r="R121" i="1"/>
  <c r="O121" i="1"/>
  <c r="G121" i="1"/>
  <c r="R120" i="1"/>
  <c r="O120" i="1"/>
  <c r="H120" i="1"/>
  <c r="G120" i="1"/>
  <c r="R119" i="1"/>
  <c r="O119" i="1"/>
  <c r="G119" i="1"/>
  <c r="R118" i="1"/>
  <c r="O118" i="1"/>
  <c r="G118" i="1"/>
  <c r="R117" i="1"/>
  <c r="O117" i="1"/>
  <c r="G117" i="1"/>
  <c r="R116" i="1"/>
  <c r="O116" i="1"/>
  <c r="G116" i="1"/>
  <c r="R115" i="1"/>
  <c r="O115" i="1"/>
  <c r="G115" i="1"/>
  <c r="R114" i="1"/>
  <c r="O114" i="1"/>
  <c r="G114" i="1"/>
  <c r="R113" i="1"/>
  <c r="O113" i="1"/>
  <c r="G113" i="1"/>
  <c r="R112" i="1"/>
  <c r="O112" i="1"/>
  <c r="G112" i="1"/>
  <c r="R111" i="1"/>
  <c r="O111" i="1"/>
  <c r="G111" i="1"/>
  <c r="R110" i="1"/>
  <c r="O110" i="1"/>
  <c r="G110" i="1"/>
  <c r="R109" i="1"/>
  <c r="O109" i="1"/>
  <c r="G109" i="1"/>
  <c r="R108" i="1"/>
  <c r="O108" i="1"/>
  <c r="G108" i="1"/>
  <c r="R107" i="1"/>
  <c r="O107" i="1"/>
  <c r="G107" i="1"/>
  <c r="R105" i="1"/>
  <c r="O105" i="1"/>
  <c r="G105" i="1"/>
  <c r="R104" i="1"/>
  <c r="O104" i="1"/>
  <c r="G104" i="1"/>
  <c r="R103" i="1"/>
  <c r="O103" i="1"/>
  <c r="G103" i="1"/>
  <c r="R102" i="1"/>
  <c r="O102" i="1"/>
  <c r="G102" i="1"/>
  <c r="R101" i="1"/>
  <c r="O101" i="1"/>
  <c r="G101" i="1"/>
  <c r="R100" i="1"/>
  <c r="O100" i="1"/>
  <c r="G100" i="1"/>
  <c r="R99" i="1"/>
  <c r="O99" i="1"/>
  <c r="G99" i="1"/>
  <c r="R98" i="1"/>
  <c r="O98" i="1"/>
  <c r="G98" i="1"/>
  <c r="R97" i="1"/>
  <c r="O97" i="1"/>
  <c r="G97" i="1"/>
  <c r="R96" i="1"/>
  <c r="O96" i="1"/>
  <c r="G96" i="1"/>
  <c r="R95" i="1"/>
  <c r="O95" i="1"/>
  <c r="G95" i="1"/>
  <c r="R94" i="1"/>
  <c r="O94" i="1"/>
  <c r="G94" i="1"/>
  <c r="R93" i="1"/>
  <c r="O93" i="1"/>
  <c r="G93" i="1"/>
  <c r="R92" i="1"/>
  <c r="O92" i="1"/>
  <c r="G92" i="1"/>
  <c r="R91" i="1"/>
  <c r="O91" i="1"/>
  <c r="G91" i="1"/>
  <c r="R90" i="1"/>
  <c r="O90" i="1"/>
  <c r="G90" i="1"/>
  <c r="R89" i="1"/>
  <c r="O89" i="1"/>
  <c r="G89" i="1"/>
  <c r="R88" i="1"/>
  <c r="O88" i="1"/>
  <c r="G88" i="1"/>
  <c r="R87" i="1"/>
  <c r="O87" i="1"/>
  <c r="G87" i="1"/>
  <c r="R86" i="1"/>
  <c r="O86" i="1"/>
  <c r="H86" i="1"/>
  <c r="G86" i="1"/>
  <c r="R85" i="1"/>
  <c r="O85" i="1"/>
  <c r="G85" i="1"/>
  <c r="R84" i="1"/>
  <c r="O84" i="1"/>
  <c r="G84" i="1"/>
  <c r="R83" i="1"/>
  <c r="O83" i="1"/>
  <c r="G83" i="1"/>
  <c r="R82" i="1"/>
  <c r="O82" i="1"/>
  <c r="G82" i="1"/>
  <c r="R81" i="1"/>
  <c r="O81" i="1"/>
  <c r="H81" i="1"/>
  <c r="G81" i="1"/>
  <c r="R80" i="1"/>
  <c r="O80" i="1"/>
  <c r="G80" i="1"/>
  <c r="R79" i="1"/>
  <c r="O79" i="1"/>
  <c r="H79" i="1"/>
  <c r="G79" i="1"/>
  <c r="R78" i="1"/>
  <c r="O78" i="1"/>
  <c r="G78" i="1"/>
  <c r="R77" i="1"/>
  <c r="O77" i="1"/>
  <c r="H77" i="1"/>
  <c r="G77" i="1"/>
  <c r="R76" i="1"/>
  <c r="O76" i="1"/>
  <c r="G76" i="1"/>
  <c r="R75" i="1"/>
  <c r="O75" i="1"/>
  <c r="G75" i="1"/>
  <c r="R74" i="1"/>
  <c r="O74" i="1"/>
  <c r="G74" i="1"/>
  <c r="R73" i="1"/>
  <c r="O73" i="1"/>
  <c r="H73" i="1"/>
  <c r="G73" i="1"/>
  <c r="R72" i="1"/>
  <c r="O72" i="1"/>
  <c r="G72" i="1"/>
  <c r="R71" i="1"/>
  <c r="O71" i="1"/>
  <c r="G71" i="1"/>
  <c r="R70" i="1"/>
  <c r="O70" i="1"/>
  <c r="G70" i="1"/>
  <c r="R69" i="1"/>
  <c r="O69" i="1"/>
  <c r="G69" i="1"/>
  <c r="R68" i="1"/>
  <c r="O68" i="1"/>
  <c r="G68" i="1"/>
  <c r="R67" i="1"/>
  <c r="O67" i="1"/>
  <c r="G67" i="1"/>
  <c r="R66" i="1"/>
  <c r="O66" i="1"/>
  <c r="G66" i="1"/>
  <c r="R65" i="1"/>
  <c r="O65" i="1"/>
  <c r="G65" i="1"/>
  <c r="R64" i="1"/>
  <c r="O64" i="1"/>
  <c r="G64" i="1"/>
  <c r="R63" i="1"/>
  <c r="O63" i="1"/>
  <c r="G63" i="1"/>
  <c r="R62" i="1"/>
  <c r="O62" i="1"/>
  <c r="G62" i="1"/>
  <c r="R61" i="1"/>
  <c r="O61" i="1"/>
  <c r="G61" i="1"/>
  <c r="R60" i="1"/>
  <c r="O60" i="1"/>
  <c r="G60" i="1"/>
  <c r="R59" i="1"/>
  <c r="O59" i="1"/>
  <c r="G59" i="1"/>
  <c r="R58" i="1"/>
  <c r="O58" i="1"/>
  <c r="G58" i="1"/>
  <c r="R57" i="1"/>
  <c r="O57" i="1"/>
  <c r="G57" i="1"/>
  <c r="R56" i="1"/>
  <c r="O56" i="1"/>
  <c r="G56" i="1"/>
  <c r="R55" i="1"/>
  <c r="O55" i="1"/>
  <c r="G55" i="1"/>
  <c r="R54" i="1"/>
  <c r="O54" i="1"/>
  <c r="G54" i="1"/>
  <c r="R53" i="1"/>
  <c r="O53" i="1"/>
  <c r="G53" i="1"/>
  <c r="R52" i="1"/>
  <c r="O52" i="1"/>
  <c r="G52" i="1"/>
  <c r="R51" i="1"/>
  <c r="O51" i="1"/>
  <c r="G51" i="1"/>
  <c r="R50" i="1"/>
  <c r="O50" i="1"/>
  <c r="G50" i="1"/>
  <c r="R49" i="1"/>
  <c r="O49" i="1"/>
  <c r="G49" i="1"/>
  <c r="R48" i="1"/>
  <c r="O48" i="1"/>
  <c r="G48" i="1"/>
  <c r="R47" i="1"/>
  <c r="O47" i="1"/>
  <c r="G47" i="1"/>
  <c r="R46" i="1"/>
  <c r="O46" i="1"/>
  <c r="H46" i="1"/>
  <c r="G46" i="1"/>
  <c r="R45" i="1"/>
  <c r="O45" i="1"/>
  <c r="G45" i="1"/>
  <c r="R44" i="1"/>
  <c r="O44" i="1"/>
  <c r="G44" i="1"/>
  <c r="R43" i="1"/>
  <c r="O43" i="1"/>
  <c r="G43" i="1"/>
  <c r="R42" i="1"/>
  <c r="O42" i="1"/>
  <c r="H42" i="1"/>
  <c r="G42" i="1"/>
  <c r="R41" i="1"/>
  <c r="O41" i="1"/>
  <c r="G41" i="1"/>
  <c r="R40" i="1"/>
  <c r="O40" i="1"/>
  <c r="G40" i="1"/>
  <c r="R39" i="1"/>
  <c r="O39" i="1"/>
  <c r="G39" i="1"/>
  <c r="R38" i="1"/>
  <c r="O38" i="1"/>
  <c r="H38" i="1"/>
  <c r="G38" i="1"/>
  <c r="R37" i="1"/>
  <c r="O37" i="1"/>
  <c r="G37" i="1"/>
  <c r="R36" i="1"/>
  <c r="O36" i="1"/>
  <c r="G36" i="1"/>
  <c r="R35" i="1"/>
  <c r="O35" i="1"/>
  <c r="G35" i="1"/>
  <c r="R34" i="1"/>
  <c r="O34" i="1"/>
  <c r="G34" i="1"/>
  <c r="R33" i="1"/>
  <c r="O33" i="1"/>
  <c r="G33" i="1"/>
  <c r="R32" i="1"/>
  <c r="O32" i="1"/>
  <c r="H32" i="1"/>
  <c r="G32" i="1"/>
  <c r="R31" i="1"/>
  <c r="O31" i="1"/>
  <c r="G31" i="1"/>
  <c r="R30" i="1"/>
  <c r="O30" i="1"/>
  <c r="G30" i="1"/>
  <c r="R29" i="1"/>
  <c r="O29" i="1"/>
  <c r="G29" i="1"/>
  <c r="R28" i="1"/>
  <c r="O28" i="1"/>
  <c r="G28" i="1"/>
  <c r="R27" i="1"/>
  <c r="O27" i="1"/>
  <c r="G27" i="1"/>
  <c r="R26" i="1"/>
  <c r="O26" i="1"/>
  <c r="G26" i="1"/>
  <c r="R25" i="1"/>
  <c r="O25" i="1"/>
  <c r="G25" i="1"/>
  <c r="R24" i="1"/>
  <c r="O24" i="1"/>
  <c r="G24" i="1"/>
  <c r="R23" i="1"/>
  <c r="O23" i="1"/>
  <c r="G23" i="1"/>
  <c r="R22" i="1"/>
  <c r="O22" i="1"/>
  <c r="G22" i="1"/>
  <c r="R1220" i="5"/>
  <c r="O1220" i="5"/>
  <c r="G1220" i="5"/>
  <c r="R1219" i="5"/>
  <c r="O1219" i="5"/>
  <c r="G1219" i="5"/>
  <c r="R1218" i="5"/>
  <c r="O1218" i="5"/>
  <c r="G1218" i="5"/>
  <c r="R1217" i="5"/>
  <c r="O1217" i="5"/>
  <c r="G1217" i="5"/>
  <c r="R1216" i="5"/>
  <c r="O1216" i="5"/>
  <c r="G1216" i="5"/>
  <c r="R1215" i="5"/>
  <c r="O1215" i="5"/>
  <c r="G1215" i="5"/>
  <c r="R1214" i="5"/>
  <c r="O1214" i="5"/>
  <c r="G1214" i="5"/>
  <c r="R1213" i="5"/>
  <c r="O1213" i="5"/>
  <c r="G1213" i="5"/>
  <c r="R1212" i="5"/>
  <c r="O1212" i="5"/>
  <c r="G1212" i="5"/>
  <c r="R1211" i="5"/>
  <c r="O1211" i="5"/>
  <c r="G1211" i="5"/>
  <c r="R1210" i="5"/>
  <c r="O1210" i="5"/>
  <c r="G1210" i="5"/>
  <c r="R1209" i="5"/>
  <c r="O1209" i="5"/>
  <c r="G1209" i="5"/>
  <c r="R1208" i="5"/>
  <c r="O1208" i="5"/>
  <c r="G1208" i="5"/>
  <c r="R1207" i="5"/>
  <c r="O1207" i="5"/>
  <c r="G1207" i="5"/>
  <c r="R1206" i="5"/>
  <c r="O1206" i="5"/>
  <c r="G1206" i="5"/>
  <c r="R1205" i="5"/>
  <c r="O1205" i="5"/>
  <c r="G1205" i="5"/>
  <c r="R1204" i="5"/>
  <c r="O1204" i="5"/>
  <c r="G1204" i="5"/>
  <c r="R1203" i="5"/>
  <c r="O1203" i="5"/>
  <c r="G1203" i="5"/>
  <c r="R1202" i="5"/>
  <c r="O1202" i="5"/>
  <c r="G1202" i="5"/>
  <c r="R1201" i="5"/>
  <c r="O1201" i="5"/>
  <c r="G1201" i="5"/>
  <c r="R1200" i="5"/>
  <c r="O1200" i="5"/>
  <c r="G1200" i="5"/>
  <c r="R1199" i="5"/>
  <c r="O1199" i="5"/>
  <c r="G1199" i="5"/>
  <c r="R1198" i="5"/>
  <c r="O1198" i="5"/>
  <c r="G1198" i="5"/>
  <c r="R1197" i="5"/>
  <c r="O1197" i="5"/>
  <c r="G1197" i="5"/>
  <c r="R1196" i="5"/>
  <c r="O1196" i="5"/>
  <c r="G1196" i="5"/>
  <c r="R1195" i="5"/>
  <c r="O1195" i="5"/>
  <c r="G1195" i="5"/>
  <c r="R1194" i="5"/>
  <c r="O1194" i="5"/>
  <c r="G1194" i="5"/>
  <c r="R1193" i="5"/>
  <c r="O1193" i="5"/>
  <c r="G1193" i="5"/>
  <c r="R1192" i="5"/>
  <c r="O1192" i="5"/>
  <c r="G1192" i="5"/>
  <c r="R1191" i="5"/>
  <c r="O1191" i="5"/>
  <c r="G1191" i="5"/>
  <c r="R1190" i="5"/>
  <c r="O1190" i="5"/>
  <c r="G1190" i="5"/>
  <c r="R1189" i="5"/>
  <c r="O1189" i="5"/>
  <c r="G1189" i="5"/>
  <c r="R1188" i="5"/>
  <c r="O1188" i="5"/>
  <c r="H1188" i="5"/>
  <c r="G1188" i="5"/>
  <c r="R1187" i="5"/>
  <c r="O1187" i="5"/>
  <c r="G1187" i="5"/>
  <c r="R1186" i="5"/>
  <c r="O1186" i="5"/>
  <c r="G1186" i="5"/>
  <c r="R1185" i="5"/>
  <c r="O1185" i="5"/>
  <c r="G1185" i="5"/>
  <c r="R1184" i="5"/>
  <c r="O1184" i="5"/>
  <c r="G1184" i="5"/>
  <c r="R1183" i="5"/>
  <c r="O1183" i="5"/>
  <c r="G1183" i="5"/>
  <c r="R1182" i="5"/>
  <c r="O1182" i="5"/>
  <c r="G1182" i="5"/>
  <c r="R1181" i="5"/>
  <c r="O1181" i="5"/>
  <c r="G1181" i="5"/>
  <c r="R1180" i="5"/>
  <c r="O1180" i="5"/>
  <c r="G1180" i="5"/>
  <c r="R1179" i="5"/>
  <c r="O1179" i="5"/>
  <c r="G1179" i="5"/>
  <c r="R1178" i="5"/>
  <c r="O1178" i="5"/>
  <c r="G1178" i="5"/>
  <c r="R1177" i="5"/>
  <c r="O1177" i="5"/>
  <c r="G1177" i="5"/>
  <c r="R1176" i="5"/>
  <c r="O1176" i="5"/>
  <c r="G1176" i="5"/>
  <c r="R1175" i="5"/>
  <c r="O1175" i="5"/>
  <c r="G1175" i="5"/>
  <c r="R1174" i="5"/>
  <c r="O1174" i="5"/>
  <c r="G1174" i="5"/>
  <c r="R1173" i="5"/>
  <c r="O1173" i="5"/>
  <c r="G1173" i="5"/>
  <c r="R1172" i="5"/>
  <c r="O1172" i="5"/>
  <c r="G1172" i="5"/>
  <c r="R1171" i="5"/>
  <c r="O1171" i="5"/>
  <c r="G1171" i="5"/>
  <c r="R1170" i="5"/>
  <c r="O1170" i="5"/>
  <c r="G1170" i="5"/>
  <c r="R1169" i="5"/>
  <c r="O1169" i="5"/>
  <c r="G1169" i="5"/>
  <c r="R1168" i="5"/>
  <c r="O1168" i="5"/>
  <c r="G1168" i="5"/>
  <c r="R1167" i="5"/>
  <c r="O1167" i="5"/>
  <c r="G1167" i="5"/>
  <c r="R1166" i="5"/>
  <c r="O1166" i="5"/>
  <c r="G1166" i="5"/>
  <c r="R1165" i="5"/>
  <c r="O1165" i="5"/>
  <c r="G1165" i="5"/>
  <c r="R1164" i="5"/>
  <c r="O1164" i="5"/>
  <c r="G1164" i="5"/>
  <c r="R1163" i="5"/>
  <c r="O1163" i="5"/>
  <c r="G1163" i="5"/>
  <c r="R1162" i="5"/>
  <c r="O1162" i="5"/>
  <c r="G1162" i="5"/>
  <c r="R1161" i="5"/>
  <c r="O1161" i="5"/>
  <c r="G1161" i="5"/>
  <c r="R1160" i="5"/>
  <c r="O1160" i="5"/>
  <c r="G1160" i="5"/>
  <c r="R1159" i="5"/>
  <c r="O1159" i="5"/>
  <c r="G1159" i="5"/>
  <c r="R1158" i="5"/>
  <c r="O1158" i="5"/>
  <c r="G1158" i="5"/>
  <c r="R1157" i="5"/>
  <c r="O1157" i="5"/>
  <c r="G1157" i="5"/>
  <c r="R1156" i="5"/>
  <c r="O1156" i="5"/>
  <c r="G1156" i="5"/>
  <c r="R1155" i="5"/>
  <c r="O1155" i="5"/>
  <c r="G1155" i="5"/>
  <c r="R1154" i="5"/>
  <c r="O1154" i="5"/>
  <c r="G1154" i="5"/>
  <c r="R1153" i="5"/>
  <c r="O1153" i="5"/>
  <c r="G1153" i="5"/>
  <c r="R1152" i="5"/>
  <c r="O1152" i="5"/>
  <c r="G1152" i="5"/>
  <c r="R1151" i="5"/>
  <c r="O1151" i="5"/>
  <c r="G1151" i="5"/>
  <c r="R1150" i="5"/>
  <c r="O1150" i="5"/>
  <c r="G1150" i="5"/>
  <c r="R1149" i="5"/>
  <c r="O1149" i="5"/>
  <c r="G1149" i="5"/>
  <c r="R1148" i="5"/>
  <c r="O1148" i="5"/>
  <c r="G1148" i="5"/>
  <c r="R1147" i="5"/>
  <c r="O1147" i="5"/>
  <c r="G1147" i="5"/>
  <c r="R1146" i="5"/>
  <c r="O1146" i="5"/>
  <c r="G1146" i="5"/>
  <c r="R1145" i="5"/>
  <c r="O1145" i="5"/>
  <c r="G1145" i="5"/>
  <c r="R1144" i="5"/>
  <c r="O1144" i="5"/>
  <c r="G1144" i="5"/>
  <c r="R1143" i="5"/>
  <c r="O1143" i="5"/>
  <c r="G1143" i="5"/>
  <c r="R1142" i="5"/>
  <c r="O1142" i="5"/>
  <c r="G1142" i="5"/>
  <c r="R1141" i="5"/>
  <c r="O1141" i="5"/>
  <c r="G1141" i="5"/>
  <c r="R1140" i="5"/>
  <c r="O1140" i="5"/>
  <c r="G1140" i="5"/>
  <c r="R1139" i="5"/>
  <c r="O1139" i="5"/>
  <c r="G1139" i="5"/>
  <c r="R1138" i="5"/>
  <c r="O1138" i="5"/>
  <c r="G1138" i="5"/>
  <c r="R1137" i="5"/>
  <c r="O1137" i="5"/>
  <c r="G1137" i="5"/>
  <c r="R1136" i="5"/>
  <c r="O1136" i="5"/>
  <c r="G1136" i="5"/>
  <c r="R1135" i="5"/>
  <c r="O1135" i="5"/>
  <c r="G1135" i="5"/>
  <c r="R1134" i="5"/>
  <c r="O1134" i="5"/>
  <c r="G1134" i="5"/>
  <c r="R1133" i="5"/>
  <c r="O1133" i="5"/>
  <c r="G1133" i="5"/>
  <c r="R1132" i="5"/>
  <c r="O1132" i="5"/>
  <c r="G1132" i="5"/>
  <c r="R1131" i="5"/>
  <c r="O1131" i="5"/>
  <c r="G1131" i="5"/>
  <c r="R1130" i="5"/>
  <c r="O1130" i="5"/>
  <c r="G1130" i="5"/>
  <c r="R1129" i="5"/>
  <c r="O1129" i="5"/>
  <c r="G1129" i="5"/>
  <c r="R1128" i="5"/>
  <c r="O1128" i="5"/>
  <c r="G1128" i="5"/>
  <c r="R1125" i="5"/>
  <c r="O1125" i="5"/>
  <c r="G1125" i="5"/>
  <c r="R1124" i="5"/>
  <c r="O1124" i="5"/>
  <c r="G1124" i="5"/>
  <c r="R1123" i="5"/>
  <c r="O1123" i="5"/>
  <c r="G1123" i="5"/>
  <c r="R1122" i="5"/>
  <c r="O1122" i="5"/>
  <c r="G1122" i="5"/>
  <c r="R1121" i="5"/>
  <c r="O1121" i="5"/>
  <c r="G1121" i="5"/>
  <c r="R1120" i="5"/>
  <c r="O1120" i="5"/>
  <c r="G1120" i="5"/>
  <c r="R1119" i="5"/>
  <c r="O1119" i="5"/>
  <c r="G1119" i="5"/>
  <c r="R1118" i="5"/>
  <c r="O1118" i="5"/>
  <c r="G1118" i="5"/>
  <c r="R1117" i="5"/>
  <c r="O1117" i="5"/>
  <c r="G1117" i="5"/>
  <c r="R1116" i="5"/>
  <c r="O1116" i="5"/>
  <c r="G1116" i="5"/>
  <c r="R1115" i="5"/>
  <c r="O1115" i="5"/>
  <c r="G1115" i="5"/>
  <c r="R1114" i="5"/>
  <c r="O1114" i="5"/>
  <c r="G1114" i="5"/>
  <c r="R1113" i="5"/>
  <c r="O1113" i="5"/>
  <c r="G1113" i="5"/>
  <c r="R1112" i="5"/>
  <c r="O1112" i="5"/>
  <c r="G1112" i="5"/>
  <c r="R1111" i="5"/>
  <c r="O1111" i="5"/>
  <c r="G1111" i="5"/>
  <c r="R1110" i="5"/>
  <c r="O1110" i="5"/>
  <c r="G1110" i="5"/>
  <c r="R1109" i="5"/>
  <c r="O1109" i="5"/>
  <c r="G1109" i="5"/>
  <c r="R1108" i="5"/>
  <c r="O1108" i="5"/>
  <c r="G1108" i="5"/>
  <c r="R1106" i="5"/>
  <c r="O1106" i="5"/>
  <c r="G1106" i="5"/>
  <c r="R1105" i="5"/>
  <c r="O1105" i="5"/>
  <c r="G1105" i="5"/>
  <c r="R1104" i="5"/>
  <c r="O1104" i="5"/>
  <c r="G1104" i="5"/>
  <c r="R1103" i="5"/>
  <c r="O1103" i="5"/>
  <c r="G1103" i="5"/>
  <c r="R1102" i="5"/>
  <c r="O1102" i="5"/>
  <c r="G1102" i="5"/>
  <c r="R1101" i="5"/>
  <c r="O1101" i="5"/>
  <c r="G1101" i="5"/>
  <c r="R1100" i="5"/>
  <c r="O1100" i="5"/>
  <c r="G1100" i="5"/>
  <c r="R1099" i="5"/>
  <c r="O1099" i="5"/>
  <c r="G1099" i="5"/>
  <c r="R1098" i="5"/>
  <c r="O1098" i="5"/>
  <c r="G1098" i="5"/>
  <c r="R1097" i="5"/>
  <c r="O1097" i="5"/>
  <c r="G1097" i="5"/>
  <c r="R1096" i="5"/>
  <c r="O1096" i="5"/>
  <c r="G1096" i="5"/>
  <c r="R1095" i="5"/>
  <c r="O1095" i="5"/>
  <c r="G1095" i="5"/>
  <c r="R1094" i="5"/>
  <c r="O1094" i="5"/>
  <c r="G1094" i="5"/>
  <c r="R1093" i="5"/>
  <c r="O1093" i="5"/>
  <c r="G1093" i="5"/>
  <c r="R1092" i="5"/>
  <c r="O1092" i="5"/>
  <c r="G1092" i="5"/>
  <c r="R1091" i="5"/>
  <c r="O1091" i="5"/>
  <c r="G1091" i="5"/>
  <c r="R1090" i="5"/>
  <c r="O1090" i="5"/>
  <c r="G1090" i="5"/>
  <c r="R1089" i="5"/>
  <c r="O1089" i="5"/>
  <c r="G1089" i="5"/>
  <c r="R1088" i="5"/>
  <c r="O1088" i="5"/>
  <c r="G1088" i="5"/>
  <c r="R1087" i="5"/>
  <c r="O1087" i="5"/>
  <c r="G1087" i="5"/>
  <c r="R1086" i="5"/>
  <c r="O1086" i="5"/>
  <c r="G1086" i="5"/>
  <c r="R1085" i="5"/>
  <c r="O1085" i="5"/>
  <c r="G1085" i="5"/>
  <c r="R1083" i="5"/>
  <c r="O1083" i="5"/>
  <c r="H1083" i="5"/>
  <c r="G1083" i="5"/>
  <c r="R1082" i="5"/>
  <c r="O1082" i="5"/>
  <c r="H1082" i="5"/>
  <c r="G1082" i="5"/>
  <c r="R1081" i="5"/>
  <c r="O1081" i="5"/>
  <c r="H1081" i="5"/>
  <c r="G1081" i="5"/>
  <c r="R1080" i="5"/>
  <c r="O1080" i="5"/>
  <c r="H1080" i="5"/>
  <c r="G1080" i="5"/>
  <c r="R1079" i="5"/>
  <c r="O1079" i="5"/>
  <c r="H1079" i="5"/>
  <c r="G1079" i="5"/>
  <c r="R1078" i="5"/>
  <c r="O1078" i="5"/>
  <c r="H1078" i="5"/>
  <c r="G1078" i="5"/>
  <c r="R1075" i="5"/>
  <c r="O1075" i="5"/>
  <c r="G1075" i="5"/>
  <c r="R1074" i="5"/>
  <c r="O1074" i="5"/>
  <c r="G1074" i="5"/>
  <c r="R1073" i="5"/>
  <c r="O1073" i="5"/>
  <c r="G1073" i="5"/>
  <c r="R1070" i="5"/>
  <c r="O1070" i="5"/>
  <c r="G1070" i="5"/>
  <c r="R1069" i="5"/>
  <c r="O1069" i="5"/>
  <c r="G1069" i="5"/>
  <c r="R1068" i="5"/>
  <c r="O1068" i="5"/>
  <c r="G1068" i="5"/>
  <c r="R1067" i="5"/>
  <c r="O1067" i="5"/>
  <c r="G1067" i="5"/>
  <c r="R1066" i="5"/>
  <c r="O1066" i="5"/>
  <c r="G1066" i="5"/>
  <c r="R1065" i="5"/>
  <c r="O1065" i="5"/>
  <c r="G1065" i="5"/>
  <c r="R1064" i="5"/>
  <c r="O1064" i="5"/>
  <c r="G1064" i="5"/>
  <c r="R1063" i="5"/>
  <c r="O1063" i="5"/>
  <c r="G1063" i="5"/>
  <c r="R1062" i="5"/>
  <c r="O1062" i="5"/>
  <c r="G1062" i="5"/>
  <c r="R1061" i="5"/>
  <c r="O1061" i="5"/>
  <c r="G1061" i="5"/>
  <c r="R1060" i="5"/>
  <c r="O1060" i="5"/>
  <c r="G1060" i="5"/>
  <c r="R1059" i="5"/>
  <c r="O1059" i="5"/>
  <c r="G1059" i="5"/>
  <c r="R1057" i="5"/>
  <c r="O1057" i="5"/>
  <c r="G1057" i="5"/>
  <c r="R1056" i="5"/>
  <c r="O1056" i="5"/>
  <c r="G1056" i="5"/>
  <c r="R1055" i="5"/>
  <c r="O1055" i="5"/>
  <c r="G1055" i="5"/>
  <c r="R1054" i="5"/>
  <c r="O1054" i="5"/>
  <c r="G1054" i="5"/>
  <c r="R1051" i="5"/>
  <c r="O1051" i="5"/>
  <c r="G1051" i="5"/>
  <c r="R1050" i="5"/>
  <c r="O1050" i="5"/>
  <c r="G1050" i="5"/>
  <c r="R1049" i="5"/>
  <c r="O1049" i="5"/>
  <c r="G1049" i="5"/>
  <c r="R1048" i="5"/>
  <c r="O1048" i="5"/>
  <c r="G1048" i="5"/>
  <c r="R1047" i="5"/>
  <c r="O1047" i="5"/>
  <c r="G1047" i="5"/>
  <c r="R1046" i="5"/>
  <c r="O1046" i="5"/>
  <c r="G1046" i="5"/>
  <c r="R1045" i="5"/>
  <c r="O1045" i="5"/>
  <c r="G1045" i="5"/>
  <c r="R1044" i="5"/>
  <c r="O1044" i="5"/>
  <c r="G1044" i="5"/>
  <c r="R1043" i="5"/>
  <c r="O1043" i="5"/>
  <c r="G1043" i="5"/>
  <c r="R1042" i="5"/>
  <c r="O1042" i="5"/>
  <c r="G1042" i="5"/>
  <c r="R1041" i="5"/>
  <c r="O1041" i="5"/>
  <c r="G1041" i="5"/>
  <c r="R1040" i="5"/>
  <c r="O1040" i="5"/>
  <c r="G1040" i="5"/>
  <c r="R1039" i="5"/>
  <c r="O1039" i="5"/>
  <c r="G1039" i="5"/>
  <c r="R1038" i="5"/>
  <c r="O1038" i="5"/>
  <c r="G1038" i="5"/>
  <c r="R1037" i="5"/>
  <c r="O1037" i="5"/>
  <c r="G1037" i="5"/>
  <c r="R1036" i="5"/>
  <c r="O1036" i="5"/>
  <c r="G1036" i="5"/>
  <c r="R1035" i="5"/>
  <c r="O1035" i="5"/>
  <c r="G1035" i="5"/>
  <c r="R1034" i="5"/>
  <c r="O1034" i="5"/>
  <c r="G1034" i="5"/>
  <c r="R1033" i="5"/>
  <c r="O1033" i="5"/>
  <c r="G1033" i="5"/>
  <c r="R1032" i="5"/>
  <c r="O1032" i="5"/>
  <c r="G1032" i="5"/>
  <c r="R1031" i="5"/>
  <c r="O1031" i="5"/>
  <c r="G1031" i="5"/>
  <c r="R1028" i="5"/>
  <c r="O1028" i="5"/>
  <c r="G1028" i="5"/>
  <c r="R1027" i="5"/>
  <c r="O1027" i="5"/>
  <c r="G1027" i="5"/>
  <c r="R1025" i="5"/>
  <c r="O1025" i="5"/>
  <c r="G1025" i="5"/>
  <c r="R1024" i="5"/>
  <c r="O1024" i="5"/>
  <c r="G1024" i="5"/>
  <c r="R1023" i="5"/>
  <c r="O1023" i="5"/>
  <c r="G1023" i="5"/>
  <c r="R1022" i="5"/>
  <c r="O1022" i="5"/>
  <c r="G1022" i="5"/>
  <c r="R1021" i="5"/>
  <c r="O1021" i="5"/>
  <c r="G1021" i="5"/>
  <c r="R1020" i="5"/>
  <c r="O1020" i="5"/>
  <c r="G1020" i="5"/>
  <c r="R1019" i="5"/>
  <c r="O1019" i="5"/>
  <c r="G1019" i="5"/>
  <c r="R1018" i="5"/>
  <c r="O1018" i="5"/>
  <c r="G1018" i="5"/>
  <c r="R1017" i="5"/>
  <c r="O1017" i="5"/>
  <c r="G1017" i="5"/>
  <c r="R1016" i="5"/>
  <c r="O1016" i="5"/>
  <c r="G1016" i="5"/>
  <c r="R1014" i="5"/>
  <c r="O1014" i="5"/>
  <c r="G1014" i="5"/>
  <c r="R1013" i="5"/>
  <c r="O1013" i="5"/>
  <c r="G1013" i="5"/>
  <c r="R1012" i="5"/>
  <c r="O1012" i="5"/>
  <c r="G1012" i="5"/>
  <c r="R1011" i="5"/>
  <c r="O1011" i="5"/>
  <c r="G1011" i="5"/>
  <c r="R1010" i="5"/>
  <c r="O1010" i="5"/>
  <c r="G1010" i="5"/>
  <c r="R1009" i="5"/>
  <c r="O1009" i="5"/>
  <c r="G1009" i="5"/>
  <c r="R1008" i="5"/>
  <c r="O1008" i="5"/>
  <c r="G1008" i="5"/>
  <c r="R1007" i="5"/>
  <c r="O1007" i="5"/>
  <c r="G1007" i="5"/>
  <c r="R1006" i="5"/>
  <c r="O1006" i="5"/>
  <c r="G1006" i="5"/>
  <c r="R1005" i="5"/>
  <c r="O1005" i="5"/>
  <c r="G1005" i="5"/>
  <c r="R1004" i="5"/>
  <c r="O1004" i="5"/>
  <c r="G1004" i="5"/>
  <c r="R1003" i="5"/>
  <c r="O1003" i="5"/>
  <c r="G1003" i="5"/>
  <c r="R1002" i="5"/>
  <c r="O1002" i="5"/>
  <c r="G1002" i="5"/>
  <c r="R1001" i="5"/>
  <c r="O1001" i="5"/>
  <c r="G1001" i="5"/>
  <c r="R1000" i="5"/>
  <c r="O1000" i="5"/>
  <c r="G1000" i="5"/>
  <c r="R999" i="5"/>
  <c r="O999" i="5"/>
  <c r="G999" i="5"/>
  <c r="R996" i="5"/>
  <c r="O996" i="5"/>
  <c r="G996" i="5"/>
  <c r="R995" i="5"/>
  <c r="O995" i="5"/>
  <c r="G995" i="5"/>
  <c r="R994" i="5"/>
  <c r="O994" i="5"/>
  <c r="G994" i="5"/>
  <c r="R993" i="5"/>
  <c r="O993" i="5"/>
  <c r="G993" i="5"/>
  <c r="R991" i="5"/>
  <c r="O991" i="5"/>
  <c r="G991" i="5"/>
  <c r="R990" i="5"/>
  <c r="O990" i="5"/>
  <c r="G990" i="5"/>
  <c r="R989" i="5"/>
  <c r="O989" i="5"/>
  <c r="G989" i="5"/>
  <c r="R988" i="5"/>
  <c r="O988" i="5"/>
  <c r="G988" i="5"/>
  <c r="R987" i="5"/>
  <c r="O987" i="5"/>
  <c r="G987" i="5"/>
  <c r="R986" i="5"/>
  <c r="O986" i="5"/>
  <c r="G986" i="5"/>
  <c r="R985" i="5"/>
  <c r="O985" i="5"/>
  <c r="G985" i="5"/>
  <c r="R983" i="5"/>
  <c r="O983" i="5"/>
  <c r="G983" i="5"/>
  <c r="R982" i="5"/>
  <c r="O982" i="5"/>
  <c r="G982" i="5"/>
  <c r="R981" i="5"/>
  <c r="O981" i="5"/>
  <c r="G981" i="5"/>
  <c r="R980" i="5"/>
  <c r="O980" i="5"/>
  <c r="G980" i="5"/>
  <c r="R979" i="5"/>
  <c r="O979" i="5"/>
  <c r="G979" i="5"/>
  <c r="R978" i="5"/>
  <c r="O978" i="5"/>
  <c r="G978" i="5"/>
  <c r="R977" i="5"/>
  <c r="O977" i="5"/>
  <c r="G977" i="5"/>
  <c r="R976" i="5"/>
  <c r="O976" i="5"/>
  <c r="G976" i="5"/>
  <c r="R975" i="5"/>
  <c r="O975" i="5"/>
  <c r="G975" i="5"/>
  <c r="R974" i="5"/>
  <c r="O974" i="5"/>
  <c r="G974" i="5"/>
  <c r="R973" i="5"/>
  <c r="O973" i="5"/>
  <c r="G973" i="5"/>
  <c r="R972" i="5"/>
  <c r="O972" i="5"/>
  <c r="G972" i="5"/>
  <c r="R971" i="5"/>
  <c r="O971" i="5"/>
  <c r="G971" i="5"/>
  <c r="R970" i="5"/>
  <c r="O970" i="5"/>
  <c r="G970" i="5"/>
  <c r="R969" i="5"/>
  <c r="O969" i="5"/>
  <c r="G969" i="5"/>
  <c r="R968" i="5"/>
  <c r="O968" i="5"/>
  <c r="G968" i="5"/>
  <c r="R967" i="5"/>
  <c r="O967" i="5"/>
  <c r="G967" i="5"/>
  <c r="R966" i="5"/>
  <c r="O966" i="5"/>
  <c r="G966" i="5"/>
  <c r="R965" i="5"/>
  <c r="O965" i="5"/>
  <c r="G965" i="5"/>
  <c r="R964" i="5"/>
  <c r="O964" i="5"/>
  <c r="G964" i="5"/>
  <c r="R963" i="5"/>
  <c r="O963" i="5"/>
  <c r="G963" i="5"/>
  <c r="R961" i="5"/>
  <c r="O961" i="5"/>
  <c r="G961" i="5"/>
  <c r="R960" i="5"/>
  <c r="O960" i="5"/>
  <c r="G960" i="5"/>
  <c r="R959" i="5"/>
  <c r="O959" i="5"/>
  <c r="G959" i="5"/>
  <c r="R958" i="5"/>
  <c r="O958" i="5"/>
  <c r="G958" i="5"/>
  <c r="R957" i="5"/>
  <c r="O957" i="5"/>
  <c r="G957" i="5"/>
  <c r="R956" i="5"/>
  <c r="O956" i="5"/>
  <c r="G956" i="5"/>
  <c r="R955" i="5"/>
  <c r="O955" i="5"/>
  <c r="G955" i="5"/>
  <c r="R954" i="5"/>
  <c r="O954" i="5"/>
  <c r="G954" i="5"/>
  <c r="R953" i="5"/>
  <c r="O953" i="5"/>
  <c r="G953" i="5"/>
  <c r="R952" i="5"/>
  <c r="O952" i="5"/>
  <c r="G952" i="5"/>
  <c r="R951" i="5"/>
  <c r="O951" i="5"/>
  <c r="G951" i="5"/>
  <c r="R950" i="5"/>
  <c r="O950" i="5"/>
  <c r="G950" i="5"/>
  <c r="R949" i="5"/>
  <c r="O949" i="5"/>
  <c r="G949" i="5"/>
  <c r="R946" i="5"/>
  <c r="O946" i="5"/>
  <c r="G946" i="5"/>
  <c r="R945" i="5"/>
  <c r="O945" i="5"/>
  <c r="G945" i="5"/>
  <c r="R944" i="5"/>
  <c r="O944" i="5"/>
  <c r="G944" i="5"/>
  <c r="R943" i="5"/>
  <c r="O943" i="5"/>
  <c r="G943" i="5"/>
  <c r="R942" i="5"/>
  <c r="O942" i="5"/>
  <c r="H942" i="5"/>
  <c r="G942" i="5"/>
  <c r="R941" i="5"/>
  <c r="O941" i="5"/>
  <c r="G941" i="5"/>
  <c r="R940" i="5"/>
  <c r="O940" i="5"/>
  <c r="G940" i="5"/>
  <c r="R939" i="5"/>
  <c r="O939" i="5"/>
  <c r="G939" i="5"/>
  <c r="R938" i="5"/>
  <c r="O938" i="5"/>
  <c r="G938" i="5"/>
  <c r="R937" i="5"/>
  <c r="O937" i="5"/>
  <c r="G937" i="5"/>
  <c r="R936" i="5"/>
  <c r="O936" i="5"/>
  <c r="G936" i="5"/>
  <c r="R935" i="5"/>
  <c r="O935" i="5"/>
  <c r="G935" i="5"/>
  <c r="R934" i="5"/>
  <c r="O934" i="5"/>
  <c r="G934" i="5"/>
  <c r="R933" i="5"/>
  <c r="O933" i="5"/>
  <c r="G933" i="5"/>
  <c r="R932" i="5"/>
  <c r="O932" i="5"/>
  <c r="G932" i="5"/>
  <c r="R931" i="5"/>
  <c r="O931" i="5"/>
  <c r="G931" i="5"/>
  <c r="R930" i="5"/>
  <c r="O930" i="5"/>
  <c r="G930" i="5"/>
  <c r="R929" i="5"/>
  <c r="O929" i="5"/>
  <c r="G929" i="5"/>
  <c r="R928" i="5"/>
  <c r="O928" i="5"/>
  <c r="G928" i="5"/>
  <c r="R927" i="5"/>
  <c r="O927" i="5"/>
  <c r="G927" i="5"/>
  <c r="R926" i="5"/>
  <c r="O926" i="5"/>
  <c r="G926" i="5"/>
  <c r="R925" i="5"/>
  <c r="O925" i="5"/>
  <c r="G925" i="5"/>
  <c r="R924" i="5"/>
  <c r="O924" i="5"/>
  <c r="G924" i="5"/>
  <c r="R923" i="5"/>
  <c r="O923" i="5"/>
  <c r="G923" i="5"/>
  <c r="R922" i="5"/>
  <c r="O922" i="5"/>
  <c r="G922" i="5"/>
  <c r="R921" i="5"/>
  <c r="O921" i="5"/>
  <c r="G921" i="5"/>
  <c r="R920" i="5"/>
  <c r="O920" i="5"/>
  <c r="G920" i="5"/>
  <c r="R919" i="5"/>
  <c r="O919" i="5"/>
  <c r="G919" i="5"/>
  <c r="R918" i="5"/>
  <c r="O918" i="5"/>
  <c r="G918" i="5"/>
  <c r="R917" i="5"/>
  <c r="O917" i="5"/>
  <c r="G917" i="5"/>
  <c r="R916" i="5"/>
  <c r="O916" i="5"/>
  <c r="G916" i="5"/>
  <c r="R915" i="5"/>
  <c r="O915" i="5"/>
  <c r="H915" i="5"/>
  <c r="G915" i="5"/>
  <c r="R914" i="5"/>
  <c r="O914" i="5"/>
  <c r="G914" i="5"/>
  <c r="R913" i="5"/>
  <c r="O913" i="5"/>
  <c r="G913" i="5"/>
  <c r="R912" i="5"/>
  <c r="O912" i="5"/>
  <c r="G912" i="5"/>
  <c r="R911" i="5"/>
  <c r="O911" i="5"/>
  <c r="G911" i="5"/>
  <c r="R910" i="5"/>
  <c r="O910" i="5"/>
  <c r="G910" i="5"/>
  <c r="R909" i="5"/>
  <c r="O909" i="5"/>
  <c r="G909" i="5"/>
  <c r="R908" i="5"/>
  <c r="O908" i="5"/>
  <c r="G908" i="5"/>
  <c r="R907" i="5"/>
  <c r="O907" i="5"/>
  <c r="G907" i="5"/>
  <c r="R906" i="5"/>
  <c r="O906" i="5"/>
  <c r="G906" i="5"/>
  <c r="R905" i="5"/>
  <c r="O905" i="5"/>
  <c r="G905" i="5"/>
  <c r="R904" i="5"/>
  <c r="O904" i="5"/>
  <c r="G904" i="5"/>
  <c r="R903" i="5"/>
  <c r="O903" i="5"/>
  <c r="G903" i="5"/>
  <c r="R902" i="5"/>
  <c r="O902" i="5"/>
  <c r="G902" i="5"/>
  <c r="R901" i="5"/>
  <c r="O901" i="5"/>
  <c r="G901" i="5"/>
  <c r="R900" i="5"/>
  <c r="O900" i="5"/>
  <c r="G900" i="5"/>
  <c r="R899" i="5"/>
  <c r="O899" i="5"/>
  <c r="G899" i="5"/>
  <c r="R898" i="5"/>
  <c r="O898" i="5"/>
  <c r="G898" i="5"/>
  <c r="R897" i="5"/>
  <c r="O897" i="5"/>
  <c r="G897" i="5"/>
  <c r="R896" i="5"/>
  <c r="O896" i="5"/>
  <c r="G896" i="5"/>
  <c r="R895" i="5"/>
  <c r="O895" i="5"/>
  <c r="G895" i="5"/>
  <c r="R894" i="5"/>
  <c r="O894" i="5"/>
  <c r="G894" i="5"/>
  <c r="R893" i="5"/>
  <c r="O893" i="5"/>
  <c r="G893" i="5"/>
  <c r="R891" i="5"/>
  <c r="O891" i="5"/>
  <c r="G891" i="5"/>
  <c r="R890" i="5"/>
  <c r="O890" i="5"/>
  <c r="G890" i="5"/>
  <c r="R889" i="5"/>
  <c r="O889" i="5"/>
  <c r="G889" i="5"/>
  <c r="R888" i="5"/>
  <c r="O888" i="5"/>
  <c r="G888" i="5"/>
  <c r="R887" i="5"/>
  <c r="O887" i="5"/>
  <c r="G887" i="5"/>
  <c r="R886" i="5"/>
  <c r="O886" i="5"/>
  <c r="G886" i="5"/>
  <c r="R885" i="5"/>
  <c r="O885" i="5"/>
  <c r="G885" i="5"/>
  <c r="R884" i="5"/>
  <c r="O884" i="5"/>
  <c r="G884" i="5"/>
  <c r="R883" i="5"/>
  <c r="O883" i="5"/>
  <c r="G883" i="5"/>
  <c r="R882" i="5"/>
  <c r="O882" i="5"/>
  <c r="G882" i="5"/>
  <c r="R881" i="5"/>
  <c r="O881" i="5"/>
  <c r="G881" i="5"/>
  <c r="R880" i="5"/>
  <c r="O880" i="5"/>
  <c r="G880" i="5"/>
  <c r="R879" i="5"/>
  <c r="O879" i="5"/>
  <c r="G879" i="5"/>
  <c r="R878" i="5"/>
  <c r="O878" i="5"/>
  <c r="G878" i="5"/>
  <c r="R877" i="5"/>
  <c r="O877" i="5"/>
  <c r="G877" i="5"/>
  <c r="R876" i="5"/>
  <c r="O876" i="5"/>
  <c r="G876" i="5"/>
  <c r="R875" i="5"/>
  <c r="O875" i="5"/>
  <c r="G875" i="5"/>
  <c r="R874" i="5"/>
  <c r="O874" i="5"/>
  <c r="G874" i="5"/>
  <c r="R873" i="5"/>
  <c r="O873" i="5"/>
  <c r="G873" i="5"/>
  <c r="R872" i="5"/>
  <c r="O872" i="5"/>
  <c r="G872" i="5"/>
  <c r="R871" i="5"/>
  <c r="O871" i="5"/>
  <c r="G871" i="5"/>
  <c r="R870" i="5"/>
  <c r="O870" i="5"/>
  <c r="G870" i="5"/>
  <c r="R868" i="5"/>
  <c r="O868" i="5"/>
  <c r="G868" i="5"/>
  <c r="R867" i="5"/>
  <c r="O867" i="5"/>
  <c r="G867" i="5"/>
  <c r="R866" i="5"/>
  <c r="O866" i="5"/>
  <c r="G866" i="5"/>
  <c r="R865" i="5"/>
  <c r="O865" i="5"/>
  <c r="G865" i="5"/>
  <c r="R864" i="5"/>
  <c r="O864" i="5"/>
  <c r="G864" i="5"/>
  <c r="R863" i="5"/>
  <c r="O863" i="5"/>
  <c r="G863" i="5"/>
  <c r="R862" i="5"/>
  <c r="O862" i="5"/>
  <c r="G862" i="5"/>
  <c r="R861" i="5"/>
  <c r="O861" i="5"/>
  <c r="G861" i="5"/>
  <c r="R860" i="5"/>
  <c r="O860" i="5"/>
  <c r="G860" i="5"/>
  <c r="R859" i="5"/>
  <c r="O859" i="5"/>
  <c r="G859" i="5"/>
  <c r="R858" i="5"/>
  <c r="O858" i="5"/>
  <c r="G858" i="5"/>
  <c r="R857" i="5"/>
  <c r="O857" i="5"/>
  <c r="G857" i="5"/>
  <c r="R856" i="5"/>
  <c r="O856" i="5"/>
  <c r="G856" i="5"/>
  <c r="R855" i="5"/>
  <c r="O855" i="5"/>
  <c r="G855" i="5"/>
  <c r="R854" i="5"/>
  <c r="O854" i="5"/>
  <c r="G854" i="5"/>
  <c r="R853" i="5"/>
  <c r="O853" i="5"/>
  <c r="G853" i="5"/>
  <c r="R852" i="5"/>
  <c r="O852" i="5"/>
  <c r="G852" i="5"/>
  <c r="R851" i="5"/>
  <c r="O851" i="5"/>
  <c r="G851" i="5"/>
  <c r="R850" i="5"/>
  <c r="O850" i="5"/>
  <c r="G850" i="5"/>
  <c r="R849" i="5"/>
  <c r="O849" i="5"/>
  <c r="G849" i="5"/>
  <c r="R848" i="5"/>
  <c r="O848" i="5"/>
  <c r="G848" i="5"/>
  <c r="R847" i="5"/>
  <c r="O847" i="5"/>
  <c r="G847" i="5"/>
  <c r="R846" i="5"/>
  <c r="O846" i="5"/>
  <c r="G846" i="5"/>
  <c r="R845" i="5"/>
  <c r="O845" i="5"/>
  <c r="G845" i="5"/>
  <c r="R844" i="5"/>
  <c r="O844" i="5"/>
  <c r="G844" i="5"/>
  <c r="R843" i="5"/>
  <c r="O843" i="5"/>
  <c r="G843" i="5"/>
  <c r="R842" i="5"/>
  <c r="O842" i="5"/>
  <c r="G842" i="5"/>
  <c r="R841" i="5"/>
  <c r="O841" i="5"/>
  <c r="G841" i="5"/>
  <c r="R840" i="5"/>
  <c r="O840" i="5"/>
  <c r="G840" i="5"/>
  <c r="R839" i="5"/>
  <c r="O839" i="5"/>
  <c r="G839" i="5"/>
  <c r="R838" i="5"/>
  <c r="O838" i="5"/>
  <c r="G838" i="5"/>
  <c r="R837" i="5"/>
  <c r="O837" i="5"/>
  <c r="G837" i="5"/>
  <c r="R836" i="5"/>
  <c r="O836" i="5"/>
  <c r="G836" i="5"/>
  <c r="R835" i="5"/>
  <c r="O835" i="5"/>
  <c r="G835" i="5"/>
  <c r="R834" i="5"/>
  <c r="O834" i="5"/>
  <c r="G834" i="5"/>
  <c r="R833" i="5"/>
  <c r="O833" i="5"/>
  <c r="G833" i="5"/>
  <c r="R832" i="5"/>
  <c r="O832" i="5"/>
  <c r="G832" i="5"/>
  <c r="R831" i="5"/>
  <c r="O831" i="5"/>
  <c r="G831" i="5"/>
  <c r="R830" i="5"/>
  <c r="O830" i="5"/>
  <c r="G830" i="5"/>
  <c r="R829" i="5"/>
  <c r="O829" i="5"/>
  <c r="G829" i="5"/>
  <c r="R828" i="5"/>
  <c r="O828" i="5"/>
  <c r="G828" i="5"/>
  <c r="R827" i="5"/>
  <c r="O827" i="5"/>
  <c r="G827" i="5"/>
  <c r="R826" i="5"/>
  <c r="O826" i="5"/>
  <c r="G826" i="5"/>
  <c r="R825" i="5"/>
  <c r="O825" i="5"/>
  <c r="G825" i="5"/>
  <c r="R824" i="5"/>
  <c r="O824" i="5"/>
  <c r="G824" i="5"/>
  <c r="R823" i="5"/>
  <c r="O823" i="5"/>
  <c r="G823" i="5"/>
  <c r="R822" i="5"/>
  <c r="O822" i="5"/>
  <c r="G822" i="5"/>
  <c r="R821" i="5"/>
  <c r="O821" i="5"/>
  <c r="G821" i="5"/>
  <c r="R820" i="5"/>
  <c r="O820" i="5"/>
  <c r="G820" i="5"/>
  <c r="R819" i="5"/>
  <c r="O819" i="5"/>
  <c r="H819" i="5"/>
  <c r="G819" i="5"/>
  <c r="R818" i="5"/>
  <c r="O818" i="5"/>
  <c r="G818" i="5"/>
  <c r="R817" i="5"/>
  <c r="O817" i="5"/>
  <c r="G817" i="5"/>
  <c r="R816" i="5"/>
  <c r="O816" i="5"/>
  <c r="G816" i="5"/>
  <c r="R815" i="5"/>
  <c r="O815" i="5"/>
  <c r="H815" i="5"/>
  <c r="G815" i="5"/>
  <c r="R814" i="5"/>
  <c r="O814" i="5"/>
  <c r="G814" i="5"/>
  <c r="R813" i="5"/>
  <c r="O813" i="5"/>
  <c r="G813" i="5"/>
  <c r="R812" i="5"/>
  <c r="O812" i="5"/>
  <c r="G812" i="5"/>
  <c r="R811" i="5"/>
  <c r="O811" i="5"/>
  <c r="G811" i="5"/>
  <c r="R810" i="5"/>
  <c r="O810" i="5"/>
  <c r="G810" i="5"/>
  <c r="R809" i="5"/>
  <c r="O809" i="5"/>
  <c r="G809" i="5"/>
  <c r="R808" i="5"/>
  <c r="O808" i="5"/>
  <c r="G808" i="5"/>
  <c r="R807" i="5"/>
  <c r="O807" i="5"/>
  <c r="G807" i="5"/>
  <c r="R806" i="5"/>
  <c r="O806" i="5"/>
  <c r="G806" i="5"/>
  <c r="R805" i="5"/>
  <c r="O805" i="5"/>
  <c r="G805" i="5"/>
  <c r="R804" i="5"/>
  <c r="O804" i="5"/>
  <c r="G804" i="5"/>
  <c r="R803" i="5"/>
  <c r="O803" i="5"/>
  <c r="G803" i="5"/>
  <c r="R802" i="5"/>
  <c r="O802" i="5"/>
  <c r="G802" i="5"/>
  <c r="R801" i="5"/>
  <c r="O801" i="5"/>
  <c r="G801" i="5"/>
  <c r="R800" i="5"/>
  <c r="O800" i="5"/>
  <c r="G800" i="5"/>
  <c r="R799" i="5"/>
  <c r="O799" i="5"/>
  <c r="G799" i="5"/>
  <c r="R798" i="5"/>
  <c r="O798" i="5"/>
  <c r="G798" i="5"/>
  <c r="R797" i="5"/>
  <c r="O797" i="5"/>
  <c r="G797" i="5"/>
  <c r="R796" i="5"/>
  <c r="O796" i="5"/>
  <c r="G796" i="5"/>
  <c r="R795" i="5"/>
  <c r="O795" i="5"/>
  <c r="G795" i="5"/>
  <c r="R794" i="5"/>
  <c r="O794" i="5"/>
  <c r="G794" i="5"/>
  <c r="R793" i="5"/>
  <c r="O793" i="5"/>
  <c r="G793" i="5"/>
  <c r="R792" i="5"/>
  <c r="O792" i="5"/>
  <c r="G792" i="5"/>
  <c r="R791" i="5"/>
  <c r="O791" i="5"/>
  <c r="G791" i="5"/>
  <c r="R789" i="5"/>
  <c r="O789" i="5"/>
  <c r="G789" i="5"/>
  <c r="R788" i="5"/>
  <c r="O788" i="5"/>
  <c r="H788" i="5"/>
  <c r="G788" i="5"/>
  <c r="R787" i="5"/>
  <c r="O787" i="5"/>
  <c r="G787" i="5"/>
  <c r="R786" i="5"/>
  <c r="O786" i="5"/>
  <c r="H786" i="5"/>
  <c r="G786" i="5"/>
  <c r="R785" i="5"/>
  <c r="O785" i="5"/>
  <c r="G785" i="5"/>
  <c r="R784" i="5"/>
  <c r="O784" i="5"/>
  <c r="H784" i="5"/>
  <c r="G784" i="5"/>
  <c r="R783" i="5"/>
  <c r="O783" i="5"/>
  <c r="G783" i="5"/>
  <c r="R782" i="5"/>
  <c r="O782" i="5"/>
  <c r="G782" i="5"/>
  <c r="R781" i="5"/>
  <c r="O781" i="5"/>
  <c r="G781" i="5"/>
  <c r="R780" i="5"/>
  <c r="O780" i="5"/>
  <c r="G780" i="5"/>
  <c r="R777" i="5"/>
  <c r="O777" i="5"/>
  <c r="G777" i="5"/>
  <c r="R776" i="5"/>
  <c r="O776" i="5"/>
  <c r="G776" i="5"/>
  <c r="R775" i="5"/>
  <c r="O775" i="5"/>
  <c r="G775" i="5"/>
  <c r="R773" i="5"/>
  <c r="O773" i="5"/>
  <c r="G773" i="5"/>
  <c r="R772" i="5"/>
  <c r="O772" i="5"/>
  <c r="G772" i="5"/>
  <c r="R771" i="5"/>
  <c r="O771" i="5"/>
  <c r="G771" i="5"/>
  <c r="R770" i="5"/>
  <c r="O770" i="5"/>
  <c r="G770" i="5"/>
  <c r="R769" i="5"/>
  <c r="O769" i="5"/>
  <c r="G769" i="5"/>
  <c r="R768" i="5"/>
  <c r="O768" i="5"/>
  <c r="G768" i="5"/>
  <c r="R767" i="5"/>
  <c r="O767" i="5"/>
  <c r="G767" i="5"/>
  <c r="R766" i="5"/>
  <c r="O766" i="5"/>
  <c r="G766" i="5"/>
  <c r="R765" i="5"/>
  <c r="O765" i="5"/>
  <c r="G765" i="5"/>
  <c r="R764" i="5"/>
  <c r="O764" i="5"/>
  <c r="G764" i="5"/>
  <c r="R762" i="5"/>
  <c r="O762" i="5"/>
  <c r="G762" i="5"/>
  <c r="R761" i="5"/>
  <c r="O761" i="5"/>
  <c r="G761" i="5"/>
  <c r="R760" i="5"/>
  <c r="O760" i="5"/>
  <c r="G760" i="5"/>
  <c r="R759" i="5"/>
  <c r="O759" i="5"/>
  <c r="G759" i="5"/>
  <c r="R758" i="5"/>
  <c r="O758" i="5"/>
  <c r="G758" i="5"/>
  <c r="R756" i="5"/>
  <c r="O756" i="5"/>
  <c r="H756" i="5"/>
  <c r="G756" i="5"/>
  <c r="R755" i="5"/>
  <c r="O755" i="5"/>
  <c r="G755" i="5"/>
  <c r="R754" i="5"/>
  <c r="O754" i="5"/>
  <c r="G754" i="5"/>
  <c r="R753" i="5"/>
  <c r="O753" i="5"/>
  <c r="H753" i="5"/>
  <c r="G753" i="5"/>
  <c r="R752" i="5"/>
  <c r="O752" i="5"/>
  <c r="G752" i="5"/>
  <c r="R751" i="5"/>
  <c r="O751" i="5"/>
  <c r="G751" i="5"/>
  <c r="R750" i="5"/>
  <c r="O750" i="5"/>
  <c r="G750" i="5"/>
  <c r="R749" i="5"/>
  <c r="O749" i="5"/>
  <c r="G749" i="5"/>
  <c r="R748" i="5"/>
  <c r="O748" i="5"/>
  <c r="G748" i="5"/>
  <c r="R747" i="5"/>
  <c r="O747" i="5"/>
  <c r="G747" i="5"/>
  <c r="R746" i="5"/>
  <c r="O746" i="5"/>
  <c r="G746" i="5"/>
  <c r="R745" i="5"/>
  <c r="O745" i="5"/>
  <c r="H745" i="5"/>
  <c r="G745" i="5"/>
  <c r="R744" i="5"/>
  <c r="O744" i="5"/>
  <c r="G744" i="5"/>
  <c r="R743" i="5"/>
  <c r="O743" i="5"/>
  <c r="G743" i="5"/>
  <c r="R742" i="5"/>
  <c r="O742" i="5"/>
  <c r="G742" i="5"/>
  <c r="R741" i="5"/>
  <c r="O741" i="5"/>
  <c r="H741" i="5"/>
  <c r="G741" i="5"/>
  <c r="R740" i="5"/>
  <c r="O740" i="5"/>
  <c r="G740" i="5"/>
  <c r="R739" i="5"/>
  <c r="O739" i="5"/>
  <c r="G739" i="5"/>
  <c r="R738" i="5"/>
  <c r="O738" i="5"/>
  <c r="G738" i="5"/>
  <c r="R737" i="5"/>
  <c r="O737" i="5"/>
  <c r="G737" i="5"/>
  <c r="R736" i="5"/>
  <c r="O736" i="5"/>
  <c r="G736" i="5"/>
  <c r="R735" i="5"/>
  <c r="O735" i="5"/>
  <c r="G735" i="5"/>
  <c r="R734" i="5"/>
  <c r="O734" i="5"/>
  <c r="G734" i="5"/>
  <c r="R733" i="5"/>
  <c r="O733" i="5"/>
  <c r="G733" i="5"/>
  <c r="R732" i="5"/>
  <c r="O732" i="5"/>
  <c r="G732" i="5"/>
  <c r="R731" i="5"/>
  <c r="O731" i="5"/>
  <c r="G731" i="5"/>
  <c r="R730" i="5"/>
  <c r="O730" i="5"/>
  <c r="G730" i="5"/>
  <c r="R729" i="5"/>
  <c r="O729" i="5"/>
  <c r="G729" i="5"/>
  <c r="R728" i="5"/>
  <c r="O728" i="5"/>
  <c r="G728" i="5"/>
  <c r="R727" i="5"/>
  <c r="O727" i="5"/>
  <c r="G727" i="5"/>
  <c r="R726" i="5"/>
  <c r="O726" i="5"/>
  <c r="G726" i="5"/>
  <c r="R725" i="5"/>
  <c r="O725" i="5"/>
  <c r="G725" i="5"/>
  <c r="R724" i="5"/>
  <c r="O724" i="5"/>
  <c r="G724" i="5"/>
  <c r="R723" i="5"/>
  <c r="O723" i="5"/>
  <c r="G723" i="5"/>
  <c r="R722" i="5"/>
  <c r="O722" i="5"/>
  <c r="G722" i="5"/>
  <c r="R721" i="5"/>
  <c r="O721" i="5"/>
  <c r="G721" i="5"/>
  <c r="R720" i="5"/>
  <c r="O720" i="5"/>
  <c r="G720" i="5"/>
  <c r="R719" i="5"/>
  <c r="O719" i="5"/>
  <c r="G719" i="5"/>
  <c r="R718" i="5"/>
  <c r="O718" i="5"/>
  <c r="G718" i="5"/>
  <c r="R717" i="5"/>
  <c r="O717" i="5"/>
  <c r="G717" i="5"/>
  <c r="R716" i="5"/>
  <c r="O716" i="5"/>
  <c r="H716" i="5"/>
  <c r="G716" i="5"/>
  <c r="R715" i="5"/>
  <c r="O715" i="5"/>
  <c r="G715" i="5"/>
  <c r="R714" i="5"/>
  <c r="O714" i="5"/>
  <c r="G714" i="5"/>
  <c r="R713" i="5"/>
  <c r="O713" i="5"/>
  <c r="G713" i="5"/>
  <c r="R712" i="5"/>
  <c r="O712" i="5"/>
  <c r="G712" i="5"/>
  <c r="R711" i="5"/>
  <c r="O711" i="5"/>
  <c r="G711" i="5"/>
  <c r="R710" i="5"/>
  <c r="O710" i="5"/>
  <c r="G710" i="5"/>
  <c r="R709" i="5"/>
  <c r="O709" i="5"/>
  <c r="G709" i="5"/>
  <c r="R708" i="5"/>
  <c r="O708" i="5"/>
  <c r="G708" i="5"/>
  <c r="R707" i="5"/>
  <c r="O707" i="5"/>
  <c r="G707" i="5"/>
  <c r="R706" i="5"/>
  <c r="O706" i="5"/>
  <c r="G706" i="5"/>
  <c r="R705" i="5"/>
  <c r="O705" i="5"/>
  <c r="H705" i="5"/>
  <c r="G705" i="5"/>
  <c r="R704" i="5"/>
  <c r="O704" i="5"/>
  <c r="G704" i="5"/>
  <c r="R703" i="5"/>
  <c r="O703" i="5"/>
  <c r="G703" i="5"/>
  <c r="R702" i="5"/>
  <c r="O702" i="5"/>
  <c r="G702" i="5"/>
  <c r="R700" i="5"/>
  <c r="O700" i="5"/>
  <c r="G700" i="5"/>
  <c r="R699" i="5"/>
  <c r="O699" i="5"/>
  <c r="G699" i="5"/>
  <c r="R697" i="5"/>
  <c r="O697" i="5"/>
  <c r="G697" i="5"/>
  <c r="R696" i="5"/>
  <c r="O696" i="5"/>
  <c r="G696" i="5"/>
  <c r="R695" i="5"/>
  <c r="O695" i="5"/>
  <c r="G695" i="5"/>
  <c r="R694" i="5"/>
  <c r="O694" i="5"/>
  <c r="G694" i="5"/>
  <c r="R693" i="5"/>
  <c r="O693" i="5"/>
  <c r="G693" i="5"/>
  <c r="R692" i="5"/>
  <c r="O692" i="5"/>
  <c r="G692" i="5"/>
  <c r="R691" i="5"/>
  <c r="O691" i="5"/>
  <c r="G691" i="5"/>
  <c r="R688" i="5"/>
  <c r="O688" i="5"/>
  <c r="G688" i="5"/>
  <c r="R687" i="5"/>
  <c r="O687" i="5"/>
  <c r="G687" i="5"/>
  <c r="R686" i="5"/>
  <c r="O686" i="5"/>
  <c r="G686" i="5"/>
  <c r="R685" i="5"/>
  <c r="O685" i="5"/>
  <c r="G685" i="5"/>
  <c r="R684" i="5"/>
  <c r="O684" i="5"/>
  <c r="G684" i="5"/>
  <c r="R683" i="5"/>
  <c r="O683" i="5"/>
  <c r="G683" i="5"/>
  <c r="R682" i="5"/>
  <c r="O682" i="5"/>
  <c r="G682" i="5"/>
  <c r="R681" i="5"/>
  <c r="O681" i="5"/>
  <c r="G681" i="5"/>
  <c r="R680" i="5"/>
  <c r="O680" i="5"/>
  <c r="G680" i="5"/>
  <c r="R679" i="5"/>
  <c r="O679" i="5"/>
  <c r="G679" i="5"/>
  <c r="R678" i="5"/>
  <c r="O678" i="5"/>
  <c r="G678" i="5"/>
  <c r="R677" i="5"/>
  <c r="O677" i="5"/>
  <c r="G677" i="5"/>
  <c r="R676" i="5"/>
  <c r="O676" i="5"/>
  <c r="G676" i="5"/>
  <c r="R675" i="5"/>
  <c r="O675" i="5"/>
  <c r="H675" i="5"/>
  <c r="G675" i="5"/>
  <c r="R674" i="5"/>
  <c r="O674" i="5"/>
  <c r="G674" i="5"/>
  <c r="R673" i="5"/>
  <c r="O673" i="5"/>
  <c r="G673" i="5"/>
  <c r="R672" i="5"/>
  <c r="O672" i="5"/>
  <c r="G672" i="5"/>
  <c r="R671" i="5"/>
  <c r="O671" i="5"/>
  <c r="G671" i="5"/>
  <c r="R670" i="5"/>
  <c r="O670" i="5"/>
  <c r="G670" i="5"/>
  <c r="R669" i="5"/>
  <c r="O669" i="5"/>
  <c r="G669" i="5"/>
  <c r="R667" i="5"/>
  <c r="O667" i="5"/>
  <c r="H667" i="5"/>
  <c r="G667" i="5"/>
  <c r="R666" i="5"/>
  <c r="O666" i="5"/>
  <c r="G666" i="5"/>
  <c r="R665" i="5"/>
  <c r="O665" i="5"/>
  <c r="G665" i="5"/>
  <c r="R664" i="5"/>
  <c r="O664" i="5"/>
  <c r="H664" i="5"/>
  <c r="G664" i="5"/>
  <c r="R663" i="5"/>
  <c r="O663" i="5"/>
  <c r="G663" i="5"/>
  <c r="R662" i="5"/>
  <c r="O662" i="5"/>
  <c r="G662" i="5"/>
  <c r="R660" i="5"/>
  <c r="O660" i="5"/>
  <c r="G660" i="5"/>
  <c r="R659" i="5"/>
  <c r="O659" i="5"/>
  <c r="G659" i="5"/>
  <c r="R658" i="5"/>
  <c r="O658" i="5"/>
  <c r="G658" i="5"/>
  <c r="R657" i="5"/>
  <c r="O657" i="5"/>
  <c r="H657" i="5"/>
  <c r="G657" i="5"/>
  <c r="R656" i="5"/>
  <c r="O656" i="5"/>
  <c r="G656" i="5"/>
  <c r="R655" i="5"/>
  <c r="O655" i="5"/>
  <c r="G655" i="5"/>
  <c r="R654" i="5"/>
  <c r="O654" i="5"/>
  <c r="H654" i="5"/>
  <c r="G654" i="5"/>
  <c r="R653" i="5"/>
  <c r="O653" i="5"/>
  <c r="G653" i="5"/>
  <c r="R651" i="5"/>
  <c r="O651" i="5"/>
  <c r="G651" i="5"/>
  <c r="R650" i="5"/>
  <c r="O650" i="5"/>
  <c r="H650" i="5"/>
  <c r="G650" i="5"/>
  <c r="R649" i="5"/>
  <c r="O649" i="5"/>
  <c r="H649" i="5"/>
  <c r="G649" i="5"/>
  <c r="R648" i="5"/>
  <c r="O648" i="5"/>
  <c r="G648" i="5"/>
  <c r="R647" i="5"/>
  <c r="O647" i="5"/>
  <c r="G647" i="5"/>
  <c r="R646" i="5"/>
  <c r="O646" i="5"/>
  <c r="G646" i="5"/>
  <c r="R645" i="5"/>
  <c r="O645" i="5"/>
  <c r="G645" i="5"/>
  <c r="R644" i="5"/>
  <c r="O644" i="5"/>
  <c r="G644" i="5"/>
  <c r="R643" i="5"/>
  <c r="O643" i="5"/>
  <c r="G643" i="5"/>
  <c r="R642" i="5"/>
  <c r="O642" i="5"/>
  <c r="G642" i="5"/>
  <c r="R641" i="5"/>
  <c r="O641" i="5"/>
  <c r="G641" i="5"/>
  <c r="R640" i="5"/>
  <c r="O640" i="5"/>
  <c r="G640" i="5"/>
  <c r="R638" i="5"/>
  <c r="O638" i="5"/>
  <c r="G638" i="5"/>
  <c r="R637" i="5"/>
  <c r="O637" i="5"/>
  <c r="G637" i="5"/>
  <c r="R636" i="5"/>
  <c r="O636" i="5"/>
  <c r="G636" i="5"/>
  <c r="R635" i="5"/>
  <c r="O635" i="5"/>
  <c r="H635" i="5"/>
  <c r="G635" i="5"/>
  <c r="R634" i="5"/>
  <c r="O634" i="5"/>
  <c r="G634" i="5"/>
  <c r="R633" i="5"/>
  <c r="O633" i="5"/>
  <c r="G633" i="5"/>
  <c r="R632" i="5"/>
  <c r="O632" i="5"/>
  <c r="G632" i="5"/>
  <c r="R631" i="5"/>
  <c r="O631" i="5"/>
  <c r="G631" i="5"/>
  <c r="R630" i="5"/>
  <c r="O630" i="5"/>
  <c r="G630" i="5"/>
  <c r="R629" i="5"/>
  <c r="O629" i="5"/>
  <c r="G629" i="5"/>
  <c r="R628" i="5"/>
  <c r="O628" i="5"/>
  <c r="G628" i="5"/>
  <c r="R627" i="5"/>
  <c r="O627" i="5"/>
  <c r="G627" i="5"/>
  <c r="R626" i="5"/>
  <c r="O626" i="5"/>
  <c r="G626" i="5"/>
  <c r="R625" i="5"/>
  <c r="O625" i="5"/>
  <c r="G625" i="5"/>
  <c r="R624" i="5"/>
  <c r="O624" i="5"/>
  <c r="G624" i="5"/>
  <c r="R623" i="5"/>
  <c r="O623" i="5"/>
  <c r="G623" i="5"/>
  <c r="R622" i="5"/>
  <c r="O622" i="5"/>
  <c r="H622" i="5"/>
  <c r="G622" i="5"/>
  <c r="R621" i="5"/>
  <c r="O621" i="5"/>
  <c r="G621" i="5"/>
  <c r="R620" i="5"/>
  <c r="O620" i="5"/>
  <c r="G620" i="5"/>
  <c r="R619" i="5"/>
  <c r="O619" i="5"/>
  <c r="G619" i="5"/>
  <c r="R618" i="5"/>
  <c r="O618" i="5"/>
  <c r="G618" i="5"/>
  <c r="R617" i="5"/>
  <c r="O617" i="5"/>
  <c r="G617" i="5"/>
  <c r="R616" i="5"/>
  <c r="O616" i="5"/>
  <c r="G616" i="5"/>
  <c r="R615" i="5"/>
  <c r="O615" i="5"/>
  <c r="G615" i="5"/>
  <c r="R614" i="5"/>
  <c r="O614" i="5"/>
  <c r="G614" i="5"/>
  <c r="R613" i="5"/>
  <c r="O613" i="5"/>
  <c r="G613" i="5"/>
  <c r="R612" i="5"/>
  <c r="O612" i="5"/>
  <c r="G612" i="5"/>
  <c r="R611" i="5"/>
  <c r="O611" i="5"/>
  <c r="G611" i="5"/>
  <c r="R610" i="5"/>
  <c r="O610" i="5"/>
  <c r="G610" i="5"/>
  <c r="R609" i="5"/>
  <c r="O609" i="5"/>
  <c r="G609" i="5"/>
  <c r="R608" i="5"/>
  <c r="O608" i="5"/>
  <c r="G608" i="5"/>
  <c r="R607" i="5"/>
  <c r="O607" i="5"/>
  <c r="G607" i="5"/>
  <c r="R606" i="5"/>
  <c r="O606" i="5"/>
  <c r="G606" i="5"/>
  <c r="R605" i="5"/>
  <c r="O605" i="5"/>
  <c r="G605" i="5"/>
  <c r="R604" i="5"/>
  <c r="O604" i="5"/>
  <c r="G604" i="5"/>
  <c r="R603" i="5"/>
  <c r="O603" i="5"/>
  <c r="G603" i="5"/>
  <c r="R602" i="5"/>
  <c r="O602" i="5"/>
  <c r="G602" i="5"/>
  <c r="R601" i="5"/>
  <c r="O601" i="5"/>
  <c r="G601" i="5"/>
  <c r="R600" i="5"/>
  <c r="O600" i="5"/>
  <c r="G600" i="5"/>
  <c r="R599" i="5"/>
  <c r="O599" i="5"/>
  <c r="G599" i="5"/>
  <c r="R598" i="5"/>
  <c r="O598" i="5"/>
  <c r="G598" i="5"/>
  <c r="R597" i="5"/>
  <c r="O597" i="5"/>
  <c r="G597" i="5"/>
  <c r="R596" i="5"/>
  <c r="O596" i="5"/>
  <c r="G596" i="5"/>
  <c r="R595" i="5"/>
  <c r="O595" i="5"/>
  <c r="G595" i="5"/>
  <c r="R594" i="5"/>
  <c r="O594" i="5"/>
  <c r="G594" i="5"/>
  <c r="R593" i="5"/>
  <c r="O593" i="5"/>
  <c r="G593" i="5"/>
  <c r="R592" i="5"/>
  <c r="O592" i="5"/>
  <c r="G592" i="5"/>
  <c r="R591" i="5"/>
  <c r="O591" i="5"/>
  <c r="G591" i="5"/>
  <c r="R590" i="5"/>
  <c r="O590" i="5"/>
  <c r="G590" i="5"/>
  <c r="R589" i="5"/>
  <c r="O589" i="5"/>
  <c r="H589" i="5"/>
  <c r="G589" i="5"/>
  <c r="R588" i="5"/>
  <c r="O588" i="5"/>
  <c r="G588" i="5"/>
  <c r="R587" i="5"/>
  <c r="O587" i="5"/>
  <c r="G587" i="5"/>
  <c r="R586" i="5"/>
  <c r="O586" i="5"/>
  <c r="G586" i="5"/>
  <c r="R585" i="5"/>
  <c r="O585" i="5"/>
  <c r="G585" i="5"/>
  <c r="R584" i="5"/>
  <c r="O584" i="5"/>
  <c r="G584" i="5"/>
  <c r="R583" i="5"/>
  <c r="O583" i="5"/>
  <c r="G583" i="5"/>
  <c r="R582" i="5"/>
  <c r="O582" i="5"/>
  <c r="H582" i="5"/>
  <c r="G582" i="5"/>
  <c r="R581" i="5"/>
  <c r="O581" i="5"/>
  <c r="G581" i="5"/>
  <c r="R580" i="5"/>
  <c r="O580" i="5"/>
  <c r="G580" i="5"/>
  <c r="R579" i="5"/>
  <c r="O579" i="5"/>
  <c r="G579" i="5"/>
  <c r="R578" i="5"/>
  <c r="O578" i="5"/>
  <c r="G578" i="5"/>
  <c r="R577" i="5"/>
  <c r="O577" i="5"/>
  <c r="G577" i="5"/>
  <c r="R576" i="5"/>
  <c r="O576" i="5"/>
  <c r="G576" i="5"/>
  <c r="R575" i="5"/>
  <c r="O575" i="5"/>
  <c r="G575" i="5"/>
  <c r="R574" i="5"/>
  <c r="O574" i="5"/>
  <c r="G574" i="5"/>
  <c r="R573" i="5"/>
  <c r="O573" i="5"/>
  <c r="H573" i="5"/>
  <c r="G573" i="5"/>
  <c r="R572" i="5"/>
  <c r="O572" i="5"/>
  <c r="G572" i="5"/>
  <c r="R571" i="5"/>
  <c r="O571" i="5"/>
  <c r="G571" i="5"/>
  <c r="R570" i="5"/>
  <c r="O570" i="5"/>
  <c r="H570" i="5"/>
  <c r="G570" i="5"/>
  <c r="R569" i="5"/>
  <c r="O569" i="5"/>
  <c r="G569" i="5"/>
  <c r="R568" i="5"/>
  <c r="O568" i="5"/>
  <c r="G568" i="5"/>
  <c r="R567" i="5"/>
  <c r="O567" i="5"/>
  <c r="G567" i="5"/>
  <c r="R566" i="5"/>
  <c r="O566" i="5"/>
  <c r="G566" i="5"/>
  <c r="R565" i="5"/>
  <c r="O565" i="5"/>
  <c r="G565" i="5"/>
  <c r="R564" i="5"/>
  <c r="O564" i="5"/>
  <c r="G564" i="5"/>
  <c r="R563" i="5"/>
  <c r="O563" i="5"/>
  <c r="G563" i="5"/>
  <c r="R562" i="5"/>
  <c r="O562" i="5"/>
  <c r="G562" i="5"/>
  <c r="R561" i="5"/>
  <c r="O561" i="5"/>
  <c r="G561" i="5"/>
  <c r="R560" i="5"/>
  <c r="O560" i="5"/>
  <c r="G560" i="5"/>
  <c r="R559" i="5"/>
  <c r="O559" i="5"/>
  <c r="G559" i="5"/>
  <c r="R558" i="5"/>
  <c r="O558" i="5"/>
  <c r="G558" i="5"/>
  <c r="R557" i="5"/>
  <c r="O557" i="5"/>
  <c r="G557" i="5"/>
  <c r="R556" i="5"/>
  <c r="O556" i="5"/>
  <c r="G556" i="5"/>
  <c r="R555" i="5"/>
  <c r="O555" i="5"/>
  <c r="G555" i="5"/>
  <c r="R554" i="5"/>
  <c r="O554" i="5"/>
  <c r="G554" i="5"/>
  <c r="R553" i="5"/>
  <c r="O553" i="5"/>
  <c r="G553" i="5"/>
  <c r="R552" i="5"/>
  <c r="O552" i="5"/>
  <c r="G552" i="5"/>
  <c r="R551" i="5"/>
  <c r="O551" i="5"/>
  <c r="G551" i="5"/>
  <c r="R550" i="5"/>
  <c r="O550" i="5"/>
  <c r="G550" i="5"/>
  <c r="R549" i="5"/>
  <c r="O549" i="5"/>
  <c r="G549" i="5"/>
  <c r="R548" i="5"/>
  <c r="O548" i="5"/>
  <c r="G548" i="5"/>
  <c r="R547" i="5"/>
  <c r="O547" i="5"/>
  <c r="G547" i="5"/>
  <c r="R546" i="5"/>
  <c r="O546" i="5"/>
  <c r="G546" i="5"/>
  <c r="R545" i="5"/>
  <c r="O545" i="5"/>
  <c r="G545" i="5"/>
  <c r="R544" i="5"/>
  <c r="O544" i="5"/>
  <c r="G544" i="5"/>
  <c r="R543" i="5"/>
  <c r="O543" i="5"/>
  <c r="G543" i="5"/>
  <c r="R542" i="5"/>
  <c r="O542" i="5"/>
  <c r="G542" i="5"/>
  <c r="R541" i="5"/>
  <c r="O541" i="5"/>
  <c r="G541" i="5"/>
  <c r="R540" i="5"/>
  <c r="O540" i="5"/>
  <c r="G540" i="5"/>
  <c r="R539" i="5"/>
  <c r="O539" i="5"/>
  <c r="G539" i="5"/>
  <c r="R538" i="5"/>
  <c r="O538" i="5"/>
  <c r="G538" i="5"/>
  <c r="R537" i="5"/>
  <c r="O537" i="5"/>
  <c r="G537" i="5"/>
  <c r="R536" i="5"/>
  <c r="O536" i="5"/>
  <c r="G536" i="5"/>
  <c r="R535" i="5"/>
  <c r="O535" i="5"/>
  <c r="G535" i="5"/>
  <c r="R534" i="5"/>
  <c r="O534" i="5"/>
  <c r="G534" i="5"/>
  <c r="R533" i="5"/>
  <c r="O533" i="5"/>
  <c r="G533" i="5"/>
  <c r="R532" i="5"/>
  <c r="O532" i="5"/>
  <c r="G532" i="5"/>
  <c r="R531" i="5"/>
  <c r="O531" i="5"/>
  <c r="G531" i="5"/>
  <c r="R530" i="5"/>
  <c r="O530" i="5"/>
  <c r="G530" i="5"/>
  <c r="R529" i="5"/>
  <c r="O529" i="5"/>
  <c r="G529" i="5"/>
  <c r="R528" i="5"/>
  <c r="O528" i="5"/>
  <c r="G528" i="5"/>
  <c r="R527" i="5"/>
  <c r="O527" i="5"/>
  <c r="G527" i="5"/>
  <c r="R526" i="5"/>
  <c r="O526" i="5"/>
  <c r="G526" i="5"/>
  <c r="R525" i="5"/>
  <c r="O525" i="5"/>
  <c r="G525" i="5"/>
  <c r="R524" i="5"/>
  <c r="O524" i="5"/>
  <c r="G524" i="5"/>
  <c r="R523" i="5"/>
  <c r="O523" i="5"/>
  <c r="G523" i="5"/>
  <c r="R522" i="5"/>
  <c r="O522" i="5"/>
  <c r="G522" i="5"/>
  <c r="R521" i="5"/>
  <c r="O521" i="5"/>
  <c r="G521" i="5"/>
  <c r="R520" i="5"/>
  <c r="O520" i="5"/>
  <c r="G520" i="5"/>
  <c r="R519" i="5"/>
  <c r="O519" i="5"/>
  <c r="G519" i="5"/>
  <c r="R518" i="5"/>
  <c r="O518" i="5"/>
  <c r="G518" i="5"/>
  <c r="R517" i="5"/>
  <c r="O517" i="5"/>
  <c r="H517" i="5"/>
  <c r="G517" i="5"/>
  <c r="R516" i="5"/>
  <c r="O516" i="5"/>
  <c r="G516" i="5"/>
  <c r="R515" i="5"/>
  <c r="O515" i="5"/>
  <c r="G515" i="5"/>
  <c r="R514" i="5"/>
  <c r="O514" i="5"/>
  <c r="G514" i="5"/>
  <c r="R513" i="5"/>
  <c r="O513" i="5"/>
  <c r="G513" i="5"/>
  <c r="R512" i="5"/>
  <c r="O512" i="5"/>
  <c r="G512" i="5"/>
  <c r="R511" i="5"/>
  <c r="O511" i="5"/>
  <c r="G511" i="5"/>
  <c r="R509" i="5"/>
  <c r="O509" i="5"/>
  <c r="G509" i="5"/>
  <c r="R508" i="5"/>
  <c r="O508" i="5"/>
  <c r="G508" i="5"/>
  <c r="R507" i="5"/>
  <c r="O507" i="5"/>
  <c r="G507" i="5"/>
  <c r="R506" i="5"/>
  <c r="O506" i="5"/>
  <c r="G506" i="5"/>
  <c r="R505" i="5"/>
  <c r="O505" i="5"/>
  <c r="G505" i="5"/>
  <c r="R504" i="5"/>
  <c r="O504" i="5"/>
  <c r="G504" i="5"/>
  <c r="R503" i="5"/>
  <c r="O503" i="5"/>
  <c r="G503" i="5"/>
  <c r="R502" i="5"/>
  <c r="O502" i="5"/>
  <c r="G502" i="5"/>
  <c r="R501" i="5"/>
  <c r="O501" i="5"/>
  <c r="G501" i="5"/>
  <c r="R500" i="5"/>
  <c r="O500" i="5"/>
  <c r="G500" i="5"/>
  <c r="R499" i="5"/>
  <c r="O499" i="5"/>
  <c r="G499" i="5"/>
  <c r="R498" i="5"/>
  <c r="O498" i="5"/>
  <c r="G498" i="5"/>
  <c r="R497" i="5"/>
  <c r="O497" i="5"/>
  <c r="G497" i="5"/>
  <c r="R496" i="5"/>
  <c r="O496" i="5"/>
  <c r="G496" i="5"/>
  <c r="R495" i="5"/>
  <c r="O495" i="5"/>
  <c r="G495" i="5"/>
  <c r="R494" i="5"/>
  <c r="O494" i="5"/>
  <c r="H494" i="5"/>
  <c r="G494" i="5"/>
  <c r="R493" i="5"/>
  <c r="O493" i="5"/>
  <c r="G493" i="5"/>
  <c r="R492" i="5"/>
  <c r="O492" i="5"/>
  <c r="G492" i="5"/>
  <c r="R491" i="5"/>
  <c r="O491" i="5"/>
  <c r="G491" i="5"/>
  <c r="R490" i="5"/>
  <c r="O490" i="5"/>
  <c r="G490" i="5"/>
  <c r="R489" i="5"/>
  <c r="O489" i="5"/>
  <c r="G489" i="5"/>
  <c r="R488" i="5"/>
  <c r="O488" i="5"/>
  <c r="G488" i="5"/>
  <c r="R487" i="5"/>
  <c r="O487" i="5"/>
  <c r="G487" i="5"/>
  <c r="R485" i="5"/>
  <c r="O485" i="5"/>
  <c r="G485" i="5"/>
  <c r="R484" i="5"/>
  <c r="O484" i="5"/>
  <c r="G484" i="5"/>
  <c r="R483" i="5"/>
  <c r="O483" i="5"/>
  <c r="G483" i="5"/>
  <c r="R482" i="5"/>
  <c r="O482" i="5"/>
  <c r="G482" i="5"/>
  <c r="R481" i="5"/>
  <c r="O481" i="5"/>
  <c r="G481" i="5"/>
  <c r="R480" i="5"/>
  <c r="O480" i="5"/>
  <c r="G480" i="5"/>
  <c r="R479" i="5"/>
  <c r="O479" i="5"/>
  <c r="G479" i="5"/>
  <c r="R478" i="5"/>
  <c r="O478" i="5"/>
  <c r="G478" i="5"/>
  <c r="R477" i="5"/>
  <c r="O477" i="5"/>
  <c r="G477" i="5"/>
  <c r="R476" i="5"/>
  <c r="O476" i="5"/>
  <c r="G476" i="5"/>
  <c r="R475" i="5"/>
  <c r="O475" i="5"/>
  <c r="G475" i="5"/>
  <c r="R474" i="5"/>
  <c r="O474" i="5"/>
  <c r="G474" i="5"/>
  <c r="R473" i="5"/>
  <c r="O473" i="5"/>
  <c r="G473" i="5"/>
  <c r="R472" i="5"/>
  <c r="O472" i="5"/>
  <c r="G472" i="5"/>
  <c r="R470" i="5"/>
  <c r="O470" i="5"/>
  <c r="G470" i="5"/>
  <c r="R469" i="5"/>
  <c r="O469" i="5"/>
  <c r="G469" i="5"/>
  <c r="R468" i="5"/>
  <c r="O468" i="5"/>
  <c r="G468" i="5"/>
  <c r="R467" i="5"/>
  <c r="O467" i="5"/>
  <c r="G467" i="5"/>
  <c r="R466" i="5"/>
  <c r="O466" i="5"/>
  <c r="G466" i="5"/>
  <c r="R465" i="5"/>
  <c r="O465" i="5"/>
  <c r="G465" i="5"/>
  <c r="R464" i="5"/>
  <c r="O464" i="5"/>
  <c r="G464" i="5"/>
  <c r="R463" i="5"/>
  <c r="O463" i="5"/>
  <c r="G463" i="5"/>
  <c r="R462" i="5"/>
  <c r="O462" i="5"/>
  <c r="G462" i="5"/>
  <c r="R461" i="5"/>
  <c r="O461" i="5"/>
  <c r="G461" i="5"/>
  <c r="R460" i="5"/>
  <c r="O460" i="5"/>
  <c r="G460" i="5"/>
  <c r="R459" i="5"/>
  <c r="O459" i="5"/>
  <c r="G459" i="5"/>
  <c r="R458" i="5"/>
  <c r="O458" i="5"/>
  <c r="G458" i="5"/>
  <c r="R457" i="5"/>
  <c r="O457" i="5"/>
  <c r="G457" i="5"/>
  <c r="R456" i="5"/>
  <c r="O456" i="5"/>
  <c r="G456" i="5"/>
  <c r="R455" i="5"/>
  <c r="O455" i="5"/>
  <c r="G455" i="5"/>
  <c r="R454" i="5"/>
  <c r="O454" i="5"/>
  <c r="G454" i="5"/>
  <c r="R453" i="5"/>
  <c r="O453" i="5"/>
  <c r="G453" i="5"/>
  <c r="R452" i="5"/>
  <c r="O452" i="5"/>
  <c r="G452" i="5"/>
  <c r="R451" i="5"/>
  <c r="O451" i="5"/>
  <c r="G451" i="5"/>
  <c r="R450" i="5"/>
  <c r="O450" i="5"/>
  <c r="G450" i="5"/>
  <c r="R449" i="5"/>
  <c r="O449" i="5"/>
  <c r="G449" i="5"/>
  <c r="R448" i="5"/>
  <c r="O448" i="5"/>
  <c r="G448" i="5"/>
  <c r="R447" i="5"/>
  <c r="O447" i="5"/>
  <c r="G447" i="5"/>
  <c r="R446" i="5"/>
  <c r="O446" i="5"/>
  <c r="G446" i="5"/>
  <c r="R445" i="5"/>
  <c r="O445" i="5"/>
  <c r="G445" i="5"/>
  <c r="R444" i="5"/>
  <c r="O444" i="5"/>
  <c r="G444" i="5"/>
  <c r="R443" i="5"/>
  <c r="O443" i="5"/>
  <c r="G443" i="5"/>
  <c r="R442" i="5"/>
  <c r="O442" i="5"/>
  <c r="G442" i="5"/>
  <c r="R441" i="5"/>
  <c r="O441" i="5"/>
  <c r="G441" i="5"/>
  <c r="R440" i="5"/>
  <c r="O440" i="5"/>
  <c r="G440" i="5"/>
  <c r="R439" i="5"/>
  <c r="O439" i="5"/>
  <c r="G439" i="5"/>
  <c r="R438" i="5"/>
  <c r="O438" i="5"/>
  <c r="G438" i="5"/>
  <c r="R437" i="5"/>
  <c r="O437" i="5"/>
  <c r="G437" i="5"/>
  <c r="R436" i="5"/>
  <c r="O436" i="5"/>
  <c r="G436" i="5"/>
  <c r="R435" i="5"/>
  <c r="O435" i="5"/>
  <c r="G435" i="5"/>
  <c r="R434" i="5"/>
  <c r="O434" i="5"/>
  <c r="G434" i="5"/>
  <c r="R433" i="5"/>
  <c r="O433" i="5"/>
  <c r="G433" i="5"/>
  <c r="R432" i="5"/>
  <c r="O432" i="5"/>
  <c r="G432" i="5"/>
  <c r="R431" i="5"/>
  <c r="O431" i="5"/>
  <c r="G431" i="5"/>
  <c r="R430" i="5"/>
  <c r="O430" i="5"/>
  <c r="G430" i="5"/>
  <c r="R429" i="5"/>
  <c r="O429" i="5"/>
  <c r="G429" i="5"/>
  <c r="R428" i="5"/>
  <c r="O428" i="5"/>
  <c r="G428" i="5"/>
  <c r="R427" i="5"/>
  <c r="O427" i="5"/>
  <c r="G427" i="5"/>
  <c r="R425" i="5"/>
  <c r="O425" i="5"/>
  <c r="G425" i="5"/>
  <c r="R424" i="5"/>
  <c r="O424" i="5"/>
  <c r="G424" i="5"/>
  <c r="R423" i="5"/>
  <c r="O423" i="5"/>
  <c r="G423" i="5"/>
  <c r="R422" i="5"/>
  <c r="O422" i="5"/>
  <c r="G422" i="5"/>
  <c r="R421" i="5"/>
  <c r="O421" i="5"/>
  <c r="G421" i="5"/>
  <c r="R420" i="5"/>
  <c r="O420" i="5"/>
  <c r="G420" i="5"/>
  <c r="R419" i="5"/>
  <c r="O419" i="5"/>
  <c r="G419" i="5"/>
  <c r="R417" i="5"/>
  <c r="O417" i="5"/>
  <c r="G417" i="5"/>
  <c r="R416" i="5"/>
  <c r="O416" i="5"/>
  <c r="G416" i="5"/>
  <c r="R415" i="5"/>
  <c r="O415" i="5"/>
  <c r="G415" i="5"/>
  <c r="R414" i="5"/>
  <c r="O414" i="5"/>
  <c r="H414" i="5"/>
  <c r="G414" i="5"/>
  <c r="R413" i="5"/>
  <c r="O413" i="5"/>
  <c r="G413" i="5"/>
  <c r="R412" i="5"/>
  <c r="O412" i="5"/>
  <c r="G412" i="5"/>
  <c r="R411" i="5"/>
  <c r="O411" i="5"/>
  <c r="G411" i="5"/>
  <c r="R410" i="5"/>
  <c r="O410" i="5"/>
  <c r="G410" i="5"/>
  <c r="R409" i="5"/>
  <c r="O409" i="5"/>
  <c r="G409" i="5"/>
  <c r="R408" i="5"/>
  <c r="O408" i="5"/>
  <c r="G408" i="5"/>
  <c r="R407" i="5"/>
  <c r="O407" i="5"/>
  <c r="H407" i="5"/>
  <c r="G407" i="5"/>
  <c r="R406" i="5"/>
  <c r="O406" i="5"/>
  <c r="G406" i="5"/>
  <c r="R405" i="5"/>
  <c r="O405" i="5"/>
  <c r="G405" i="5"/>
  <c r="R404" i="5"/>
  <c r="O404" i="5"/>
  <c r="G404" i="5"/>
  <c r="R403" i="5"/>
  <c r="O403" i="5"/>
  <c r="G403" i="5"/>
  <c r="R402" i="5"/>
  <c r="O402" i="5"/>
  <c r="G402" i="5"/>
  <c r="R401" i="5"/>
  <c r="O401" i="5"/>
  <c r="G401" i="5"/>
  <c r="R400" i="5"/>
  <c r="O400" i="5"/>
  <c r="G400" i="5"/>
  <c r="R399" i="5"/>
  <c r="O399" i="5"/>
  <c r="G399" i="5"/>
  <c r="R398" i="5"/>
  <c r="O398" i="5"/>
  <c r="G398" i="5"/>
  <c r="R397" i="5"/>
  <c r="O397" i="5"/>
  <c r="G397" i="5"/>
  <c r="R396" i="5"/>
  <c r="O396" i="5"/>
  <c r="G396" i="5"/>
  <c r="R395" i="5"/>
  <c r="O395" i="5"/>
  <c r="G395" i="5"/>
  <c r="R394" i="5"/>
  <c r="O394" i="5"/>
  <c r="G394" i="5"/>
  <c r="R393" i="5"/>
  <c r="O393" i="5"/>
  <c r="G393" i="5"/>
  <c r="R392" i="5"/>
  <c r="O392" i="5"/>
  <c r="H392" i="5"/>
  <c r="G392" i="5"/>
  <c r="R391" i="5"/>
  <c r="O391" i="5"/>
  <c r="H391" i="5"/>
  <c r="G391" i="5"/>
  <c r="R390" i="5"/>
  <c r="O390" i="5"/>
  <c r="G390" i="5"/>
  <c r="R389" i="5"/>
  <c r="O389" i="5"/>
  <c r="G389" i="5"/>
  <c r="R388" i="5"/>
  <c r="O388" i="5"/>
  <c r="G388" i="5"/>
  <c r="R387" i="5"/>
  <c r="O387" i="5"/>
  <c r="G387" i="5"/>
  <c r="R386" i="5"/>
  <c r="O386" i="5"/>
  <c r="G386" i="5"/>
  <c r="R385" i="5"/>
  <c r="O385" i="5"/>
  <c r="G385" i="5"/>
  <c r="R383" i="5"/>
  <c r="O383" i="5"/>
  <c r="G383" i="5"/>
  <c r="R382" i="5"/>
  <c r="O382" i="5"/>
  <c r="G382" i="5"/>
  <c r="R381" i="5"/>
  <c r="O381" i="5"/>
  <c r="G381" i="5"/>
  <c r="R380" i="5"/>
  <c r="O380" i="5"/>
  <c r="G380" i="5"/>
  <c r="R379" i="5"/>
  <c r="O379" i="5"/>
  <c r="G379" i="5"/>
  <c r="R378" i="5"/>
  <c r="O378" i="5"/>
  <c r="G378" i="5"/>
  <c r="R377" i="5"/>
  <c r="O377" i="5"/>
  <c r="H377" i="5"/>
  <c r="G377" i="5"/>
  <c r="R376" i="5"/>
  <c r="O376" i="5"/>
  <c r="G376" i="5"/>
  <c r="R375" i="5"/>
  <c r="O375" i="5"/>
  <c r="G375" i="5"/>
  <c r="R374" i="5"/>
  <c r="O374" i="5"/>
  <c r="G374" i="5"/>
  <c r="R373" i="5"/>
  <c r="O373" i="5"/>
  <c r="G373" i="5"/>
  <c r="R372" i="5"/>
  <c r="O372" i="5"/>
  <c r="G372" i="5"/>
  <c r="R371" i="5"/>
  <c r="O371" i="5"/>
  <c r="G371" i="5"/>
  <c r="R370" i="5"/>
  <c r="O370" i="5"/>
  <c r="G370" i="5"/>
  <c r="R369" i="5"/>
  <c r="O369" i="5"/>
  <c r="G369" i="5"/>
  <c r="R368" i="5"/>
  <c r="O368" i="5"/>
  <c r="G368" i="5"/>
  <c r="R367" i="5"/>
  <c r="O367" i="5"/>
  <c r="G367" i="5"/>
  <c r="R366" i="5"/>
  <c r="O366" i="5"/>
  <c r="G366" i="5"/>
  <c r="R365" i="5"/>
  <c r="O365" i="5"/>
  <c r="G365" i="5"/>
  <c r="R364" i="5"/>
  <c r="O364" i="5"/>
  <c r="G364" i="5"/>
  <c r="R363" i="5"/>
  <c r="O363" i="5"/>
  <c r="G363" i="5"/>
  <c r="R362" i="5"/>
  <c r="O362" i="5"/>
  <c r="G362" i="5"/>
  <c r="R361" i="5"/>
  <c r="O361" i="5"/>
  <c r="H361" i="5"/>
  <c r="G361" i="5"/>
  <c r="R360" i="5"/>
  <c r="O360" i="5"/>
  <c r="G360" i="5"/>
  <c r="R359" i="5"/>
  <c r="O359" i="5"/>
  <c r="G359" i="5"/>
  <c r="R358" i="5"/>
  <c r="O358" i="5"/>
  <c r="G358" i="5"/>
  <c r="R357" i="5"/>
  <c r="O357" i="5"/>
  <c r="G357" i="5"/>
  <c r="R356" i="5"/>
  <c r="O356" i="5"/>
  <c r="G356" i="5"/>
  <c r="R355" i="5"/>
  <c r="O355" i="5"/>
  <c r="G355" i="5"/>
  <c r="R354" i="5"/>
  <c r="O354" i="5"/>
  <c r="G354" i="5"/>
  <c r="R353" i="5"/>
  <c r="O353" i="5"/>
  <c r="G353" i="5"/>
  <c r="R352" i="5"/>
  <c r="O352" i="5"/>
  <c r="G352" i="5"/>
  <c r="R351" i="5"/>
  <c r="O351" i="5"/>
  <c r="G351" i="5"/>
  <c r="R350" i="5"/>
  <c r="O350" i="5"/>
  <c r="G350" i="5"/>
  <c r="R349" i="5"/>
  <c r="O349" i="5"/>
  <c r="G349" i="5"/>
  <c r="R348" i="5"/>
  <c r="O348" i="5"/>
  <c r="G348" i="5"/>
  <c r="R347" i="5"/>
  <c r="O347" i="5"/>
  <c r="G347" i="5"/>
  <c r="R346" i="5"/>
  <c r="O346" i="5"/>
  <c r="G346" i="5"/>
  <c r="R345" i="5"/>
  <c r="O345" i="5"/>
  <c r="G345" i="5"/>
  <c r="R344" i="5"/>
  <c r="O344" i="5"/>
  <c r="G344" i="5"/>
  <c r="R343" i="5"/>
  <c r="O343" i="5"/>
  <c r="G343" i="5"/>
  <c r="R342" i="5"/>
  <c r="O342" i="5"/>
  <c r="G342" i="5"/>
  <c r="R341" i="5"/>
  <c r="O341" i="5"/>
  <c r="G341" i="5"/>
  <c r="R340" i="5"/>
  <c r="O340" i="5"/>
  <c r="G340" i="5"/>
  <c r="R339" i="5"/>
  <c r="O339" i="5"/>
  <c r="G339" i="5"/>
  <c r="R338" i="5"/>
  <c r="O338" i="5"/>
  <c r="G338" i="5"/>
  <c r="R337" i="5"/>
  <c r="O337" i="5"/>
  <c r="G337" i="5"/>
  <c r="R336" i="5"/>
  <c r="O336" i="5"/>
  <c r="G336" i="5"/>
  <c r="R335" i="5"/>
  <c r="O335" i="5"/>
  <c r="G335" i="5"/>
  <c r="R334" i="5"/>
  <c r="O334" i="5"/>
  <c r="G334" i="5"/>
  <c r="R333" i="5"/>
  <c r="O333" i="5"/>
  <c r="G333" i="5"/>
  <c r="R332" i="5"/>
  <c r="O332" i="5"/>
  <c r="G332" i="5"/>
  <c r="R331" i="5"/>
  <c r="O331" i="5"/>
  <c r="G331" i="5"/>
  <c r="R330" i="5"/>
  <c r="O330" i="5"/>
  <c r="G330" i="5"/>
  <c r="R329" i="5"/>
  <c r="O329" i="5"/>
  <c r="G329" i="5"/>
  <c r="R328" i="5"/>
  <c r="O328" i="5"/>
  <c r="G328" i="5"/>
  <c r="R327" i="5"/>
  <c r="O327" i="5"/>
  <c r="G327" i="5"/>
  <c r="R326" i="5"/>
  <c r="O326" i="5"/>
  <c r="G326" i="5"/>
  <c r="R325" i="5"/>
  <c r="O325" i="5"/>
  <c r="G325" i="5"/>
  <c r="R324" i="5"/>
  <c r="O324" i="5"/>
  <c r="G324" i="5"/>
  <c r="R323" i="5"/>
  <c r="O323" i="5"/>
  <c r="G323" i="5"/>
  <c r="R322" i="5"/>
  <c r="O322" i="5"/>
  <c r="G322" i="5"/>
  <c r="R321" i="5"/>
  <c r="O321" i="5"/>
  <c r="G321" i="5"/>
  <c r="R320" i="5"/>
  <c r="O320" i="5"/>
  <c r="G320" i="5"/>
  <c r="R319" i="5"/>
  <c r="O319" i="5"/>
  <c r="G319" i="5"/>
  <c r="R318" i="5"/>
  <c r="O318" i="5"/>
  <c r="G318" i="5"/>
  <c r="R316" i="5"/>
  <c r="O316" i="5"/>
  <c r="G316" i="5"/>
  <c r="R315" i="5"/>
  <c r="O315" i="5"/>
  <c r="G315" i="5"/>
  <c r="R314" i="5"/>
  <c r="O314" i="5"/>
  <c r="G314" i="5"/>
  <c r="R313" i="5"/>
  <c r="O313" i="5"/>
  <c r="G313" i="5"/>
  <c r="R312" i="5"/>
  <c r="O312" i="5"/>
  <c r="G312" i="5"/>
  <c r="R311" i="5"/>
  <c r="O311" i="5"/>
  <c r="G311" i="5"/>
  <c r="R310" i="5"/>
  <c r="O310" i="5"/>
  <c r="G310" i="5"/>
  <c r="R309" i="5"/>
  <c r="O309" i="5"/>
  <c r="G309" i="5"/>
  <c r="R308" i="5"/>
  <c r="O308" i="5"/>
  <c r="G308" i="5"/>
  <c r="R307" i="5"/>
  <c r="O307" i="5"/>
  <c r="G307" i="5"/>
  <c r="R306" i="5"/>
  <c r="O306" i="5"/>
  <c r="G306" i="5"/>
  <c r="R305" i="5"/>
  <c r="O305" i="5"/>
  <c r="G305" i="5"/>
  <c r="R304" i="5"/>
  <c r="O304" i="5"/>
  <c r="G304" i="5"/>
  <c r="R303" i="5"/>
  <c r="O303" i="5"/>
  <c r="G303" i="5"/>
  <c r="R302" i="5"/>
  <c r="O302" i="5"/>
  <c r="G302" i="5"/>
  <c r="R301" i="5"/>
  <c r="O301" i="5"/>
  <c r="G301" i="5"/>
  <c r="R300" i="5"/>
  <c r="O300" i="5"/>
  <c r="G300" i="5"/>
  <c r="R299" i="5"/>
  <c r="O299" i="5"/>
  <c r="G299" i="5"/>
  <c r="R298" i="5"/>
  <c r="O298" i="5"/>
  <c r="G298" i="5"/>
  <c r="R297" i="5"/>
  <c r="O297" i="5"/>
  <c r="G297" i="5"/>
  <c r="R296" i="5"/>
  <c r="O296" i="5"/>
  <c r="G296" i="5"/>
  <c r="R295" i="5"/>
  <c r="O295" i="5"/>
  <c r="G295" i="5"/>
  <c r="R294" i="5"/>
  <c r="O294" i="5"/>
  <c r="G294" i="5"/>
  <c r="R293" i="5"/>
  <c r="O293" i="5"/>
  <c r="G293" i="5"/>
  <c r="R292" i="5"/>
  <c r="O292" i="5"/>
  <c r="G292" i="5"/>
  <c r="R291" i="5"/>
  <c r="O291" i="5"/>
  <c r="G291" i="5"/>
  <c r="R290" i="5"/>
  <c r="O290" i="5"/>
  <c r="G290" i="5"/>
  <c r="R289" i="5"/>
  <c r="O289" i="5"/>
  <c r="G289" i="5"/>
  <c r="R288" i="5"/>
  <c r="O288" i="5"/>
  <c r="G288" i="5"/>
  <c r="R287" i="5"/>
  <c r="O287" i="5"/>
  <c r="G287" i="5"/>
  <c r="R286" i="5"/>
  <c r="O286" i="5"/>
  <c r="G286" i="5"/>
  <c r="R285" i="5"/>
  <c r="O285" i="5"/>
  <c r="G285" i="5"/>
  <c r="R284" i="5"/>
  <c r="O284" i="5"/>
  <c r="G284" i="5"/>
  <c r="R283" i="5"/>
  <c r="O283" i="5"/>
  <c r="G283" i="5"/>
  <c r="R282" i="5"/>
  <c r="O282" i="5"/>
  <c r="G282" i="5"/>
  <c r="R280" i="5"/>
  <c r="O280" i="5"/>
  <c r="G280" i="5"/>
  <c r="R279" i="5"/>
  <c r="O279" i="5"/>
  <c r="G279" i="5"/>
  <c r="R278" i="5"/>
  <c r="O278" i="5"/>
  <c r="G278" i="5"/>
  <c r="R277" i="5"/>
  <c r="O277" i="5"/>
  <c r="G277" i="5"/>
  <c r="R276" i="5"/>
  <c r="O276" i="5"/>
  <c r="G276" i="5"/>
  <c r="R275" i="5"/>
  <c r="O275" i="5"/>
  <c r="G275" i="5"/>
  <c r="R274" i="5"/>
  <c r="O274" i="5"/>
  <c r="G274" i="5"/>
  <c r="R273" i="5"/>
  <c r="O273" i="5"/>
  <c r="G273" i="5"/>
  <c r="R272" i="5"/>
  <c r="O272" i="5"/>
  <c r="G272" i="5"/>
  <c r="R271" i="5"/>
  <c r="O271" i="5"/>
  <c r="G271" i="5"/>
  <c r="R270" i="5"/>
  <c r="O270" i="5"/>
  <c r="G270" i="5"/>
  <c r="R269" i="5"/>
  <c r="O269" i="5"/>
  <c r="G269" i="5"/>
  <c r="R268" i="5"/>
  <c r="O268" i="5"/>
  <c r="G268" i="5"/>
  <c r="R267" i="5"/>
  <c r="O267" i="5"/>
  <c r="G267" i="5"/>
  <c r="R266" i="5"/>
  <c r="O266" i="5"/>
  <c r="G266" i="5"/>
  <c r="R265" i="5"/>
  <c r="O265" i="5"/>
  <c r="G265" i="5"/>
  <c r="R264" i="5"/>
  <c r="O264" i="5"/>
  <c r="G264" i="5"/>
  <c r="R263" i="5"/>
  <c r="O263" i="5"/>
  <c r="G263" i="5"/>
  <c r="R262" i="5"/>
  <c r="O262" i="5"/>
  <c r="G262" i="5"/>
  <c r="R261" i="5"/>
  <c r="O261" i="5"/>
  <c r="G261" i="5"/>
  <c r="R260" i="5"/>
  <c r="O260" i="5"/>
  <c r="G260" i="5"/>
  <c r="R259" i="5"/>
  <c r="O259" i="5"/>
  <c r="G259" i="5"/>
  <c r="R258" i="5"/>
  <c r="O258" i="5"/>
  <c r="G258" i="5"/>
  <c r="R257" i="5"/>
  <c r="O257" i="5"/>
  <c r="G257" i="5"/>
  <c r="R256" i="5"/>
  <c r="O256" i="5"/>
  <c r="G256" i="5"/>
  <c r="R255" i="5"/>
  <c r="O255" i="5"/>
  <c r="G255" i="5"/>
  <c r="R254" i="5"/>
  <c r="O254" i="5"/>
  <c r="G254" i="5"/>
  <c r="R253" i="5"/>
  <c r="O253" i="5"/>
  <c r="G253" i="5"/>
  <c r="R252" i="5"/>
  <c r="O252" i="5"/>
  <c r="G252" i="5"/>
  <c r="R251" i="5"/>
  <c r="O251" i="5"/>
  <c r="G251" i="5"/>
  <c r="R250" i="5"/>
  <c r="O250" i="5"/>
  <c r="H250" i="5"/>
  <c r="G250" i="5"/>
  <c r="R249" i="5"/>
  <c r="O249" i="5"/>
  <c r="G249" i="5"/>
  <c r="R248" i="5"/>
  <c r="O248" i="5"/>
  <c r="G248" i="5"/>
  <c r="R247" i="5"/>
  <c r="O247" i="5"/>
  <c r="G247" i="5"/>
  <c r="R246" i="5"/>
  <c r="O246" i="5"/>
  <c r="G246" i="5"/>
  <c r="R245" i="5"/>
  <c r="O245" i="5"/>
  <c r="G245" i="5"/>
  <c r="R244" i="5"/>
  <c r="O244" i="5"/>
  <c r="G244" i="5"/>
  <c r="R242" i="5"/>
  <c r="O242" i="5"/>
  <c r="G242" i="5"/>
  <c r="R241" i="5"/>
  <c r="O241" i="5"/>
  <c r="G241" i="5"/>
  <c r="R240" i="5"/>
  <c r="O240" i="5"/>
  <c r="H240" i="5"/>
  <c r="G240" i="5"/>
  <c r="R239" i="5"/>
  <c r="O239" i="5"/>
  <c r="G239" i="5"/>
  <c r="R238" i="5"/>
  <c r="O238" i="5"/>
  <c r="G238" i="5"/>
  <c r="R237" i="5"/>
  <c r="O237" i="5"/>
  <c r="G237" i="5"/>
  <c r="R236" i="5"/>
  <c r="O236" i="5"/>
  <c r="G236" i="5"/>
  <c r="R235" i="5"/>
  <c r="O235" i="5"/>
  <c r="G235" i="5"/>
  <c r="R234" i="5"/>
  <c r="O234" i="5"/>
  <c r="G234" i="5"/>
  <c r="R233" i="5"/>
  <c r="O233" i="5"/>
  <c r="G233" i="5"/>
  <c r="R232" i="5"/>
  <c r="O232" i="5"/>
  <c r="G232" i="5"/>
  <c r="R231" i="5"/>
  <c r="O231" i="5"/>
  <c r="G231" i="5"/>
  <c r="R230" i="5"/>
  <c r="O230" i="5"/>
  <c r="G230" i="5"/>
  <c r="R229" i="5"/>
  <c r="O229" i="5"/>
  <c r="G229" i="5"/>
  <c r="R228" i="5"/>
  <c r="O228" i="5"/>
  <c r="G228" i="5"/>
  <c r="R227" i="5"/>
  <c r="O227" i="5"/>
  <c r="G227" i="5"/>
  <c r="R226" i="5"/>
  <c r="O226" i="5"/>
  <c r="G226" i="5"/>
  <c r="R225" i="5"/>
  <c r="O225" i="5"/>
  <c r="G225" i="5"/>
  <c r="R224" i="5"/>
  <c r="O224" i="5"/>
  <c r="G224" i="5"/>
  <c r="R223" i="5"/>
  <c r="O223" i="5"/>
  <c r="G223" i="5"/>
  <c r="R222" i="5"/>
  <c r="O222" i="5"/>
  <c r="G222" i="5"/>
  <c r="R221" i="5"/>
  <c r="O221" i="5"/>
  <c r="G221" i="5"/>
  <c r="R220" i="5"/>
  <c r="O220" i="5"/>
  <c r="H220" i="5"/>
  <c r="G220" i="5"/>
  <c r="R219" i="5"/>
  <c r="O219" i="5"/>
  <c r="G219" i="5"/>
  <c r="R218" i="5"/>
  <c r="O218" i="5"/>
  <c r="G218" i="5"/>
  <c r="R217" i="5"/>
  <c r="O217" i="5"/>
  <c r="G217" i="5"/>
  <c r="R216" i="5"/>
  <c r="O216" i="5"/>
  <c r="G216" i="5"/>
  <c r="R215" i="5"/>
  <c r="O215" i="5"/>
  <c r="G215" i="5"/>
  <c r="R214" i="5"/>
  <c r="O214" i="5"/>
  <c r="G214" i="5"/>
  <c r="R213" i="5"/>
  <c r="O213" i="5"/>
  <c r="G213" i="5"/>
  <c r="R212" i="5"/>
  <c r="O212" i="5"/>
  <c r="G212" i="5"/>
  <c r="R211" i="5"/>
  <c r="O211" i="5"/>
  <c r="G211" i="5"/>
  <c r="R210" i="5"/>
  <c r="O210" i="5"/>
  <c r="G210" i="5"/>
  <c r="R209" i="5"/>
  <c r="O209" i="5"/>
  <c r="G209" i="5"/>
  <c r="R208" i="5"/>
  <c r="O208" i="5"/>
  <c r="G208" i="5"/>
  <c r="R207" i="5"/>
  <c r="O207" i="5"/>
  <c r="G207" i="5"/>
  <c r="R206" i="5"/>
  <c r="O206" i="5"/>
  <c r="G206" i="5"/>
  <c r="R205" i="5"/>
  <c r="O205" i="5"/>
  <c r="G205" i="5"/>
  <c r="R204" i="5"/>
  <c r="O204" i="5"/>
  <c r="G204" i="5"/>
  <c r="R203" i="5"/>
  <c r="O203" i="5"/>
  <c r="G203" i="5"/>
  <c r="R202" i="5"/>
  <c r="O202" i="5"/>
  <c r="H202" i="5"/>
  <c r="G202" i="5"/>
  <c r="R201" i="5"/>
  <c r="O201" i="5"/>
  <c r="G201" i="5"/>
  <c r="R200" i="5"/>
  <c r="O200" i="5"/>
  <c r="H200" i="5"/>
  <c r="G200" i="5"/>
  <c r="R199" i="5"/>
  <c r="O199" i="5"/>
  <c r="H199" i="5"/>
  <c r="G199" i="5"/>
  <c r="R198" i="5"/>
  <c r="O198" i="5"/>
  <c r="G198" i="5"/>
  <c r="R197" i="5"/>
  <c r="O197" i="5"/>
  <c r="G197" i="5"/>
  <c r="R196" i="5"/>
  <c r="O196" i="5"/>
  <c r="G196" i="5"/>
  <c r="R195" i="5"/>
  <c r="O195" i="5"/>
  <c r="G195" i="5"/>
  <c r="R194" i="5"/>
  <c r="O194" i="5"/>
  <c r="G194" i="5"/>
  <c r="R193" i="5"/>
  <c r="O193" i="5"/>
  <c r="G193" i="5"/>
  <c r="R192" i="5"/>
  <c r="O192" i="5"/>
  <c r="G192" i="5"/>
  <c r="R191" i="5"/>
  <c r="O191" i="5"/>
  <c r="G191" i="5"/>
  <c r="R190" i="5"/>
  <c r="O190" i="5"/>
  <c r="G190" i="5"/>
  <c r="R189" i="5"/>
  <c r="O189" i="5"/>
  <c r="G189" i="5"/>
  <c r="R188" i="5"/>
  <c r="O188" i="5"/>
  <c r="G188" i="5"/>
  <c r="R187" i="5"/>
  <c r="O187" i="5"/>
  <c r="G187" i="5"/>
  <c r="R186" i="5"/>
  <c r="O186" i="5"/>
  <c r="G186" i="5"/>
  <c r="R185" i="5"/>
  <c r="O185" i="5"/>
  <c r="G185" i="5"/>
  <c r="R184" i="5"/>
  <c r="O184" i="5"/>
  <c r="G184" i="5"/>
  <c r="R183" i="5"/>
  <c r="O183" i="5"/>
  <c r="G183" i="5"/>
  <c r="R182" i="5"/>
  <c r="O182" i="5"/>
  <c r="G182" i="5"/>
  <c r="R181" i="5"/>
  <c r="O181" i="5"/>
  <c r="G181" i="5"/>
  <c r="R180" i="5"/>
  <c r="O180" i="5"/>
  <c r="G180" i="5"/>
  <c r="R179" i="5"/>
  <c r="O179" i="5"/>
  <c r="G179" i="5"/>
  <c r="R178" i="5"/>
  <c r="O178" i="5"/>
  <c r="G178" i="5"/>
  <c r="R177" i="5"/>
  <c r="O177" i="5"/>
  <c r="G177" i="5"/>
  <c r="R176" i="5"/>
  <c r="O176" i="5"/>
  <c r="G176" i="5"/>
  <c r="R175" i="5"/>
  <c r="O175" i="5"/>
  <c r="G175" i="5"/>
  <c r="R174" i="5"/>
  <c r="O174" i="5"/>
  <c r="H174" i="5"/>
  <c r="G174" i="5"/>
  <c r="R173" i="5"/>
  <c r="O173" i="5"/>
  <c r="G173" i="5"/>
  <c r="R171" i="5"/>
  <c r="O171" i="5"/>
  <c r="G171" i="5"/>
  <c r="R170" i="5"/>
  <c r="O170" i="5"/>
  <c r="G170" i="5"/>
  <c r="R169" i="5"/>
  <c r="O169" i="5"/>
  <c r="G169" i="5"/>
  <c r="R168" i="5"/>
  <c r="O168" i="5"/>
  <c r="G168" i="5"/>
  <c r="R166" i="5"/>
  <c r="O166" i="5"/>
  <c r="G166" i="5"/>
  <c r="R165" i="5"/>
  <c r="O165" i="5"/>
  <c r="G165" i="5"/>
  <c r="R164" i="5"/>
  <c r="O164" i="5"/>
  <c r="G164" i="5"/>
  <c r="R163" i="5"/>
  <c r="O163" i="5"/>
  <c r="G163" i="5"/>
  <c r="R162" i="5"/>
  <c r="O162" i="5"/>
  <c r="G162" i="5"/>
  <c r="R161" i="5"/>
  <c r="O161" i="5"/>
  <c r="G161" i="5"/>
  <c r="R160" i="5"/>
  <c r="O160" i="5"/>
  <c r="G160" i="5"/>
  <c r="R159" i="5"/>
  <c r="O159" i="5"/>
  <c r="G159" i="5"/>
  <c r="R158" i="5"/>
  <c r="O158" i="5"/>
  <c r="G158" i="5"/>
  <c r="R157" i="5"/>
  <c r="O157" i="5"/>
  <c r="G157" i="5"/>
  <c r="R156" i="5"/>
  <c r="O156" i="5"/>
  <c r="G156" i="5"/>
  <c r="R155" i="5"/>
  <c r="O155" i="5"/>
  <c r="G155" i="5"/>
  <c r="R154" i="5"/>
  <c r="O154" i="5"/>
  <c r="G154" i="5"/>
  <c r="R153" i="5"/>
  <c r="O153" i="5"/>
  <c r="G153" i="5"/>
  <c r="R152" i="5"/>
  <c r="O152" i="5"/>
  <c r="G152" i="5"/>
  <c r="R151" i="5"/>
  <c r="O151" i="5"/>
  <c r="H151" i="5"/>
  <c r="G151" i="5"/>
  <c r="R150" i="5"/>
  <c r="O150" i="5"/>
  <c r="G150" i="5"/>
  <c r="R149" i="5"/>
  <c r="O149" i="5"/>
  <c r="G149" i="5"/>
  <c r="R148" i="5"/>
  <c r="O148" i="5"/>
  <c r="G148" i="5"/>
  <c r="R147" i="5"/>
  <c r="O147" i="5"/>
  <c r="G147" i="5"/>
  <c r="R146" i="5"/>
  <c r="O146" i="5"/>
  <c r="G146" i="5"/>
  <c r="R145" i="5"/>
  <c r="O145" i="5"/>
  <c r="G145" i="5"/>
  <c r="R144" i="5"/>
  <c r="O144" i="5"/>
  <c r="G144" i="5"/>
  <c r="R143" i="5"/>
  <c r="O143" i="5"/>
  <c r="H143" i="5"/>
  <c r="G143" i="5"/>
  <c r="R142" i="5"/>
  <c r="O142" i="5"/>
  <c r="G142" i="5"/>
  <c r="R141" i="5"/>
  <c r="O141" i="5"/>
  <c r="G141" i="5"/>
  <c r="R140" i="5"/>
  <c r="O140" i="5"/>
  <c r="G140" i="5"/>
  <c r="R139" i="5"/>
  <c r="O139" i="5"/>
  <c r="G139" i="5"/>
  <c r="R138" i="5"/>
  <c r="O138" i="5"/>
  <c r="G138" i="5"/>
  <c r="R137" i="5"/>
  <c r="O137" i="5"/>
  <c r="G137" i="5"/>
  <c r="R136" i="5"/>
  <c r="O136" i="5"/>
  <c r="G136" i="5"/>
  <c r="R135" i="5"/>
  <c r="O135" i="5"/>
  <c r="G135" i="5"/>
  <c r="R134" i="5"/>
  <c r="O134" i="5"/>
  <c r="G134" i="5"/>
  <c r="R133" i="5"/>
  <c r="O133" i="5"/>
  <c r="G133" i="5"/>
  <c r="R132" i="5"/>
  <c r="O132" i="5"/>
  <c r="G132" i="5"/>
  <c r="R131" i="5"/>
  <c r="O131" i="5"/>
  <c r="G131" i="5"/>
  <c r="R130" i="5"/>
  <c r="O130" i="5"/>
  <c r="G130" i="5"/>
  <c r="R129" i="5"/>
  <c r="O129" i="5"/>
  <c r="G129" i="5"/>
  <c r="R128" i="5"/>
  <c r="O128" i="5"/>
  <c r="G128" i="5"/>
  <c r="R127" i="5"/>
  <c r="O127" i="5"/>
  <c r="G127" i="5"/>
  <c r="R126" i="5"/>
  <c r="O126" i="5"/>
  <c r="H126" i="5"/>
  <c r="G126" i="5"/>
  <c r="R125" i="5"/>
  <c r="O125" i="5"/>
  <c r="G125" i="5"/>
  <c r="R124" i="5"/>
  <c r="O124" i="5"/>
  <c r="G124" i="5"/>
  <c r="R123" i="5"/>
  <c r="O123" i="5"/>
  <c r="H123" i="5"/>
  <c r="G123" i="5"/>
  <c r="R122" i="5"/>
  <c r="O122" i="5"/>
  <c r="G122" i="5"/>
  <c r="R121" i="5"/>
  <c r="O121" i="5"/>
  <c r="G121" i="5"/>
  <c r="R120" i="5"/>
  <c r="O120" i="5"/>
  <c r="G120" i="5"/>
  <c r="R119" i="5"/>
  <c r="O119" i="5"/>
  <c r="G119" i="5"/>
  <c r="R118" i="5"/>
  <c r="O118" i="5"/>
  <c r="H118" i="5"/>
  <c r="G118" i="5"/>
  <c r="R117" i="5"/>
  <c r="O117" i="5"/>
  <c r="G117" i="5"/>
  <c r="R116" i="5"/>
  <c r="O116" i="5"/>
  <c r="G116" i="5"/>
  <c r="R115" i="5"/>
  <c r="O115" i="5"/>
  <c r="G115" i="5"/>
  <c r="R114" i="5"/>
  <c r="O114" i="5"/>
  <c r="G114" i="5"/>
  <c r="R113" i="5"/>
  <c r="O113" i="5"/>
  <c r="G113" i="5"/>
  <c r="R112" i="5"/>
  <c r="O112" i="5"/>
  <c r="G112" i="5"/>
  <c r="R111" i="5"/>
  <c r="O111" i="5"/>
  <c r="G111" i="5"/>
  <c r="R110" i="5"/>
  <c r="O110" i="5"/>
  <c r="G110" i="5"/>
  <c r="R109" i="5"/>
  <c r="O109" i="5"/>
  <c r="G109" i="5"/>
  <c r="R108" i="5"/>
  <c r="O108" i="5"/>
  <c r="G108" i="5"/>
  <c r="R107" i="5"/>
  <c r="O107" i="5"/>
  <c r="G107" i="5"/>
  <c r="R106" i="5"/>
  <c r="O106" i="5"/>
  <c r="G106" i="5"/>
  <c r="R105" i="5"/>
  <c r="O105" i="5"/>
  <c r="G105" i="5"/>
  <c r="R103" i="5"/>
  <c r="O103" i="5"/>
  <c r="G103" i="5"/>
  <c r="R102" i="5"/>
  <c r="O102" i="5"/>
  <c r="G102" i="5"/>
  <c r="R101" i="5"/>
  <c r="O101" i="5"/>
  <c r="G101" i="5"/>
  <c r="R100" i="5"/>
  <c r="O100" i="5"/>
  <c r="G100" i="5"/>
  <c r="R99" i="5"/>
  <c r="O99" i="5"/>
  <c r="G99" i="5"/>
  <c r="R98" i="5"/>
  <c r="O98" i="5"/>
  <c r="G98" i="5"/>
  <c r="R97" i="5"/>
  <c r="O97" i="5"/>
  <c r="G97" i="5"/>
  <c r="R96" i="5"/>
  <c r="O96" i="5"/>
  <c r="G96" i="5"/>
  <c r="R95" i="5"/>
  <c r="O95" i="5"/>
  <c r="G95" i="5"/>
  <c r="R94" i="5"/>
  <c r="O94" i="5"/>
  <c r="G94" i="5"/>
  <c r="R93" i="5"/>
  <c r="O93" i="5"/>
  <c r="G93" i="5"/>
  <c r="R92" i="5"/>
  <c r="O92" i="5"/>
  <c r="G92" i="5"/>
  <c r="R91" i="5"/>
  <c r="O91" i="5"/>
  <c r="G91" i="5"/>
  <c r="R90" i="5"/>
  <c r="O90" i="5"/>
  <c r="G90" i="5"/>
  <c r="R89" i="5"/>
  <c r="O89" i="5"/>
  <c r="G89" i="5"/>
  <c r="R88" i="5"/>
  <c r="O88" i="5"/>
  <c r="G88" i="5"/>
  <c r="R87" i="5"/>
  <c r="O87" i="5"/>
  <c r="G87" i="5"/>
  <c r="R86" i="5"/>
  <c r="O86" i="5"/>
  <c r="G86" i="5"/>
  <c r="R85" i="5"/>
  <c r="O85" i="5"/>
  <c r="G85" i="5"/>
  <c r="R84" i="5"/>
  <c r="O84" i="5"/>
  <c r="H84" i="5"/>
  <c r="G84" i="5"/>
  <c r="R83" i="5"/>
  <c r="O83" i="5"/>
  <c r="G83" i="5"/>
  <c r="R82" i="5"/>
  <c r="O82" i="5"/>
  <c r="G82" i="5"/>
  <c r="R81" i="5"/>
  <c r="O81" i="5"/>
  <c r="G81" i="5"/>
  <c r="R80" i="5"/>
  <c r="O80" i="5"/>
  <c r="G80" i="5"/>
  <c r="R79" i="5"/>
  <c r="O79" i="5"/>
  <c r="H79" i="5"/>
  <c r="G79" i="5"/>
  <c r="R78" i="5"/>
  <c r="O78" i="5"/>
  <c r="G78" i="5"/>
  <c r="R77" i="5"/>
  <c r="O77" i="5"/>
  <c r="H77" i="5"/>
  <c r="G77" i="5"/>
  <c r="R76" i="5"/>
  <c r="O76" i="5"/>
  <c r="G76" i="5"/>
  <c r="R75" i="5"/>
  <c r="O75" i="5"/>
  <c r="H75" i="5"/>
  <c r="G75" i="5"/>
  <c r="R74" i="5"/>
  <c r="O74" i="5"/>
  <c r="G74" i="5"/>
  <c r="R73" i="5"/>
  <c r="O73" i="5"/>
  <c r="G73" i="5"/>
  <c r="R72" i="5"/>
  <c r="O72" i="5"/>
  <c r="G72" i="5"/>
  <c r="R71" i="5"/>
  <c r="O71" i="5"/>
  <c r="H71" i="5"/>
  <c r="G71" i="5"/>
  <c r="R70" i="5"/>
  <c r="O70" i="5"/>
  <c r="G70" i="5"/>
  <c r="R69" i="5"/>
  <c r="O69" i="5"/>
  <c r="G69" i="5"/>
  <c r="R68" i="5"/>
  <c r="O68" i="5"/>
  <c r="G68" i="5"/>
  <c r="R67" i="5"/>
  <c r="O67" i="5"/>
  <c r="G67" i="5"/>
  <c r="R66" i="5"/>
  <c r="O66" i="5"/>
  <c r="G66" i="5"/>
  <c r="R65" i="5"/>
  <c r="O65" i="5"/>
  <c r="G65" i="5"/>
  <c r="R64" i="5"/>
  <c r="O64" i="5"/>
  <c r="G64" i="5"/>
  <c r="R63" i="5"/>
  <c r="O63" i="5"/>
  <c r="G63" i="5"/>
  <c r="R62" i="5"/>
  <c r="O62" i="5"/>
  <c r="G62" i="5"/>
  <c r="R61" i="5"/>
  <c r="O61" i="5"/>
  <c r="G61" i="5"/>
  <c r="R60" i="5"/>
  <c r="O60" i="5"/>
  <c r="G60" i="5"/>
  <c r="R59" i="5"/>
  <c r="O59" i="5"/>
  <c r="G59" i="5"/>
  <c r="R58" i="5"/>
  <c r="O58" i="5"/>
  <c r="G58" i="5"/>
  <c r="R57" i="5"/>
  <c r="O57" i="5"/>
  <c r="G57" i="5"/>
  <c r="R56" i="5"/>
  <c r="O56" i="5"/>
  <c r="G56" i="5"/>
  <c r="R55" i="5"/>
  <c r="O55" i="5"/>
  <c r="G55" i="5"/>
  <c r="R54" i="5"/>
  <c r="O54" i="5"/>
  <c r="G54" i="5"/>
  <c r="R53" i="5"/>
  <c r="O53" i="5"/>
  <c r="G53" i="5"/>
  <c r="R52" i="5"/>
  <c r="O52" i="5"/>
  <c r="G52" i="5"/>
  <c r="R51" i="5"/>
  <c r="O51" i="5"/>
  <c r="G51" i="5"/>
  <c r="R50" i="5"/>
  <c r="O50" i="5"/>
  <c r="G50" i="5"/>
  <c r="R49" i="5"/>
  <c r="O49" i="5"/>
  <c r="G49" i="5"/>
  <c r="R48" i="5"/>
  <c r="O48" i="5"/>
  <c r="G48" i="5"/>
  <c r="R47" i="5"/>
  <c r="O47" i="5"/>
  <c r="G47" i="5"/>
  <c r="R46" i="5"/>
  <c r="O46" i="5"/>
  <c r="G46" i="5"/>
  <c r="R45" i="5"/>
  <c r="O45" i="5"/>
  <c r="G45" i="5"/>
  <c r="R44" i="5"/>
  <c r="O44" i="5"/>
  <c r="H44" i="5"/>
  <c r="G44" i="5"/>
  <c r="R43" i="5"/>
  <c r="O43" i="5"/>
  <c r="G43" i="5"/>
  <c r="R42" i="5"/>
  <c r="O42" i="5"/>
  <c r="G42" i="5"/>
  <c r="R41" i="5"/>
  <c r="O41" i="5"/>
  <c r="G41" i="5"/>
  <c r="R40" i="5"/>
  <c r="O40" i="5"/>
  <c r="H40" i="5"/>
  <c r="G40" i="5"/>
  <c r="R39" i="5"/>
  <c r="O39" i="5"/>
  <c r="G39" i="5"/>
  <c r="R38" i="5"/>
  <c r="O38" i="5"/>
  <c r="G38" i="5"/>
  <c r="R37" i="5"/>
  <c r="O37" i="5"/>
  <c r="G37" i="5"/>
  <c r="R36" i="5"/>
  <c r="O36" i="5"/>
  <c r="H36" i="5"/>
  <c r="G36" i="5"/>
  <c r="R35" i="5"/>
  <c r="O35" i="5"/>
  <c r="G35" i="5"/>
  <c r="R34" i="5"/>
  <c r="O34" i="5"/>
  <c r="G34" i="5"/>
  <c r="R33" i="5"/>
  <c r="O33" i="5"/>
  <c r="G33" i="5"/>
  <c r="R32" i="5"/>
  <c r="O32" i="5"/>
  <c r="G32" i="5"/>
  <c r="R31" i="5"/>
  <c r="O31" i="5"/>
  <c r="G31" i="5"/>
  <c r="R30" i="5"/>
  <c r="O30" i="5"/>
  <c r="H30" i="5"/>
  <c r="G30" i="5"/>
  <c r="R29" i="5"/>
  <c r="O29" i="5"/>
  <c r="G29" i="5"/>
  <c r="R28" i="5"/>
  <c r="O28" i="5"/>
  <c r="G28" i="5"/>
  <c r="R27" i="5"/>
  <c r="O27" i="5"/>
  <c r="G27" i="5"/>
  <c r="R26" i="5"/>
  <c r="O26" i="5"/>
  <c r="G26" i="5"/>
  <c r="R25" i="5"/>
  <c r="O25" i="5"/>
  <c r="G25" i="5"/>
  <c r="R24" i="5"/>
  <c r="O24" i="5"/>
  <c r="G24" i="5"/>
  <c r="R23" i="5"/>
  <c r="O23" i="5"/>
  <c r="G23" i="5"/>
  <c r="R22" i="5"/>
  <c r="O22" i="5"/>
  <c r="G22" i="5"/>
  <c r="R21" i="5"/>
  <c r="O21" i="5"/>
  <c r="G21" i="5"/>
  <c r="R20" i="5"/>
  <c r="O20" i="5"/>
  <c r="G20" i="5"/>
  <c r="L6" i="5" l="1"/>
  <c r="O140" i="15"/>
  <c r="O176" i="15"/>
  <c r="O184" i="15"/>
  <c r="O216" i="15"/>
  <c r="O220" i="15"/>
  <c r="O224" i="15"/>
  <c r="O232" i="15"/>
  <c r="O236" i="15"/>
  <c r="O240" i="15"/>
  <c r="O244" i="15"/>
  <c r="O284" i="15"/>
  <c r="O288" i="15"/>
  <c r="O292" i="15"/>
  <c r="O304" i="15"/>
  <c r="O308" i="15"/>
  <c r="O320" i="15"/>
  <c r="O400" i="15"/>
  <c r="O404" i="15"/>
  <c r="O408" i="15"/>
  <c r="O412" i="15"/>
  <c r="O416" i="15"/>
  <c r="O420" i="15"/>
  <c r="O424" i="15"/>
  <c r="O432" i="15"/>
  <c r="O436" i="15"/>
  <c r="O440" i="15"/>
  <c r="O444" i="15"/>
  <c r="O448" i="15"/>
  <c r="O452" i="15"/>
  <c r="O456" i="15"/>
  <c r="O460" i="15"/>
  <c r="O464" i="15"/>
  <c r="O472" i="15"/>
  <c r="L6" i="1"/>
  <c r="O14" i="15"/>
  <c r="O49" i="15"/>
  <c r="O85" i="15"/>
  <c r="O93" i="15"/>
  <c r="O95" i="15"/>
  <c r="O179" i="15"/>
  <c r="O183" i="15"/>
  <c r="O187" i="15"/>
  <c r="O156" i="15"/>
  <c r="O148" i="15"/>
  <c r="O164" i="15"/>
  <c r="O172" i="15"/>
  <c r="O188" i="15"/>
  <c r="O248" i="15"/>
  <c r="O17" i="15"/>
  <c r="O18" i="15"/>
  <c r="O20" i="15"/>
  <c r="O24" i="15"/>
  <c r="O28" i="15"/>
  <c r="O32" i="15"/>
  <c r="O36" i="15"/>
  <c r="O40" i="15"/>
  <c r="O44" i="15"/>
  <c r="O46" i="15"/>
  <c r="O149" i="15"/>
  <c r="O152" i="15"/>
  <c r="O153" i="15"/>
  <c r="O196" i="15"/>
  <c r="O203" i="15"/>
  <c r="O206" i="15"/>
  <c r="O212" i="15"/>
  <c r="O255" i="15"/>
  <c r="O258" i="15"/>
  <c r="O264" i="15"/>
  <c r="O271" i="15"/>
  <c r="O274" i="15"/>
  <c r="O280" i="15"/>
  <c r="O322" i="15"/>
  <c r="O328" i="15"/>
  <c r="O332" i="15"/>
  <c r="O366" i="15"/>
  <c r="O375" i="15"/>
  <c r="O390" i="15"/>
  <c r="O396" i="15"/>
  <c r="O48" i="15"/>
  <c r="O66" i="15"/>
  <c r="O69" i="15"/>
  <c r="O70" i="15"/>
  <c r="O73" i="15"/>
  <c r="O74" i="15"/>
  <c r="O77" i="15"/>
  <c r="O78" i="15"/>
  <c r="O81" i="15"/>
  <c r="O91" i="15"/>
  <c r="O92" i="15"/>
  <c r="O141" i="15"/>
  <c r="O144" i="15"/>
  <c r="O145" i="15"/>
  <c r="O189" i="15"/>
  <c r="O191" i="15"/>
  <c r="O192" i="15"/>
  <c r="O193" i="15"/>
  <c r="O195" i="15"/>
  <c r="O219" i="15"/>
  <c r="O222" i="15"/>
  <c r="O228" i="15"/>
  <c r="O293" i="15"/>
  <c r="O296" i="15"/>
  <c r="O300" i="15"/>
  <c r="O309" i="15"/>
  <c r="O319" i="15"/>
  <c r="I6" i="15"/>
  <c r="O16" i="15"/>
  <c r="O22" i="15"/>
  <c r="O23" i="15"/>
  <c r="O26" i="15"/>
  <c r="O27" i="15"/>
  <c r="O30" i="15"/>
  <c r="O31" i="15"/>
  <c r="O34" i="15"/>
  <c r="O35" i="15"/>
  <c r="O38" i="15"/>
  <c r="O39" i="15"/>
  <c r="O42" i="15"/>
  <c r="O43" i="15"/>
  <c r="O157" i="15"/>
  <c r="O160" i="15"/>
  <c r="O161" i="15"/>
  <c r="O180" i="15"/>
  <c r="O265" i="15"/>
  <c r="O268" i="15"/>
  <c r="O269" i="15"/>
  <c r="O272" i="15"/>
  <c r="O273" i="15"/>
  <c r="O276" i="15"/>
  <c r="O277" i="15"/>
  <c r="O428" i="15"/>
  <c r="O468" i="15"/>
  <c r="O403" i="15"/>
  <c r="O422" i="15"/>
  <c r="O98" i="15"/>
  <c r="O99" i="15"/>
  <c r="O104" i="15"/>
  <c r="O105" i="15"/>
  <c r="O107" i="15"/>
  <c r="O109" i="15"/>
  <c r="O111" i="15"/>
  <c r="O113" i="15"/>
  <c r="O116" i="15"/>
  <c r="O117" i="15"/>
  <c r="O120" i="15"/>
  <c r="O121" i="15"/>
  <c r="O123" i="15"/>
  <c r="O125" i="15"/>
  <c r="O127" i="15"/>
  <c r="O129" i="15"/>
  <c r="O132" i="15"/>
  <c r="O133" i="15"/>
  <c r="O136" i="15"/>
  <c r="O137" i="15"/>
  <c r="O165" i="15"/>
  <c r="O168" i="15"/>
  <c r="O169" i="15"/>
  <c r="O197" i="15"/>
  <c r="O200" i="15"/>
  <c r="O201" i="15"/>
  <c r="O204" i="15"/>
  <c r="O205" i="15"/>
  <c r="O208" i="15"/>
  <c r="O209" i="15"/>
  <c r="O235" i="15"/>
  <c r="O238" i="15"/>
  <c r="O249" i="15"/>
  <c r="O252" i="15"/>
  <c r="O253" i="15"/>
  <c r="O256" i="15"/>
  <c r="O257" i="15"/>
  <c r="O260" i="15"/>
  <c r="O261" i="15"/>
  <c r="O287" i="15"/>
  <c r="O324" i="15"/>
  <c r="O326" i="15"/>
  <c r="O329" i="15"/>
  <c r="O330" i="15"/>
  <c r="O333" i="15"/>
  <c r="O334" i="15"/>
  <c r="O336" i="15"/>
  <c r="O338" i="15"/>
  <c r="O340" i="15"/>
  <c r="O342" i="15"/>
  <c r="O344" i="15"/>
  <c r="O346" i="15"/>
  <c r="O348" i="15"/>
  <c r="O350" i="15"/>
  <c r="O352" i="15"/>
  <c r="O354" i="15"/>
  <c r="O356" i="15"/>
  <c r="O357" i="15"/>
  <c r="O358" i="15"/>
  <c r="O360" i="15"/>
  <c r="O361" i="15"/>
  <c r="O363" i="15"/>
  <c r="O364" i="15"/>
  <c r="O365" i="15"/>
  <c r="O367" i="15"/>
  <c r="O369" i="15"/>
  <c r="O371" i="15"/>
  <c r="O372" i="15"/>
  <c r="O373" i="15"/>
  <c r="O376" i="15"/>
  <c r="O377" i="15"/>
  <c r="O380" i="15"/>
  <c r="O381" i="15"/>
  <c r="O384" i="15"/>
  <c r="O385" i="15"/>
  <c r="O388" i="15"/>
  <c r="O389" i="15"/>
  <c r="O392" i="15"/>
  <c r="O393" i="15"/>
  <c r="O451" i="15"/>
  <c r="O112" i="15"/>
  <c r="O128" i="15"/>
  <c r="O305" i="15"/>
  <c r="O325" i="15"/>
  <c r="O447" i="15"/>
  <c r="O463" i="15"/>
  <c r="O21" i="15"/>
  <c r="O63" i="15"/>
  <c r="O106" i="15"/>
  <c r="O122" i="15"/>
  <c r="O147" i="15"/>
  <c r="O163" i="15"/>
  <c r="O214" i="15"/>
  <c r="O227" i="15"/>
  <c r="O246" i="15"/>
  <c r="O266" i="15"/>
  <c r="O279" i="15"/>
  <c r="O291" i="15"/>
  <c r="O307" i="15"/>
  <c r="O321" i="15"/>
  <c r="O353" i="15"/>
  <c r="O406" i="15"/>
  <c r="O419" i="15"/>
  <c r="O435" i="15"/>
  <c r="O339" i="15"/>
  <c r="O347" i="15"/>
  <c r="O439" i="15"/>
  <c r="O455" i="15"/>
  <c r="O469" i="15"/>
  <c r="O59" i="15"/>
  <c r="O110" i="15"/>
  <c r="O126" i="15"/>
  <c r="O139" i="15"/>
  <c r="O155" i="15"/>
  <c r="O171" i="15"/>
  <c r="O198" i="15"/>
  <c r="O211" i="15"/>
  <c r="O230" i="15"/>
  <c r="O243" i="15"/>
  <c r="O250" i="15"/>
  <c r="O263" i="15"/>
  <c r="O282" i="15"/>
  <c r="O303" i="15"/>
  <c r="O323" i="15"/>
  <c r="O341" i="15"/>
  <c r="O349" i="15"/>
  <c r="O368" i="15"/>
  <c r="O387" i="15"/>
  <c r="O443" i="15"/>
  <c r="O459" i="15"/>
  <c r="O473" i="15"/>
  <c r="O25" i="15"/>
  <c r="O29" i="15"/>
  <c r="O33" i="15"/>
  <c r="O37" i="15"/>
  <c r="O41" i="15"/>
  <c r="O45" i="15"/>
  <c r="O50" i="15"/>
  <c r="O90" i="15"/>
  <c r="O103" i="15"/>
  <c r="O108" i="15"/>
  <c r="O115" i="15"/>
  <c r="O119" i="15"/>
  <c r="O124" i="15"/>
  <c r="O131" i="15"/>
  <c r="O135" i="15"/>
  <c r="O151" i="15"/>
  <c r="O167" i="15"/>
  <c r="O67" i="15"/>
  <c r="O71" i="15"/>
  <c r="O75" i="15"/>
  <c r="O79" i="15"/>
  <c r="O96" i="15"/>
  <c r="O100" i="15"/>
  <c r="O58" i="15"/>
  <c r="O62" i="15"/>
  <c r="O68" i="15"/>
  <c r="O72" i="15"/>
  <c r="O76" i="15"/>
  <c r="O97" i="15"/>
  <c r="O101" i="15"/>
  <c r="O143" i="15"/>
  <c r="O159" i="15"/>
  <c r="O175" i="15"/>
  <c r="O207" i="15"/>
  <c r="O210" i="15"/>
  <c r="O223" i="15"/>
  <c r="O226" i="15"/>
  <c r="O239" i="15"/>
  <c r="O242" i="15"/>
  <c r="O259" i="15"/>
  <c r="O262" i="15"/>
  <c r="O275" i="15"/>
  <c r="O278" i="15"/>
  <c r="O114" i="15"/>
  <c r="O130" i="15"/>
  <c r="O247" i="15"/>
  <c r="O289" i="15"/>
  <c r="O102" i="15"/>
  <c r="O118" i="15"/>
  <c r="O134" i="15"/>
  <c r="O138" i="15"/>
  <c r="O142" i="15"/>
  <c r="O146" i="15"/>
  <c r="O150" i="15"/>
  <c r="O154" i="15"/>
  <c r="O158" i="15"/>
  <c r="O162" i="15"/>
  <c r="O166" i="15"/>
  <c r="O170" i="15"/>
  <c r="O174" i="15"/>
  <c r="O178" i="15"/>
  <c r="O182" i="15"/>
  <c r="O186" i="15"/>
  <c r="O190" i="15"/>
  <c r="O194" i="15"/>
  <c r="O199" i="15"/>
  <c r="O202" i="15"/>
  <c r="O215" i="15"/>
  <c r="O218" i="15"/>
  <c r="O231" i="15"/>
  <c r="O234" i="15"/>
  <c r="O251" i="15"/>
  <c r="O254" i="15"/>
  <c r="O267" i="15"/>
  <c r="O270" i="15"/>
  <c r="O283" i="15"/>
  <c r="O286" i="15"/>
  <c r="O312" i="15"/>
  <c r="O316" i="15"/>
  <c r="O295" i="15"/>
  <c r="O311" i="15"/>
  <c r="O327" i="15"/>
  <c r="O337" i="15"/>
  <c r="O345" i="15"/>
  <c r="O351" i="15"/>
  <c r="O359" i="15"/>
  <c r="O299" i="15"/>
  <c r="O315" i="15"/>
  <c r="O331" i="15"/>
  <c r="O335" i="15"/>
  <c r="O343" i="15"/>
  <c r="O355" i="15"/>
  <c r="O370" i="15"/>
  <c r="O378" i="15"/>
  <c r="O391" i="15"/>
  <c r="O394" i="15"/>
  <c r="O407" i="15"/>
  <c r="O410" i="15"/>
  <c r="O423" i="15"/>
  <c r="O426" i="15"/>
  <c r="O465" i="15"/>
  <c r="O470" i="15"/>
  <c r="O471" i="15"/>
  <c r="O374" i="15"/>
  <c r="O379" i="15"/>
  <c r="O382" i="15"/>
  <c r="O395" i="15"/>
  <c r="O398" i="15"/>
  <c r="O411" i="15"/>
  <c r="O414" i="15"/>
  <c r="O427" i="15"/>
  <c r="O430" i="15"/>
  <c r="O466" i="15"/>
  <c r="O467" i="15"/>
  <c r="O362" i="15"/>
  <c r="O383" i="15"/>
  <c r="O386" i="15"/>
  <c r="O399" i="15"/>
  <c r="O402" i="15"/>
  <c r="O415" i="15"/>
  <c r="O418" i="15"/>
  <c r="O431" i="15"/>
  <c r="O434" i="15"/>
  <c r="O438" i="15"/>
  <c r="O442" i="15"/>
  <c r="O446" i="15"/>
  <c r="O450" i="15"/>
  <c r="O454" i="15"/>
  <c r="O458" i="15"/>
  <c r="O462" i="15"/>
  <c r="M6" i="15" l="1"/>
  <c r="P309" i="9" l="1"/>
  <c r="F309" i="9"/>
  <c r="P358" i="9"/>
  <c r="F358" i="9"/>
  <c r="O359" i="13"/>
  <c r="O358" i="13"/>
  <c r="F358" i="13"/>
  <c r="F309" i="13"/>
  <c r="O309" i="13"/>
  <c r="O459" i="13"/>
  <c r="F459" i="13"/>
  <c r="F459" i="9"/>
  <c r="P459" i="9"/>
  <c r="L9" i="13" l="1"/>
  <c r="L9" i="9"/>
  <c r="P644" i="9"/>
  <c r="F644" i="9"/>
  <c r="P643" i="9"/>
  <c r="F643" i="9"/>
  <c r="P642" i="9"/>
  <c r="F642" i="9"/>
  <c r="P640" i="9"/>
  <c r="F640" i="9"/>
  <c r="P639" i="9"/>
  <c r="F639" i="9"/>
  <c r="P638" i="9"/>
  <c r="F638" i="9"/>
  <c r="P637" i="9"/>
  <c r="F637" i="9"/>
  <c r="P636" i="9"/>
  <c r="F636" i="9"/>
  <c r="P635" i="9"/>
  <c r="F635" i="9"/>
  <c r="P634" i="9"/>
  <c r="F634" i="9"/>
  <c r="P633" i="9"/>
  <c r="F633" i="9"/>
  <c r="P632" i="9"/>
  <c r="F632" i="9"/>
  <c r="P631" i="9"/>
  <c r="F631" i="9"/>
  <c r="P630" i="9"/>
  <c r="F630" i="9"/>
  <c r="P629" i="9"/>
  <c r="F629" i="9"/>
  <c r="P628" i="9"/>
  <c r="F628" i="9"/>
  <c r="P627" i="9"/>
  <c r="F627" i="9"/>
  <c r="P626" i="9"/>
  <c r="F626" i="9"/>
  <c r="P625" i="9"/>
  <c r="F625" i="9"/>
  <c r="P624" i="9"/>
  <c r="F624" i="9"/>
  <c r="P623" i="9"/>
  <c r="F623" i="9"/>
  <c r="P622" i="9"/>
  <c r="F622" i="9"/>
  <c r="P621" i="9"/>
  <c r="F621" i="9"/>
  <c r="P620" i="9"/>
  <c r="F620" i="9"/>
  <c r="P619" i="9"/>
  <c r="F619" i="9"/>
  <c r="P618" i="9"/>
  <c r="F618" i="9"/>
  <c r="P617" i="9"/>
  <c r="F617" i="9"/>
  <c r="P616" i="9"/>
  <c r="F616" i="9"/>
  <c r="P615" i="9"/>
  <c r="F615" i="9"/>
  <c r="P614" i="9"/>
  <c r="F614" i="9"/>
  <c r="P612" i="9"/>
  <c r="F612" i="9"/>
  <c r="P610" i="9"/>
  <c r="F610" i="9"/>
  <c r="P609" i="9"/>
  <c r="F609" i="9"/>
  <c r="P608" i="9"/>
  <c r="F608" i="9"/>
  <c r="P607" i="9"/>
  <c r="F607" i="9"/>
  <c r="P606" i="9"/>
  <c r="F606" i="9"/>
  <c r="P605" i="9"/>
  <c r="F605" i="9"/>
  <c r="P604" i="9"/>
  <c r="F604" i="9"/>
  <c r="P603" i="9"/>
  <c r="F603" i="9"/>
  <c r="P602" i="9"/>
  <c r="F602" i="9"/>
  <c r="P601" i="9"/>
  <c r="F601" i="9"/>
  <c r="P600" i="9"/>
  <c r="F600" i="9"/>
  <c r="P599" i="9"/>
  <c r="F599" i="9"/>
  <c r="P598" i="9"/>
  <c r="F598" i="9"/>
  <c r="P597" i="9"/>
  <c r="F597" i="9"/>
  <c r="P596" i="9"/>
  <c r="F596" i="9"/>
  <c r="P595" i="9"/>
  <c r="F595" i="9"/>
  <c r="P594" i="9"/>
  <c r="F594" i="9"/>
  <c r="P593" i="9"/>
  <c r="F593" i="9"/>
  <c r="P592" i="9"/>
  <c r="F592" i="9"/>
  <c r="P591" i="9"/>
  <c r="F591" i="9"/>
  <c r="P590" i="9"/>
  <c r="F590" i="9"/>
  <c r="P588" i="9"/>
  <c r="F588" i="9"/>
  <c r="P587" i="9"/>
  <c r="F587" i="9"/>
  <c r="P586" i="9"/>
  <c r="F586" i="9"/>
  <c r="P585" i="9"/>
  <c r="F585" i="9"/>
  <c r="P584" i="9"/>
  <c r="F584" i="9"/>
  <c r="P583" i="9"/>
  <c r="F583" i="9"/>
  <c r="P582" i="9"/>
  <c r="F582" i="9"/>
  <c r="P581" i="9"/>
  <c r="F581" i="9"/>
  <c r="P580" i="9"/>
  <c r="F580" i="9"/>
  <c r="P577" i="9"/>
  <c r="F577" i="9"/>
  <c r="P576" i="9"/>
  <c r="F576" i="9"/>
  <c r="P575" i="9"/>
  <c r="F575" i="9"/>
  <c r="P574" i="9"/>
  <c r="F574" i="9"/>
  <c r="P573" i="9"/>
  <c r="F573" i="9"/>
  <c r="P572" i="9"/>
  <c r="F572" i="9"/>
  <c r="P571" i="9"/>
  <c r="F571" i="9"/>
  <c r="P570" i="9"/>
  <c r="F570" i="9"/>
  <c r="P569" i="9"/>
  <c r="F569" i="9"/>
  <c r="P568" i="9"/>
  <c r="F568" i="9"/>
  <c r="P567" i="9"/>
  <c r="F567" i="9"/>
  <c r="P566" i="9"/>
  <c r="F566" i="9"/>
  <c r="P565" i="9"/>
  <c r="F565" i="9"/>
  <c r="P564" i="9"/>
  <c r="F564" i="9"/>
  <c r="P563" i="9"/>
  <c r="F563" i="9"/>
  <c r="P561" i="9"/>
  <c r="F561" i="9"/>
  <c r="P560" i="9"/>
  <c r="F560" i="9"/>
  <c r="P559" i="9"/>
  <c r="F559" i="9"/>
  <c r="P558" i="9"/>
  <c r="F558" i="9"/>
  <c r="P557" i="9"/>
  <c r="F557" i="9"/>
  <c r="P556" i="9"/>
  <c r="F556" i="9"/>
  <c r="P555" i="9"/>
  <c r="F555" i="9"/>
  <c r="P554" i="9"/>
  <c r="F554" i="9"/>
  <c r="P553" i="9"/>
  <c r="F553" i="9"/>
  <c r="P552" i="9"/>
  <c r="F552" i="9"/>
  <c r="P550" i="9"/>
  <c r="F550" i="9"/>
  <c r="P549" i="9"/>
  <c r="F549" i="9"/>
  <c r="P548" i="9"/>
  <c r="F548" i="9"/>
  <c r="P547" i="9"/>
  <c r="F547" i="9"/>
  <c r="P545" i="9"/>
  <c r="F545" i="9"/>
  <c r="P544" i="9"/>
  <c r="F544" i="9"/>
  <c r="P543" i="9"/>
  <c r="F543" i="9"/>
  <c r="P542" i="9"/>
  <c r="F542" i="9"/>
  <c r="P541" i="9"/>
  <c r="F541" i="9"/>
  <c r="P540" i="9"/>
  <c r="F540" i="9"/>
  <c r="P538" i="9"/>
  <c r="F538" i="9"/>
  <c r="P537" i="9"/>
  <c r="F537" i="9"/>
  <c r="P536" i="9"/>
  <c r="F536" i="9"/>
  <c r="P535" i="9"/>
  <c r="F535" i="9"/>
  <c r="P534" i="9"/>
  <c r="F534" i="9"/>
  <c r="P533" i="9"/>
  <c r="F533" i="9"/>
  <c r="P532" i="9"/>
  <c r="F532" i="9"/>
  <c r="P531" i="9"/>
  <c r="F531" i="9"/>
  <c r="P530" i="9"/>
  <c r="F530" i="9"/>
  <c r="P529" i="9"/>
  <c r="F529" i="9"/>
  <c r="P528" i="9"/>
  <c r="F528" i="9"/>
  <c r="P527" i="9"/>
  <c r="F527" i="9"/>
  <c r="P526" i="9"/>
  <c r="F526" i="9"/>
  <c r="P525" i="9"/>
  <c r="F525" i="9"/>
  <c r="P524" i="9"/>
  <c r="F524" i="9"/>
  <c r="P523" i="9"/>
  <c r="F523" i="9"/>
  <c r="P522" i="9"/>
  <c r="F522" i="9"/>
  <c r="P521" i="9"/>
  <c r="F521" i="9"/>
  <c r="P520" i="9"/>
  <c r="F520" i="9"/>
  <c r="P519" i="9"/>
  <c r="F519" i="9"/>
  <c r="P518" i="9"/>
  <c r="F518" i="9"/>
  <c r="P517" i="9"/>
  <c r="F517" i="9"/>
  <c r="P516" i="9"/>
  <c r="F516" i="9"/>
  <c r="P515" i="9"/>
  <c r="F515" i="9"/>
  <c r="P514" i="9"/>
  <c r="F514" i="9"/>
  <c r="P513" i="9"/>
  <c r="F513" i="9"/>
  <c r="P512" i="9"/>
  <c r="F512" i="9"/>
  <c r="P511" i="9"/>
  <c r="F511" i="9"/>
  <c r="P510" i="9"/>
  <c r="F510" i="9"/>
  <c r="P509" i="9"/>
  <c r="F509" i="9"/>
  <c r="P508" i="9"/>
  <c r="F508" i="9"/>
  <c r="P507" i="9"/>
  <c r="F507" i="9"/>
  <c r="P506" i="9"/>
  <c r="F506" i="9"/>
  <c r="P505" i="9"/>
  <c r="F505" i="9"/>
  <c r="P504" i="9"/>
  <c r="F504" i="9"/>
  <c r="P503" i="9"/>
  <c r="F503" i="9"/>
  <c r="P502" i="9"/>
  <c r="F502" i="9"/>
  <c r="P501" i="9"/>
  <c r="F501" i="9"/>
  <c r="P500" i="9"/>
  <c r="F500" i="9"/>
  <c r="P499" i="9"/>
  <c r="F499" i="9"/>
  <c r="P498" i="9"/>
  <c r="F498" i="9"/>
  <c r="P497" i="9"/>
  <c r="F497" i="9"/>
  <c r="P496" i="9"/>
  <c r="F496" i="9"/>
  <c r="P495" i="9"/>
  <c r="F495" i="9"/>
  <c r="P494" i="9"/>
  <c r="F494" i="9"/>
  <c r="P493" i="9"/>
  <c r="F493" i="9"/>
  <c r="P492" i="9"/>
  <c r="F492" i="9"/>
  <c r="P491" i="9"/>
  <c r="F491" i="9"/>
  <c r="P490" i="9"/>
  <c r="F490" i="9"/>
  <c r="P489" i="9"/>
  <c r="F489" i="9"/>
  <c r="P488" i="9"/>
  <c r="F488" i="9"/>
  <c r="P487" i="9"/>
  <c r="F487" i="9"/>
  <c r="P486" i="9"/>
  <c r="F486" i="9"/>
  <c r="P485" i="9"/>
  <c r="F485" i="9"/>
  <c r="P484" i="9"/>
  <c r="F484" i="9"/>
  <c r="P483" i="9"/>
  <c r="F483" i="9"/>
  <c r="P482" i="9"/>
  <c r="F482" i="9"/>
  <c r="P481" i="9"/>
  <c r="F481" i="9"/>
  <c r="P480" i="9"/>
  <c r="F480" i="9"/>
  <c r="P479" i="9"/>
  <c r="F479" i="9"/>
  <c r="P478" i="9"/>
  <c r="F478" i="9"/>
  <c r="P477" i="9"/>
  <c r="F477" i="9"/>
  <c r="P476" i="9"/>
  <c r="F476" i="9"/>
  <c r="P475" i="9"/>
  <c r="F475" i="9"/>
  <c r="P474" i="9"/>
  <c r="F474" i="9"/>
  <c r="P473" i="9"/>
  <c r="F473" i="9"/>
  <c r="P472" i="9"/>
  <c r="F472" i="9"/>
  <c r="P471" i="9"/>
  <c r="F471" i="9"/>
  <c r="P470" i="9"/>
  <c r="F470" i="9"/>
  <c r="P469" i="9"/>
  <c r="F469" i="9"/>
  <c r="P468" i="9"/>
  <c r="F468" i="9"/>
  <c r="P467" i="9"/>
  <c r="F467" i="9"/>
  <c r="P466" i="9"/>
  <c r="F466" i="9"/>
  <c r="P465" i="9"/>
  <c r="F465" i="9"/>
  <c r="P464" i="9"/>
  <c r="F464" i="9"/>
  <c r="P463" i="9"/>
  <c r="F463" i="9"/>
  <c r="P462" i="9"/>
  <c r="F462" i="9"/>
  <c r="P461" i="9"/>
  <c r="F461" i="9"/>
  <c r="P460" i="9"/>
  <c r="F460" i="9"/>
  <c r="P458" i="9"/>
  <c r="F458" i="9"/>
  <c r="P457" i="9"/>
  <c r="F457" i="9"/>
  <c r="P456" i="9"/>
  <c r="F456" i="9"/>
  <c r="P455" i="9"/>
  <c r="F455" i="9"/>
  <c r="P454" i="9"/>
  <c r="F454" i="9"/>
  <c r="P453" i="9"/>
  <c r="F453" i="9"/>
  <c r="P452" i="9"/>
  <c r="F452" i="9"/>
  <c r="P451" i="9"/>
  <c r="F451" i="9"/>
  <c r="P450" i="9"/>
  <c r="F450" i="9"/>
  <c r="P449" i="9"/>
  <c r="F449" i="9"/>
  <c r="P448" i="9"/>
  <c r="F448" i="9"/>
  <c r="P447" i="9"/>
  <c r="F447" i="9"/>
  <c r="P446" i="9"/>
  <c r="F446" i="9"/>
  <c r="P445" i="9"/>
  <c r="F445" i="9"/>
  <c r="P444" i="9"/>
  <c r="F444" i="9"/>
  <c r="P443" i="9"/>
  <c r="F443" i="9"/>
  <c r="P442" i="9"/>
  <c r="F442" i="9"/>
  <c r="P441" i="9"/>
  <c r="F441" i="9"/>
  <c r="P439" i="9"/>
  <c r="F439" i="9"/>
  <c r="P438" i="9"/>
  <c r="F438" i="9"/>
  <c r="P437" i="9"/>
  <c r="F437" i="9"/>
  <c r="P436" i="9"/>
  <c r="F436" i="9"/>
  <c r="P435" i="9"/>
  <c r="F435" i="9"/>
  <c r="P434" i="9"/>
  <c r="F434" i="9"/>
  <c r="P433" i="9"/>
  <c r="F433" i="9"/>
  <c r="P432" i="9"/>
  <c r="F432" i="9"/>
  <c r="P431" i="9"/>
  <c r="F431" i="9"/>
  <c r="P430" i="9"/>
  <c r="F430" i="9"/>
  <c r="P429" i="9"/>
  <c r="F429" i="9"/>
  <c r="P428" i="9"/>
  <c r="F428" i="9"/>
  <c r="P427" i="9"/>
  <c r="F427" i="9"/>
  <c r="P425" i="9"/>
  <c r="F425" i="9"/>
  <c r="P424" i="9"/>
  <c r="F424" i="9"/>
  <c r="P423" i="9"/>
  <c r="F423" i="9"/>
  <c r="P422" i="9"/>
  <c r="F422" i="9"/>
  <c r="P421" i="9"/>
  <c r="F421" i="9"/>
  <c r="P420" i="9"/>
  <c r="F420" i="9"/>
  <c r="P419" i="9"/>
  <c r="F419" i="9"/>
  <c r="P418" i="9"/>
  <c r="F418" i="9"/>
  <c r="P417" i="9"/>
  <c r="F417" i="9"/>
  <c r="P415" i="9"/>
  <c r="F415" i="9"/>
  <c r="P414" i="9"/>
  <c r="F414" i="9"/>
  <c r="P412" i="9"/>
  <c r="F412" i="9"/>
  <c r="P411" i="9"/>
  <c r="F411" i="9"/>
  <c r="P409" i="9"/>
  <c r="F409" i="9"/>
  <c r="P408" i="9"/>
  <c r="F408" i="9"/>
  <c r="P407" i="9"/>
  <c r="F407" i="9"/>
  <c r="P406" i="9"/>
  <c r="F406" i="9"/>
  <c r="P405" i="9"/>
  <c r="F405" i="9"/>
  <c r="P404" i="9"/>
  <c r="F404" i="9"/>
  <c r="P403" i="9"/>
  <c r="F403" i="9"/>
  <c r="P402" i="9"/>
  <c r="F402" i="9"/>
  <c r="P401" i="9"/>
  <c r="F401" i="9"/>
  <c r="P400" i="9"/>
  <c r="F400" i="9"/>
  <c r="P399" i="9"/>
  <c r="F399" i="9"/>
  <c r="P398" i="9"/>
  <c r="F398" i="9"/>
  <c r="P397" i="9"/>
  <c r="F397" i="9"/>
  <c r="P396" i="9"/>
  <c r="F396" i="9"/>
  <c r="P395" i="9"/>
  <c r="F395" i="9"/>
  <c r="P394" i="9"/>
  <c r="F394" i="9"/>
  <c r="P393" i="9"/>
  <c r="F393" i="9"/>
  <c r="P392" i="9"/>
  <c r="F392" i="9"/>
  <c r="P391" i="9"/>
  <c r="F391" i="9"/>
  <c r="P390" i="9"/>
  <c r="F390" i="9"/>
  <c r="P389" i="9"/>
  <c r="F389" i="9"/>
  <c r="P388" i="9"/>
  <c r="F388" i="9"/>
  <c r="P387" i="9"/>
  <c r="F387" i="9"/>
  <c r="P386" i="9"/>
  <c r="F386" i="9"/>
  <c r="P385" i="9"/>
  <c r="F385" i="9"/>
  <c r="P384" i="9"/>
  <c r="F384" i="9"/>
  <c r="P383" i="9"/>
  <c r="F383" i="9"/>
  <c r="P382" i="9"/>
  <c r="F382" i="9"/>
  <c r="P381" i="9"/>
  <c r="F381" i="9"/>
  <c r="P380" i="9"/>
  <c r="F380" i="9"/>
  <c r="P379" i="9"/>
  <c r="F379" i="9"/>
  <c r="P378" i="9"/>
  <c r="F378" i="9"/>
  <c r="P377" i="9"/>
  <c r="F377" i="9"/>
  <c r="P376" i="9"/>
  <c r="F376" i="9"/>
  <c r="P375" i="9"/>
  <c r="F375" i="9"/>
  <c r="P374" i="9"/>
  <c r="F374" i="9"/>
  <c r="P373" i="9"/>
  <c r="F373" i="9"/>
  <c r="P372" i="9"/>
  <c r="F372" i="9"/>
  <c r="P371" i="9"/>
  <c r="F371" i="9"/>
  <c r="P370" i="9"/>
  <c r="F370" i="9"/>
  <c r="P369" i="9"/>
  <c r="F369" i="9"/>
  <c r="P368" i="9"/>
  <c r="F368" i="9"/>
  <c r="P367" i="9"/>
  <c r="F367" i="9"/>
  <c r="P366" i="9"/>
  <c r="F366" i="9"/>
  <c r="P365" i="9"/>
  <c r="F365" i="9"/>
  <c r="P364" i="9"/>
  <c r="F364" i="9"/>
  <c r="P363" i="9"/>
  <c r="F363" i="9"/>
  <c r="P362" i="9"/>
  <c r="F362" i="9"/>
  <c r="P361" i="9"/>
  <c r="F361" i="9"/>
  <c r="P360" i="9"/>
  <c r="F360" i="9"/>
  <c r="P359" i="9"/>
  <c r="F359" i="9"/>
  <c r="P357" i="9"/>
  <c r="F357" i="9"/>
  <c r="P356" i="9"/>
  <c r="F356" i="9"/>
  <c r="P355" i="9"/>
  <c r="F355" i="9"/>
  <c r="P354" i="9"/>
  <c r="F354" i="9"/>
  <c r="P353" i="9"/>
  <c r="F353" i="9"/>
  <c r="P352" i="9"/>
  <c r="F352" i="9"/>
  <c r="P351" i="9"/>
  <c r="F351" i="9"/>
  <c r="P350" i="9"/>
  <c r="F350" i="9"/>
  <c r="P349" i="9"/>
  <c r="F349" i="9"/>
  <c r="P348" i="9"/>
  <c r="F348" i="9"/>
  <c r="P347" i="9"/>
  <c r="F347" i="9"/>
  <c r="P346" i="9"/>
  <c r="F346" i="9"/>
  <c r="P345" i="9"/>
  <c r="F345" i="9"/>
  <c r="P344" i="9"/>
  <c r="F344" i="9"/>
  <c r="P343" i="9"/>
  <c r="F343" i="9"/>
  <c r="P342" i="9"/>
  <c r="F342" i="9"/>
  <c r="P341" i="9"/>
  <c r="F341" i="9"/>
  <c r="P340" i="9"/>
  <c r="F340" i="9"/>
  <c r="P339" i="9"/>
  <c r="F339" i="9"/>
  <c r="P338" i="9"/>
  <c r="F338" i="9"/>
  <c r="P337" i="9"/>
  <c r="F337" i="9"/>
  <c r="P336" i="9"/>
  <c r="F336" i="9"/>
  <c r="P335" i="9"/>
  <c r="F335" i="9"/>
  <c r="P334" i="9"/>
  <c r="F334" i="9"/>
  <c r="P333" i="9"/>
  <c r="F333" i="9"/>
  <c r="P332" i="9"/>
  <c r="F332" i="9"/>
  <c r="P331" i="9"/>
  <c r="F331" i="9"/>
  <c r="P330" i="9"/>
  <c r="F330" i="9"/>
  <c r="P329" i="9"/>
  <c r="F329" i="9"/>
  <c r="P328" i="9"/>
  <c r="F328" i="9"/>
  <c r="P327" i="9"/>
  <c r="F327" i="9"/>
  <c r="P326" i="9"/>
  <c r="F326" i="9"/>
  <c r="P325" i="9"/>
  <c r="F325" i="9"/>
  <c r="P324" i="9"/>
  <c r="F324" i="9"/>
  <c r="P323" i="9"/>
  <c r="F323" i="9"/>
  <c r="P322" i="9"/>
  <c r="F322" i="9"/>
  <c r="P321" i="9"/>
  <c r="F321" i="9"/>
  <c r="P320" i="9"/>
  <c r="F320" i="9"/>
  <c r="P319" i="9"/>
  <c r="F319" i="9"/>
  <c r="P318" i="9"/>
  <c r="F318" i="9"/>
  <c r="P317" i="9"/>
  <c r="F317" i="9"/>
  <c r="P316" i="9"/>
  <c r="F316" i="9"/>
  <c r="P315" i="9"/>
  <c r="F315" i="9"/>
  <c r="P314" i="9"/>
  <c r="F314" i="9"/>
  <c r="P313" i="9"/>
  <c r="F313" i="9"/>
  <c r="P312" i="9"/>
  <c r="F312" i="9"/>
  <c r="P311" i="9"/>
  <c r="F311" i="9"/>
  <c r="P310" i="9"/>
  <c r="F310" i="9"/>
  <c r="P308" i="9"/>
  <c r="F308" i="9"/>
  <c r="P307" i="9"/>
  <c r="F307" i="9"/>
  <c r="P306" i="9"/>
  <c r="F306" i="9"/>
  <c r="P305" i="9"/>
  <c r="F305" i="9"/>
  <c r="P304" i="9"/>
  <c r="F304" i="9"/>
  <c r="P303" i="9"/>
  <c r="F303" i="9"/>
  <c r="P302" i="9"/>
  <c r="F302" i="9"/>
  <c r="P301" i="9"/>
  <c r="F301" i="9"/>
  <c r="P300" i="9"/>
  <c r="F300" i="9"/>
  <c r="P299" i="9"/>
  <c r="F299" i="9"/>
  <c r="P297" i="9"/>
  <c r="F297" i="9"/>
  <c r="P296" i="9"/>
  <c r="F296" i="9"/>
  <c r="P295" i="9"/>
  <c r="F295" i="9"/>
  <c r="P294" i="9"/>
  <c r="F294" i="9"/>
  <c r="P293" i="9"/>
  <c r="F293" i="9"/>
  <c r="P291" i="9"/>
  <c r="F291" i="9"/>
  <c r="P290" i="9"/>
  <c r="F290" i="9"/>
  <c r="P289" i="9"/>
  <c r="F289" i="9"/>
  <c r="P288" i="9"/>
  <c r="F288" i="9"/>
  <c r="P287" i="9"/>
  <c r="F287" i="9"/>
  <c r="P286" i="9"/>
  <c r="F286" i="9"/>
  <c r="P285" i="9"/>
  <c r="F285" i="9"/>
  <c r="P284" i="9"/>
  <c r="F284" i="9"/>
  <c r="P283" i="9"/>
  <c r="F283" i="9"/>
  <c r="P281" i="9"/>
  <c r="F281" i="9"/>
  <c r="P280" i="9"/>
  <c r="F280" i="9"/>
  <c r="P279" i="9"/>
  <c r="F279" i="9"/>
  <c r="P278" i="9"/>
  <c r="F278" i="9"/>
  <c r="P277" i="9"/>
  <c r="F277" i="9"/>
  <c r="P276" i="9"/>
  <c r="F276" i="9"/>
  <c r="P275" i="9"/>
  <c r="F275" i="9"/>
  <c r="P274" i="9"/>
  <c r="F274" i="9"/>
  <c r="P273" i="9"/>
  <c r="F273" i="9"/>
  <c r="P272" i="9"/>
  <c r="F272" i="9"/>
  <c r="P270" i="9"/>
  <c r="F270" i="9"/>
  <c r="P269" i="9"/>
  <c r="F269" i="9"/>
  <c r="P268" i="9"/>
  <c r="F268" i="9"/>
  <c r="P267" i="9"/>
  <c r="F267" i="9"/>
  <c r="P266" i="9"/>
  <c r="F266" i="9"/>
  <c r="P265" i="9"/>
  <c r="F265" i="9"/>
  <c r="P264" i="9"/>
  <c r="F264" i="9"/>
  <c r="P263" i="9"/>
  <c r="F263" i="9"/>
  <c r="P262" i="9"/>
  <c r="F262" i="9"/>
  <c r="P261" i="9"/>
  <c r="F261" i="9"/>
  <c r="P260" i="9"/>
  <c r="F260" i="9"/>
  <c r="P259" i="9"/>
  <c r="F259" i="9"/>
  <c r="P258" i="9"/>
  <c r="F258" i="9"/>
  <c r="P257" i="9"/>
  <c r="F257" i="9"/>
  <c r="P256" i="9"/>
  <c r="F256" i="9"/>
  <c r="P255" i="9"/>
  <c r="F255" i="9"/>
  <c r="P254" i="9"/>
  <c r="F254" i="9"/>
  <c r="P253" i="9"/>
  <c r="F253" i="9"/>
  <c r="P252" i="9"/>
  <c r="F252" i="9"/>
  <c r="P251" i="9"/>
  <c r="F251" i="9"/>
  <c r="P250" i="9"/>
  <c r="F250" i="9"/>
  <c r="P249" i="9"/>
  <c r="F249" i="9"/>
  <c r="P248" i="9"/>
  <c r="F248" i="9"/>
  <c r="P247" i="9"/>
  <c r="F247" i="9"/>
  <c r="P246" i="9"/>
  <c r="F246" i="9"/>
  <c r="P245" i="9"/>
  <c r="F245" i="9"/>
  <c r="P244" i="9"/>
  <c r="F244" i="9"/>
  <c r="P243" i="9"/>
  <c r="F243" i="9"/>
  <c r="P242" i="9"/>
  <c r="F242" i="9"/>
  <c r="P241" i="9"/>
  <c r="F241" i="9"/>
  <c r="P240" i="9"/>
  <c r="F240" i="9"/>
  <c r="P239" i="9"/>
  <c r="F239" i="9"/>
  <c r="P238" i="9"/>
  <c r="F238" i="9"/>
  <c r="P237" i="9"/>
  <c r="F237" i="9"/>
  <c r="P236" i="9"/>
  <c r="F236" i="9"/>
  <c r="P235" i="9"/>
  <c r="F235" i="9"/>
  <c r="P234" i="9"/>
  <c r="F234" i="9"/>
  <c r="P233" i="9"/>
  <c r="F233" i="9"/>
  <c r="P232" i="9"/>
  <c r="F232" i="9"/>
  <c r="P231" i="9"/>
  <c r="F231" i="9"/>
  <c r="P230" i="9"/>
  <c r="F230" i="9"/>
  <c r="P229" i="9"/>
  <c r="F229" i="9"/>
  <c r="P228" i="9"/>
  <c r="F228" i="9"/>
  <c r="P227" i="9"/>
  <c r="F227" i="9"/>
  <c r="P226" i="9"/>
  <c r="F226" i="9"/>
  <c r="P225" i="9"/>
  <c r="F225" i="9"/>
  <c r="P224" i="9"/>
  <c r="F224" i="9"/>
  <c r="P223" i="9"/>
  <c r="F223" i="9"/>
  <c r="P222" i="9"/>
  <c r="F222" i="9"/>
  <c r="P221" i="9"/>
  <c r="F221" i="9"/>
  <c r="P220" i="9"/>
  <c r="F220" i="9"/>
  <c r="P219" i="9"/>
  <c r="F219" i="9"/>
  <c r="P218" i="9"/>
  <c r="F218" i="9"/>
  <c r="P217" i="9"/>
  <c r="F217" i="9"/>
  <c r="P216" i="9"/>
  <c r="F216" i="9"/>
  <c r="P215" i="9"/>
  <c r="F215" i="9"/>
  <c r="P214" i="9"/>
  <c r="F214" i="9"/>
  <c r="P213" i="9"/>
  <c r="F213" i="9"/>
  <c r="P212" i="9"/>
  <c r="F212" i="9"/>
  <c r="P211" i="9"/>
  <c r="F211" i="9"/>
  <c r="P210" i="9"/>
  <c r="F210" i="9"/>
  <c r="P209" i="9"/>
  <c r="F209" i="9"/>
  <c r="P208" i="9"/>
  <c r="F208" i="9"/>
  <c r="P207" i="9"/>
  <c r="F207" i="9"/>
  <c r="P206" i="9"/>
  <c r="F206" i="9"/>
  <c r="P205" i="9"/>
  <c r="F205" i="9"/>
  <c r="P204" i="9"/>
  <c r="F204" i="9"/>
  <c r="P203" i="9"/>
  <c r="F203" i="9"/>
  <c r="P202" i="9"/>
  <c r="F202" i="9"/>
  <c r="P201" i="9"/>
  <c r="F201" i="9"/>
  <c r="P200" i="9"/>
  <c r="F200" i="9"/>
  <c r="P199" i="9"/>
  <c r="F199" i="9"/>
  <c r="P198" i="9"/>
  <c r="F198" i="9"/>
  <c r="P197" i="9"/>
  <c r="F197" i="9"/>
  <c r="P196" i="9"/>
  <c r="F196" i="9"/>
  <c r="P195" i="9"/>
  <c r="F195" i="9"/>
  <c r="P194" i="9"/>
  <c r="F194" i="9"/>
  <c r="P193" i="9"/>
  <c r="F193" i="9"/>
  <c r="P192" i="9"/>
  <c r="F192" i="9"/>
  <c r="P191" i="9"/>
  <c r="F191" i="9"/>
  <c r="P189" i="9"/>
  <c r="F189" i="9"/>
  <c r="P188" i="9"/>
  <c r="F188" i="9"/>
  <c r="P187" i="9"/>
  <c r="F187" i="9"/>
  <c r="P186" i="9"/>
  <c r="F186" i="9"/>
  <c r="P185" i="9"/>
  <c r="F185" i="9"/>
  <c r="P183" i="9"/>
  <c r="F183" i="9"/>
  <c r="P182" i="9"/>
  <c r="F182" i="9"/>
  <c r="P181" i="9"/>
  <c r="F181" i="9"/>
  <c r="P179" i="9"/>
  <c r="F179" i="9"/>
  <c r="P178" i="9"/>
  <c r="F178" i="9"/>
  <c r="P177" i="9"/>
  <c r="F177" i="9"/>
  <c r="P176" i="9"/>
  <c r="F176" i="9"/>
  <c r="P175" i="9"/>
  <c r="F175" i="9"/>
  <c r="P174" i="9"/>
  <c r="F174" i="9"/>
  <c r="P173" i="9"/>
  <c r="F173" i="9"/>
  <c r="P172" i="9"/>
  <c r="F172" i="9"/>
  <c r="P170" i="9"/>
  <c r="F170" i="9"/>
  <c r="P169" i="9"/>
  <c r="F169" i="9"/>
  <c r="P168" i="9"/>
  <c r="F168" i="9"/>
  <c r="P167" i="9"/>
  <c r="F167" i="9"/>
  <c r="P166" i="9"/>
  <c r="F166" i="9"/>
  <c r="P165" i="9"/>
  <c r="F165" i="9"/>
  <c r="P164" i="9"/>
  <c r="F164" i="9"/>
  <c r="P163" i="9"/>
  <c r="F163" i="9"/>
  <c r="P162" i="9"/>
  <c r="F162" i="9"/>
  <c r="P161" i="9"/>
  <c r="F161" i="9"/>
  <c r="P160" i="9"/>
  <c r="F160" i="9"/>
  <c r="P159" i="9"/>
  <c r="F159" i="9"/>
  <c r="P158" i="9"/>
  <c r="F158" i="9"/>
  <c r="P157" i="9"/>
  <c r="F157" i="9"/>
  <c r="P156" i="9"/>
  <c r="F156" i="9"/>
  <c r="P155" i="9"/>
  <c r="F155" i="9"/>
  <c r="P154" i="9"/>
  <c r="F154" i="9"/>
  <c r="P153" i="9"/>
  <c r="F153" i="9"/>
  <c r="P152" i="9"/>
  <c r="F152" i="9"/>
  <c r="P151" i="9"/>
  <c r="F151" i="9"/>
  <c r="P150" i="9"/>
  <c r="F150" i="9"/>
  <c r="P149" i="9"/>
  <c r="F149" i="9"/>
  <c r="P148" i="9"/>
  <c r="F148" i="9"/>
  <c r="P147" i="9"/>
  <c r="F147" i="9"/>
  <c r="P146" i="9"/>
  <c r="F146" i="9"/>
  <c r="P145" i="9"/>
  <c r="F145" i="9"/>
  <c r="P144" i="9"/>
  <c r="F144" i="9"/>
  <c r="P143" i="9"/>
  <c r="F143" i="9"/>
  <c r="P142" i="9"/>
  <c r="F142" i="9"/>
  <c r="P141" i="9"/>
  <c r="F141" i="9"/>
  <c r="P140" i="9"/>
  <c r="F140" i="9"/>
  <c r="P139" i="9"/>
  <c r="F139" i="9"/>
  <c r="P138" i="9"/>
  <c r="F138" i="9"/>
  <c r="P137" i="9"/>
  <c r="F137" i="9"/>
  <c r="P135" i="9"/>
  <c r="F135" i="9"/>
  <c r="P134" i="9"/>
  <c r="F134" i="9"/>
  <c r="P133" i="9"/>
  <c r="F133" i="9"/>
  <c r="P132" i="9"/>
  <c r="F132" i="9"/>
  <c r="P131" i="9"/>
  <c r="F131" i="9"/>
  <c r="P130" i="9"/>
  <c r="F130" i="9"/>
  <c r="P129" i="9"/>
  <c r="F129" i="9"/>
  <c r="P128" i="9"/>
  <c r="F128" i="9"/>
  <c r="P127" i="9"/>
  <c r="F127" i="9"/>
  <c r="P126" i="9"/>
  <c r="F126" i="9"/>
  <c r="P125" i="9"/>
  <c r="F125" i="9"/>
  <c r="P124" i="9"/>
  <c r="F124" i="9"/>
  <c r="P123" i="9"/>
  <c r="F123" i="9"/>
  <c r="P122" i="9"/>
  <c r="F122" i="9"/>
  <c r="P121" i="9"/>
  <c r="F121" i="9"/>
  <c r="P120" i="9"/>
  <c r="F120" i="9"/>
  <c r="P119" i="9"/>
  <c r="F119" i="9"/>
  <c r="P118" i="9"/>
  <c r="F118" i="9"/>
  <c r="P117" i="9"/>
  <c r="F117" i="9"/>
  <c r="P116" i="9"/>
  <c r="F116" i="9"/>
  <c r="P115" i="9"/>
  <c r="F115" i="9"/>
  <c r="P114" i="9"/>
  <c r="F114" i="9"/>
  <c r="P113" i="9"/>
  <c r="F113" i="9"/>
  <c r="P112" i="9"/>
  <c r="F112" i="9"/>
  <c r="P111" i="9"/>
  <c r="F111" i="9"/>
  <c r="P110" i="9"/>
  <c r="F110" i="9"/>
  <c r="P109" i="9"/>
  <c r="F109" i="9"/>
  <c r="P108" i="9"/>
  <c r="F108" i="9"/>
  <c r="P107" i="9"/>
  <c r="F107" i="9"/>
  <c r="P106" i="9"/>
  <c r="F106" i="9"/>
  <c r="P104" i="9"/>
  <c r="F104" i="9"/>
  <c r="P103" i="9"/>
  <c r="F103" i="9"/>
  <c r="P102" i="9"/>
  <c r="F102" i="9"/>
  <c r="P101" i="9"/>
  <c r="F101" i="9"/>
  <c r="P100" i="9"/>
  <c r="F100" i="9"/>
  <c r="P99" i="9"/>
  <c r="F99" i="9"/>
  <c r="P98" i="9"/>
  <c r="F98" i="9"/>
  <c r="P97" i="9"/>
  <c r="F97" i="9"/>
  <c r="P96" i="9"/>
  <c r="F96" i="9"/>
  <c r="P95" i="9"/>
  <c r="F95" i="9"/>
  <c r="P94" i="9"/>
  <c r="F94" i="9"/>
  <c r="P93" i="9"/>
  <c r="F93" i="9"/>
  <c r="P92" i="9"/>
  <c r="F92" i="9"/>
  <c r="P91" i="9"/>
  <c r="F91" i="9"/>
  <c r="P90" i="9"/>
  <c r="F90" i="9"/>
  <c r="P89" i="9"/>
  <c r="F89" i="9"/>
  <c r="P88" i="9"/>
  <c r="F88" i="9"/>
  <c r="P87" i="9"/>
  <c r="F87" i="9"/>
  <c r="P86" i="9"/>
  <c r="F86" i="9"/>
  <c r="P85" i="9"/>
  <c r="F85" i="9"/>
  <c r="P84" i="9"/>
  <c r="F84" i="9"/>
  <c r="P83" i="9"/>
  <c r="F83" i="9"/>
  <c r="P82" i="9"/>
  <c r="F82" i="9"/>
  <c r="P80" i="9"/>
  <c r="F80" i="9"/>
  <c r="P79" i="9"/>
  <c r="F79" i="9"/>
  <c r="P78" i="9"/>
  <c r="F78" i="9"/>
  <c r="P77" i="9"/>
  <c r="F77" i="9"/>
  <c r="P76" i="9"/>
  <c r="F76" i="9"/>
  <c r="P75" i="9"/>
  <c r="F75" i="9"/>
  <c r="P73" i="9"/>
  <c r="F73" i="9"/>
  <c r="P72" i="9"/>
  <c r="F72" i="9"/>
  <c r="P71" i="9"/>
  <c r="F71" i="9"/>
  <c r="P70" i="9"/>
  <c r="F70" i="9"/>
  <c r="P69" i="9"/>
  <c r="F69" i="9"/>
  <c r="P68" i="9"/>
  <c r="F68" i="9"/>
  <c r="P67" i="9"/>
  <c r="F67" i="9"/>
  <c r="P66" i="9"/>
  <c r="F66" i="9"/>
  <c r="P65" i="9"/>
  <c r="F65" i="9"/>
  <c r="P64" i="9"/>
  <c r="F64" i="9"/>
  <c r="P63" i="9"/>
  <c r="F63" i="9"/>
  <c r="P62" i="9"/>
  <c r="F62" i="9"/>
  <c r="P61" i="9"/>
  <c r="F61" i="9"/>
  <c r="P60" i="9"/>
  <c r="F60" i="9"/>
  <c r="P59" i="9"/>
  <c r="F59" i="9"/>
  <c r="P58" i="9"/>
  <c r="F58" i="9"/>
  <c r="P57" i="9"/>
  <c r="F57" i="9"/>
  <c r="P56" i="9"/>
  <c r="F56" i="9"/>
  <c r="P55" i="9"/>
  <c r="F55" i="9"/>
  <c r="P54" i="9"/>
  <c r="F54" i="9"/>
  <c r="P53" i="9"/>
  <c r="F53" i="9"/>
  <c r="P52" i="9"/>
  <c r="F52" i="9"/>
  <c r="P51" i="9"/>
  <c r="F51" i="9"/>
  <c r="P50" i="9"/>
  <c r="F50" i="9"/>
  <c r="P48" i="9"/>
  <c r="F48" i="9"/>
  <c r="P47" i="9"/>
  <c r="F47" i="9"/>
  <c r="P46" i="9"/>
  <c r="F46" i="9"/>
  <c r="P45" i="9"/>
  <c r="F45" i="9"/>
  <c r="P44" i="9"/>
  <c r="F44" i="9"/>
  <c r="P43" i="9"/>
  <c r="F43" i="9"/>
  <c r="P42" i="9"/>
  <c r="F42" i="9"/>
  <c r="P41" i="9"/>
  <c r="F41" i="9"/>
  <c r="P40" i="9"/>
  <c r="F40" i="9"/>
  <c r="P39" i="9"/>
  <c r="F39" i="9"/>
  <c r="P38" i="9"/>
  <c r="F38" i="9"/>
  <c r="P37" i="9"/>
  <c r="F37" i="9"/>
  <c r="P36" i="9"/>
  <c r="F36" i="9"/>
  <c r="P35" i="9"/>
  <c r="F35" i="9"/>
  <c r="P34" i="9"/>
  <c r="F34" i="9"/>
  <c r="P33" i="9"/>
  <c r="F33" i="9"/>
  <c r="P31" i="9"/>
  <c r="F31" i="9"/>
  <c r="P30" i="9"/>
  <c r="F30" i="9"/>
  <c r="P29" i="9"/>
  <c r="F29" i="9"/>
  <c r="P28" i="9"/>
  <c r="F28" i="9"/>
  <c r="P27" i="9"/>
  <c r="F27" i="9"/>
  <c r="P26" i="9"/>
  <c r="F26" i="9"/>
  <c r="P25" i="9"/>
  <c r="F25" i="9"/>
  <c r="P24" i="9"/>
  <c r="F24" i="9"/>
  <c r="P23" i="9"/>
  <c r="F23" i="9"/>
  <c r="P22" i="9"/>
  <c r="F22" i="9"/>
  <c r="P21" i="9"/>
  <c r="F21" i="9"/>
  <c r="P20" i="9"/>
  <c r="F20" i="9"/>
  <c r="P19" i="9"/>
  <c r="F19" i="9"/>
  <c r="P18" i="9"/>
  <c r="K6" i="9" s="1"/>
  <c r="F18" i="9"/>
  <c r="O644" i="13"/>
  <c r="F644" i="13"/>
  <c r="O643" i="13"/>
  <c r="F643" i="13"/>
  <c r="O642" i="13"/>
  <c r="F642" i="13"/>
  <c r="O640" i="13"/>
  <c r="F640" i="13"/>
  <c r="O639" i="13"/>
  <c r="F639" i="13"/>
  <c r="O638" i="13"/>
  <c r="F638" i="13"/>
  <c r="O637" i="13"/>
  <c r="F637" i="13"/>
  <c r="O636" i="13"/>
  <c r="F636" i="13"/>
  <c r="O635" i="13"/>
  <c r="F635" i="13"/>
  <c r="O634" i="13"/>
  <c r="F634" i="13"/>
  <c r="O633" i="13"/>
  <c r="F633" i="13"/>
  <c r="O632" i="13"/>
  <c r="F632" i="13"/>
  <c r="O631" i="13"/>
  <c r="F631" i="13"/>
  <c r="O630" i="13"/>
  <c r="F630" i="13"/>
  <c r="O629" i="13"/>
  <c r="F629" i="13"/>
  <c r="O628" i="13"/>
  <c r="F628" i="13"/>
  <c r="O627" i="13"/>
  <c r="F627" i="13"/>
  <c r="O626" i="13"/>
  <c r="F626" i="13"/>
  <c r="O625" i="13"/>
  <c r="F625" i="13"/>
  <c r="O624" i="13"/>
  <c r="F624" i="13"/>
  <c r="O623" i="13"/>
  <c r="F623" i="13"/>
  <c r="O622" i="13"/>
  <c r="F622" i="13"/>
  <c r="O621" i="13"/>
  <c r="F621" i="13"/>
  <c r="O620" i="13"/>
  <c r="F620" i="13"/>
  <c r="O619" i="13"/>
  <c r="F619" i="13"/>
  <c r="O618" i="13"/>
  <c r="F618" i="13"/>
  <c r="O617" i="13"/>
  <c r="F617" i="13"/>
  <c r="O616" i="13"/>
  <c r="F616" i="13"/>
  <c r="O615" i="13"/>
  <c r="F615" i="13"/>
  <c r="O614" i="13"/>
  <c r="F614" i="13"/>
  <c r="O612" i="13"/>
  <c r="F612" i="13"/>
  <c r="O610" i="13"/>
  <c r="F610" i="13"/>
  <c r="O609" i="13"/>
  <c r="F609" i="13"/>
  <c r="O608" i="13"/>
  <c r="F608" i="13"/>
  <c r="O607" i="13"/>
  <c r="F607" i="13"/>
  <c r="O606" i="13"/>
  <c r="F606" i="13"/>
  <c r="O605" i="13"/>
  <c r="F605" i="13"/>
  <c r="O604" i="13"/>
  <c r="F604" i="13"/>
  <c r="O603" i="13"/>
  <c r="F603" i="13"/>
  <c r="O602" i="13"/>
  <c r="F602" i="13"/>
  <c r="O601" i="13"/>
  <c r="F601" i="13"/>
  <c r="O600" i="13"/>
  <c r="F600" i="13"/>
  <c r="O599" i="13"/>
  <c r="F599" i="13"/>
  <c r="O598" i="13"/>
  <c r="F598" i="13"/>
  <c r="O597" i="13"/>
  <c r="F597" i="13"/>
  <c r="O596" i="13"/>
  <c r="F596" i="13"/>
  <c r="O595" i="13"/>
  <c r="F595" i="13"/>
  <c r="O594" i="13"/>
  <c r="F594" i="13"/>
  <c r="O593" i="13"/>
  <c r="F593" i="13"/>
  <c r="O592" i="13"/>
  <c r="F592" i="13"/>
  <c r="O591" i="13"/>
  <c r="F591" i="13"/>
  <c r="O590" i="13"/>
  <c r="F590" i="13"/>
  <c r="O588" i="13"/>
  <c r="F588" i="13"/>
  <c r="O587" i="13"/>
  <c r="F587" i="13"/>
  <c r="O586" i="13"/>
  <c r="F586" i="13"/>
  <c r="O585" i="13"/>
  <c r="F585" i="13"/>
  <c r="O584" i="13"/>
  <c r="F584" i="13"/>
  <c r="O583" i="13"/>
  <c r="F583" i="13"/>
  <c r="O582" i="13"/>
  <c r="F582" i="13"/>
  <c r="O581" i="13"/>
  <c r="F581" i="13"/>
  <c r="O580" i="13"/>
  <c r="F580" i="13"/>
  <c r="O577" i="13"/>
  <c r="F577" i="13"/>
  <c r="O576" i="13"/>
  <c r="F576" i="13"/>
  <c r="O575" i="13"/>
  <c r="F575" i="13"/>
  <c r="O574" i="13"/>
  <c r="F574" i="13"/>
  <c r="O573" i="13"/>
  <c r="F573" i="13"/>
  <c r="O572" i="13"/>
  <c r="F572" i="13"/>
  <c r="O571" i="13"/>
  <c r="F571" i="13"/>
  <c r="O570" i="13"/>
  <c r="F570" i="13"/>
  <c r="O569" i="13"/>
  <c r="F569" i="13"/>
  <c r="O568" i="13"/>
  <c r="F568" i="13"/>
  <c r="O567" i="13"/>
  <c r="F567" i="13"/>
  <c r="O566" i="13"/>
  <c r="F566" i="13"/>
  <c r="O565" i="13"/>
  <c r="F565" i="13"/>
  <c r="O564" i="13"/>
  <c r="F564" i="13"/>
  <c r="O563" i="13"/>
  <c r="F563" i="13"/>
  <c r="O561" i="13"/>
  <c r="F561" i="13"/>
  <c r="O560" i="13"/>
  <c r="F560" i="13"/>
  <c r="O559" i="13"/>
  <c r="F559" i="13"/>
  <c r="O558" i="13"/>
  <c r="F558" i="13"/>
  <c r="O557" i="13"/>
  <c r="F557" i="13"/>
  <c r="O556" i="13"/>
  <c r="F556" i="13"/>
  <c r="O555" i="13"/>
  <c r="F555" i="13"/>
  <c r="O554" i="13"/>
  <c r="F554" i="13"/>
  <c r="O553" i="13"/>
  <c r="F553" i="13"/>
  <c r="O552" i="13"/>
  <c r="F552" i="13"/>
  <c r="O550" i="13"/>
  <c r="F550" i="13"/>
  <c r="O549" i="13"/>
  <c r="F549" i="13"/>
  <c r="O548" i="13"/>
  <c r="F548" i="13"/>
  <c r="O547" i="13"/>
  <c r="F547" i="13"/>
  <c r="O545" i="13"/>
  <c r="F545" i="13"/>
  <c r="O544" i="13"/>
  <c r="F544" i="13"/>
  <c r="O543" i="13"/>
  <c r="F543" i="13"/>
  <c r="O542" i="13"/>
  <c r="F542" i="13"/>
  <c r="O541" i="13"/>
  <c r="F541" i="13"/>
  <c r="O540" i="13"/>
  <c r="F540" i="13"/>
  <c r="O538" i="13"/>
  <c r="F538" i="13"/>
  <c r="O537" i="13"/>
  <c r="F537" i="13"/>
  <c r="O536" i="13"/>
  <c r="F536" i="13"/>
  <c r="O535" i="13"/>
  <c r="F535" i="13"/>
  <c r="O534" i="13"/>
  <c r="F534" i="13"/>
  <c r="O533" i="13"/>
  <c r="F533" i="13"/>
  <c r="O532" i="13"/>
  <c r="F532" i="13"/>
  <c r="O531" i="13"/>
  <c r="F531" i="13"/>
  <c r="O530" i="13"/>
  <c r="F530" i="13"/>
  <c r="O529" i="13"/>
  <c r="F529" i="13"/>
  <c r="O528" i="13"/>
  <c r="F528" i="13"/>
  <c r="O527" i="13"/>
  <c r="F527" i="13"/>
  <c r="O526" i="13"/>
  <c r="F526" i="13"/>
  <c r="O525" i="13"/>
  <c r="F525" i="13"/>
  <c r="O524" i="13"/>
  <c r="F524" i="13"/>
  <c r="O523" i="13"/>
  <c r="F523" i="13"/>
  <c r="O522" i="13"/>
  <c r="F522" i="13"/>
  <c r="O521" i="13"/>
  <c r="F521" i="13"/>
  <c r="O520" i="13"/>
  <c r="F520" i="13"/>
  <c r="O519" i="13"/>
  <c r="F519" i="13"/>
  <c r="O518" i="13"/>
  <c r="F518" i="13"/>
  <c r="O517" i="13"/>
  <c r="F517" i="13"/>
  <c r="O516" i="13"/>
  <c r="F516" i="13"/>
  <c r="O515" i="13"/>
  <c r="F515" i="13"/>
  <c r="O514" i="13"/>
  <c r="F514" i="13"/>
  <c r="O513" i="13"/>
  <c r="F513" i="13"/>
  <c r="O512" i="13"/>
  <c r="F512" i="13"/>
  <c r="O511" i="13"/>
  <c r="F511" i="13"/>
  <c r="O510" i="13"/>
  <c r="F510" i="13"/>
  <c r="O509" i="13"/>
  <c r="F509" i="13"/>
  <c r="O508" i="13"/>
  <c r="F508" i="13"/>
  <c r="O507" i="13"/>
  <c r="F507" i="13"/>
  <c r="O506" i="13"/>
  <c r="F506" i="13"/>
  <c r="O505" i="13"/>
  <c r="F505" i="13"/>
  <c r="O504" i="13"/>
  <c r="F504" i="13"/>
  <c r="O503" i="13"/>
  <c r="F503" i="13"/>
  <c r="O502" i="13"/>
  <c r="F502" i="13"/>
  <c r="O501" i="13"/>
  <c r="F501" i="13"/>
  <c r="O500" i="13"/>
  <c r="F500" i="13"/>
  <c r="O499" i="13"/>
  <c r="F499" i="13"/>
  <c r="O498" i="13"/>
  <c r="F498" i="13"/>
  <c r="O497" i="13"/>
  <c r="F497" i="13"/>
  <c r="O496" i="13"/>
  <c r="F496" i="13"/>
  <c r="O495" i="13"/>
  <c r="F495" i="13"/>
  <c r="O494" i="13"/>
  <c r="F494" i="13"/>
  <c r="O493" i="13"/>
  <c r="F493" i="13"/>
  <c r="O492" i="13"/>
  <c r="F492" i="13"/>
  <c r="O491" i="13"/>
  <c r="F491" i="13"/>
  <c r="O490" i="13"/>
  <c r="F490" i="13"/>
  <c r="O489" i="13"/>
  <c r="F489" i="13"/>
  <c r="O488" i="13"/>
  <c r="F488" i="13"/>
  <c r="O487" i="13"/>
  <c r="F487" i="13"/>
  <c r="O486" i="13"/>
  <c r="F486" i="13"/>
  <c r="O485" i="13"/>
  <c r="F485" i="13"/>
  <c r="O484" i="13"/>
  <c r="F484" i="13"/>
  <c r="O483" i="13"/>
  <c r="F483" i="13"/>
  <c r="O482" i="13"/>
  <c r="F482" i="13"/>
  <c r="O481" i="13"/>
  <c r="F481" i="13"/>
  <c r="O480" i="13"/>
  <c r="F480" i="13"/>
  <c r="O479" i="13"/>
  <c r="F479" i="13"/>
  <c r="O478" i="13"/>
  <c r="F478" i="13"/>
  <c r="O477" i="13"/>
  <c r="F477" i="13"/>
  <c r="O476" i="13"/>
  <c r="F476" i="13"/>
  <c r="O475" i="13"/>
  <c r="F475" i="13"/>
  <c r="O474" i="13"/>
  <c r="F474" i="13"/>
  <c r="O473" i="13"/>
  <c r="F473" i="13"/>
  <c r="O472" i="13"/>
  <c r="F472" i="13"/>
  <c r="O471" i="13"/>
  <c r="F471" i="13"/>
  <c r="O470" i="13"/>
  <c r="F470" i="13"/>
  <c r="O469" i="13"/>
  <c r="F469" i="13"/>
  <c r="O468" i="13"/>
  <c r="F468" i="13"/>
  <c r="O467" i="13"/>
  <c r="F467" i="13"/>
  <c r="O466" i="13"/>
  <c r="F466" i="13"/>
  <c r="O465" i="13"/>
  <c r="F465" i="13"/>
  <c r="O464" i="13"/>
  <c r="F464" i="13"/>
  <c r="O463" i="13"/>
  <c r="F463" i="13"/>
  <c r="O462" i="13"/>
  <c r="F462" i="13"/>
  <c r="O461" i="13"/>
  <c r="F461" i="13"/>
  <c r="O460" i="13"/>
  <c r="F460" i="13"/>
  <c r="O458" i="13"/>
  <c r="F458" i="13"/>
  <c r="O457" i="13"/>
  <c r="F457" i="13"/>
  <c r="O456" i="13"/>
  <c r="F456" i="13"/>
  <c r="O455" i="13"/>
  <c r="F455" i="13"/>
  <c r="O454" i="13"/>
  <c r="F454" i="13"/>
  <c r="O453" i="13"/>
  <c r="F453" i="13"/>
  <c r="O452" i="13"/>
  <c r="F452" i="13"/>
  <c r="O451" i="13"/>
  <c r="F451" i="13"/>
  <c r="O450" i="13"/>
  <c r="F450" i="13"/>
  <c r="O449" i="13"/>
  <c r="F449" i="13"/>
  <c r="O448" i="13"/>
  <c r="F448" i="13"/>
  <c r="O447" i="13"/>
  <c r="F447" i="13"/>
  <c r="O446" i="13"/>
  <c r="F446" i="13"/>
  <c r="O445" i="13"/>
  <c r="F445" i="13"/>
  <c r="O444" i="13"/>
  <c r="F444" i="13"/>
  <c r="O443" i="13"/>
  <c r="F443" i="13"/>
  <c r="O442" i="13"/>
  <c r="F442" i="13"/>
  <c r="O441" i="13"/>
  <c r="F441" i="13"/>
  <c r="O439" i="13"/>
  <c r="F439" i="13"/>
  <c r="O438" i="13"/>
  <c r="F438" i="13"/>
  <c r="O437" i="13"/>
  <c r="F437" i="13"/>
  <c r="O436" i="13"/>
  <c r="F436" i="13"/>
  <c r="O435" i="13"/>
  <c r="F435" i="13"/>
  <c r="O434" i="13"/>
  <c r="F434" i="13"/>
  <c r="O433" i="13"/>
  <c r="F433" i="13"/>
  <c r="O432" i="13"/>
  <c r="F432" i="13"/>
  <c r="O431" i="13"/>
  <c r="F431" i="13"/>
  <c r="O430" i="13"/>
  <c r="F430" i="13"/>
  <c r="O429" i="13"/>
  <c r="F429" i="13"/>
  <c r="O428" i="13"/>
  <c r="F428" i="13"/>
  <c r="O427" i="13"/>
  <c r="F427" i="13"/>
  <c r="O425" i="13"/>
  <c r="F425" i="13"/>
  <c r="O424" i="13"/>
  <c r="F424" i="13"/>
  <c r="O423" i="13"/>
  <c r="F423" i="13"/>
  <c r="O422" i="13"/>
  <c r="F422" i="13"/>
  <c r="O421" i="13"/>
  <c r="F421" i="13"/>
  <c r="O420" i="13"/>
  <c r="F420" i="13"/>
  <c r="O419" i="13"/>
  <c r="F419" i="13"/>
  <c r="O418" i="13"/>
  <c r="F418" i="13"/>
  <c r="O417" i="13"/>
  <c r="F417" i="13"/>
  <c r="O415" i="13"/>
  <c r="F415" i="13"/>
  <c r="O414" i="13"/>
  <c r="F414" i="13"/>
  <c r="O412" i="13"/>
  <c r="F412" i="13"/>
  <c r="O411" i="13"/>
  <c r="F411" i="13"/>
  <c r="O409" i="13"/>
  <c r="F409" i="13"/>
  <c r="O408" i="13"/>
  <c r="F408" i="13"/>
  <c r="O407" i="13"/>
  <c r="F407" i="13"/>
  <c r="O406" i="13"/>
  <c r="F406" i="13"/>
  <c r="O405" i="13"/>
  <c r="F405" i="13"/>
  <c r="O404" i="13"/>
  <c r="F404" i="13"/>
  <c r="O403" i="13"/>
  <c r="F403" i="13"/>
  <c r="O402" i="13"/>
  <c r="F402" i="13"/>
  <c r="O401" i="13"/>
  <c r="F401" i="13"/>
  <c r="O400" i="13"/>
  <c r="F400" i="13"/>
  <c r="O399" i="13"/>
  <c r="F399" i="13"/>
  <c r="O398" i="13"/>
  <c r="F398" i="13"/>
  <c r="O397" i="13"/>
  <c r="F397" i="13"/>
  <c r="O396" i="13"/>
  <c r="F396" i="13"/>
  <c r="O395" i="13"/>
  <c r="F395" i="13"/>
  <c r="O394" i="13"/>
  <c r="F394" i="13"/>
  <c r="O393" i="13"/>
  <c r="F393" i="13"/>
  <c r="O392" i="13"/>
  <c r="F392" i="13"/>
  <c r="O391" i="13"/>
  <c r="F391" i="13"/>
  <c r="O390" i="13"/>
  <c r="F390" i="13"/>
  <c r="O389" i="13"/>
  <c r="F389" i="13"/>
  <c r="O388" i="13"/>
  <c r="F388" i="13"/>
  <c r="O387" i="13"/>
  <c r="F387" i="13"/>
  <c r="O386" i="13"/>
  <c r="F386" i="13"/>
  <c r="O385" i="13"/>
  <c r="F385" i="13"/>
  <c r="O384" i="13"/>
  <c r="F384" i="13"/>
  <c r="O383" i="13"/>
  <c r="F383" i="13"/>
  <c r="O382" i="13"/>
  <c r="F382" i="13"/>
  <c r="O381" i="13"/>
  <c r="F381" i="13"/>
  <c r="O380" i="13"/>
  <c r="F380" i="13"/>
  <c r="O379" i="13"/>
  <c r="F379" i="13"/>
  <c r="O378" i="13"/>
  <c r="F378" i="13"/>
  <c r="O377" i="13"/>
  <c r="F377" i="13"/>
  <c r="O376" i="13"/>
  <c r="F376" i="13"/>
  <c r="O375" i="13"/>
  <c r="F375" i="13"/>
  <c r="O374" i="13"/>
  <c r="F374" i="13"/>
  <c r="O373" i="13"/>
  <c r="F373" i="13"/>
  <c r="O372" i="13"/>
  <c r="F372" i="13"/>
  <c r="O371" i="13"/>
  <c r="F371" i="13"/>
  <c r="O370" i="13"/>
  <c r="F370" i="13"/>
  <c r="O369" i="13"/>
  <c r="F369" i="13"/>
  <c r="O368" i="13"/>
  <c r="F368" i="13"/>
  <c r="O367" i="13"/>
  <c r="F367" i="13"/>
  <c r="O366" i="13"/>
  <c r="F366" i="13"/>
  <c r="O365" i="13"/>
  <c r="F365" i="13"/>
  <c r="O364" i="13"/>
  <c r="F364" i="13"/>
  <c r="O363" i="13"/>
  <c r="F363" i="13"/>
  <c r="O362" i="13"/>
  <c r="F362" i="13"/>
  <c r="O361" i="13"/>
  <c r="F361" i="13"/>
  <c r="O360" i="13"/>
  <c r="F360" i="13"/>
  <c r="F359" i="13"/>
  <c r="O357" i="13"/>
  <c r="F357" i="13"/>
  <c r="O356" i="13"/>
  <c r="F356" i="13"/>
  <c r="O355" i="13"/>
  <c r="F355" i="13"/>
  <c r="O354" i="13"/>
  <c r="F354" i="13"/>
  <c r="O353" i="13"/>
  <c r="F353" i="13"/>
  <c r="O352" i="13"/>
  <c r="F352" i="13"/>
  <c r="O351" i="13"/>
  <c r="F351" i="13"/>
  <c r="O350" i="13"/>
  <c r="F350" i="13"/>
  <c r="O349" i="13"/>
  <c r="F349" i="13"/>
  <c r="O348" i="13"/>
  <c r="F348" i="13"/>
  <c r="O347" i="13"/>
  <c r="F347" i="13"/>
  <c r="O346" i="13"/>
  <c r="F346" i="13"/>
  <c r="O345" i="13"/>
  <c r="F345" i="13"/>
  <c r="O344" i="13"/>
  <c r="F344" i="13"/>
  <c r="O343" i="13"/>
  <c r="F343" i="13"/>
  <c r="O342" i="13"/>
  <c r="F342" i="13"/>
  <c r="O341" i="13"/>
  <c r="F341" i="13"/>
  <c r="O340" i="13"/>
  <c r="F340" i="13"/>
  <c r="O339" i="13"/>
  <c r="F339" i="13"/>
  <c r="O338" i="13"/>
  <c r="F338" i="13"/>
  <c r="O337" i="13"/>
  <c r="F337" i="13"/>
  <c r="O336" i="13"/>
  <c r="F336" i="13"/>
  <c r="O335" i="13"/>
  <c r="F335" i="13"/>
  <c r="O334" i="13"/>
  <c r="F334" i="13"/>
  <c r="O333" i="13"/>
  <c r="F333" i="13"/>
  <c r="O332" i="13"/>
  <c r="F332" i="13"/>
  <c r="O331" i="13"/>
  <c r="F331" i="13"/>
  <c r="O330" i="13"/>
  <c r="F330" i="13"/>
  <c r="O329" i="13"/>
  <c r="F329" i="13"/>
  <c r="O328" i="13"/>
  <c r="F328" i="13"/>
  <c r="O327" i="13"/>
  <c r="F327" i="13"/>
  <c r="O326" i="13"/>
  <c r="F326" i="13"/>
  <c r="O325" i="13"/>
  <c r="F325" i="13"/>
  <c r="O324" i="13"/>
  <c r="F324" i="13"/>
  <c r="O323" i="13"/>
  <c r="F323" i="13"/>
  <c r="O322" i="13"/>
  <c r="F322" i="13"/>
  <c r="O321" i="13"/>
  <c r="F321" i="13"/>
  <c r="O320" i="13"/>
  <c r="F320" i="13"/>
  <c r="O319" i="13"/>
  <c r="F319" i="13"/>
  <c r="O318" i="13"/>
  <c r="F318" i="13"/>
  <c r="O317" i="13"/>
  <c r="F317" i="13"/>
  <c r="O316" i="13"/>
  <c r="F316" i="13"/>
  <c r="O315" i="13"/>
  <c r="F315" i="13"/>
  <c r="O314" i="13"/>
  <c r="F314" i="13"/>
  <c r="O313" i="13"/>
  <c r="F313" i="13"/>
  <c r="O312" i="13"/>
  <c r="F312" i="13"/>
  <c r="O311" i="13"/>
  <c r="F311" i="13"/>
  <c r="O310" i="13"/>
  <c r="F310" i="13"/>
  <c r="O308" i="13"/>
  <c r="F308" i="13"/>
  <c r="O307" i="13"/>
  <c r="F307" i="13"/>
  <c r="O306" i="13"/>
  <c r="F306" i="13"/>
  <c r="O305" i="13"/>
  <c r="F305" i="13"/>
  <c r="O304" i="13"/>
  <c r="F304" i="13"/>
  <c r="O303" i="13"/>
  <c r="F303" i="13"/>
  <c r="O302" i="13"/>
  <c r="F302" i="13"/>
  <c r="O301" i="13"/>
  <c r="F301" i="13"/>
  <c r="O300" i="13"/>
  <c r="F300" i="13"/>
  <c r="O299" i="13"/>
  <c r="F299" i="13"/>
  <c r="O297" i="13"/>
  <c r="F297" i="13"/>
  <c r="O296" i="13"/>
  <c r="F296" i="13"/>
  <c r="O295" i="13"/>
  <c r="F295" i="13"/>
  <c r="O294" i="13"/>
  <c r="F294" i="13"/>
  <c r="O293" i="13"/>
  <c r="F293" i="13"/>
  <c r="O291" i="13"/>
  <c r="F291" i="13"/>
  <c r="O290" i="13"/>
  <c r="F290" i="13"/>
  <c r="O289" i="13"/>
  <c r="F289" i="13"/>
  <c r="O288" i="13"/>
  <c r="F288" i="13"/>
  <c r="O287" i="13"/>
  <c r="F287" i="13"/>
  <c r="O286" i="13"/>
  <c r="F286" i="13"/>
  <c r="O285" i="13"/>
  <c r="F285" i="13"/>
  <c r="O284" i="13"/>
  <c r="F284" i="13"/>
  <c r="O283" i="13"/>
  <c r="F283" i="13"/>
  <c r="O281" i="13"/>
  <c r="F281" i="13"/>
  <c r="O280" i="13"/>
  <c r="F280" i="13"/>
  <c r="O279" i="13"/>
  <c r="F279" i="13"/>
  <c r="O278" i="13"/>
  <c r="F278" i="13"/>
  <c r="O277" i="13"/>
  <c r="F277" i="13"/>
  <c r="O276" i="13"/>
  <c r="F276" i="13"/>
  <c r="O275" i="13"/>
  <c r="F275" i="13"/>
  <c r="O274" i="13"/>
  <c r="F274" i="13"/>
  <c r="O273" i="13"/>
  <c r="F273" i="13"/>
  <c r="O272" i="13"/>
  <c r="F272" i="13"/>
  <c r="O270" i="13"/>
  <c r="F270" i="13"/>
  <c r="O269" i="13"/>
  <c r="F269" i="13"/>
  <c r="O268" i="13"/>
  <c r="F268" i="13"/>
  <c r="O267" i="13"/>
  <c r="F267" i="13"/>
  <c r="O266" i="13"/>
  <c r="F266" i="13"/>
  <c r="O265" i="13"/>
  <c r="F265" i="13"/>
  <c r="O264" i="13"/>
  <c r="F264" i="13"/>
  <c r="O263" i="13"/>
  <c r="F263" i="13"/>
  <c r="O262" i="13"/>
  <c r="F262" i="13"/>
  <c r="O261" i="13"/>
  <c r="F261" i="13"/>
  <c r="O260" i="13"/>
  <c r="F260" i="13"/>
  <c r="O259" i="13"/>
  <c r="F259" i="13"/>
  <c r="O258" i="13"/>
  <c r="F258" i="13"/>
  <c r="O257" i="13"/>
  <c r="F257" i="13"/>
  <c r="O256" i="13"/>
  <c r="F256" i="13"/>
  <c r="O255" i="13"/>
  <c r="F255" i="13"/>
  <c r="O254" i="13"/>
  <c r="F254" i="13"/>
  <c r="O253" i="13"/>
  <c r="F253" i="13"/>
  <c r="O252" i="13"/>
  <c r="F252" i="13"/>
  <c r="O251" i="13"/>
  <c r="F251" i="13"/>
  <c r="O250" i="13"/>
  <c r="F250" i="13"/>
  <c r="O249" i="13"/>
  <c r="F249" i="13"/>
  <c r="O248" i="13"/>
  <c r="F248" i="13"/>
  <c r="O247" i="13"/>
  <c r="F247" i="13"/>
  <c r="O246" i="13"/>
  <c r="F246" i="13"/>
  <c r="O245" i="13"/>
  <c r="F245" i="13"/>
  <c r="O244" i="13"/>
  <c r="F244" i="13"/>
  <c r="O243" i="13"/>
  <c r="F243" i="13"/>
  <c r="O242" i="13"/>
  <c r="F242" i="13"/>
  <c r="O241" i="13"/>
  <c r="F241" i="13"/>
  <c r="O240" i="13"/>
  <c r="F240" i="13"/>
  <c r="O239" i="13"/>
  <c r="F239" i="13"/>
  <c r="O238" i="13"/>
  <c r="F238" i="13"/>
  <c r="O237" i="13"/>
  <c r="F237" i="13"/>
  <c r="O236" i="13"/>
  <c r="F236" i="13"/>
  <c r="O235" i="13"/>
  <c r="F235" i="13"/>
  <c r="O234" i="13"/>
  <c r="F234" i="13"/>
  <c r="O233" i="13"/>
  <c r="F233" i="13"/>
  <c r="O232" i="13"/>
  <c r="F232" i="13"/>
  <c r="O231" i="13"/>
  <c r="F231" i="13"/>
  <c r="O230" i="13"/>
  <c r="F230" i="13"/>
  <c r="O229" i="13"/>
  <c r="F229" i="13"/>
  <c r="O228" i="13"/>
  <c r="F228" i="13"/>
  <c r="O227" i="13"/>
  <c r="F227" i="13"/>
  <c r="O226" i="13"/>
  <c r="F226" i="13"/>
  <c r="O225" i="13"/>
  <c r="F225" i="13"/>
  <c r="O224" i="13"/>
  <c r="F224" i="13"/>
  <c r="O223" i="13"/>
  <c r="F223" i="13"/>
  <c r="O222" i="13"/>
  <c r="F222" i="13"/>
  <c r="O221" i="13"/>
  <c r="F221" i="13"/>
  <c r="O220" i="13"/>
  <c r="F220" i="13"/>
  <c r="O219" i="13"/>
  <c r="F219" i="13"/>
  <c r="O218" i="13"/>
  <c r="F218" i="13"/>
  <c r="O217" i="13"/>
  <c r="F217" i="13"/>
  <c r="O216" i="13"/>
  <c r="F216" i="13"/>
  <c r="O215" i="13"/>
  <c r="F215" i="13"/>
  <c r="O214" i="13"/>
  <c r="F214" i="13"/>
  <c r="O213" i="13"/>
  <c r="F213" i="13"/>
  <c r="O212" i="13"/>
  <c r="F212" i="13"/>
  <c r="O211" i="13"/>
  <c r="F211" i="13"/>
  <c r="O210" i="13"/>
  <c r="F210" i="13"/>
  <c r="O209" i="13"/>
  <c r="F209" i="13"/>
  <c r="O208" i="13"/>
  <c r="F208" i="13"/>
  <c r="O207" i="13"/>
  <c r="F207" i="13"/>
  <c r="O206" i="13"/>
  <c r="F206" i="13"/>
  <c r="O205" i="13"/>
  <c r="F205" i="13"/>
  <c r="O204" i="13"/>
  <c r="F204" i="13"/>
  <c r="O203" i="13"/>
  <c r="F203" i="13"/>
  <c r="O202" i="13"/>
  <c r="F202" i="13"/>
  <c r="O201" i="13"/>
  <c r="F201" i="13"/>
  <c r="O200" i="13"/>
  <c r="F200" i="13"/>
  <c r="O199" i="13"/>
  <c r="F199" i="13"/>
  <c r="O198" i="13"/>
  <c r="F198" i="13"/>
  <c r="O197" i="13"/>
  <c r="F197" i="13"/>
  <c r="O196" i="13"/>
  <c r="F196" i="13"/>
  <c r="O195" i="13"/>
  <c r="F195" i="13"/>
  <c r="O194" i="13"/>
  <c r="F194" i="13"/>
  <c r="O193" i="13"/>
  <c r="F193" i="13"/>
  <c r="O192" i="13"/>
  <c r="F192" i="13"/>
  <c r="O191" i="13"/>
  <c r="F191" i="13"/>
  <c r="O189" i="13"/>
  <c r="F189" i="13"/>
  <c r="O188" i="13"/>
  <c r="F188" i="13"/>
  <c r="O187" i="13"/>
  <c r="F187" i="13"/>
  <c r="O186" i="13"/>
  <c r="F186" i="13"/>
  <c r="O185" i="13"/>
  <c r="F185" i="13"/>
  <c r="O183" i="13"/>
  <c r="F183" i="13"/>
  <c r="O182" i="13"/>
  <c r="F182" i="13"/>
  <c r="O181" i="13"/>
  <c r="F181" i="13"/>
  <c r="O179" i="13"/>
  <c r="F179" i="13"/>
  <c r="O178" i="13"/>
  <c r="F178" i="13"/>
  <c r="O177" i="13"/>
  <c r="F177" i="13"/>
  <c r="O176" i="13"/>
  <c r="F176" i="13"/>
  <c r="O175" i="13"/>
  <c r="F175" i="13"/>
  <c r="O174" i="13"/>
  <c r="F174" i="13"/>
  <c r="O173" i="13"/>
  <c r="F173" i="13"/>
  <c r="O172" i="13"/>
  <c r="F172" i="13"/>
  <c r="O170" i="13"/>
  <c r="F170" i="13"/>
  <c r="O169" i="13"/>
  <c r="F169" i="13"/>
  <c r="O168" i="13"/>
  <c r="F168" i="13"/>
  <c r="O167" i="13"/>
  <c r="F167" i="13"/>
  <c r="O166" i="13"/>
  <c r="F166" i="13"/>
  <c r="O165" i="13"/>
  <c r="F165" i="13"/>
  <c r="O164" i="13"/>
  <c r="F164" i="13"/>
  <c r="O163" i="13"/>
  <c r="F163" i="13"/>
  <c r="O162" i="13"/>
  <c r="F162" i="13"/>
  <c r="O161" i="13"/>
  <c r="F161" i="13"/>
  <c r="O160" i="13"/>
  <c r="F160" i="13"/>
  <c r="O159" i="13"/>
  <c r="F159" i="13"/>
  <c r="O158" i="13"/>
  <c r="F158" i="13"/>
  <c r="O157" i="13"/>
  <c r="F157" i="13"/>
  <c r="O156" i="13"/>
  <c r="F156" i="13"/>
  <c r="O155" i="13"/>
  <c r="F155" i="13"/>
  <c r="O154" i="13"/>
  <c r="F154" i="13"/>
  <c r="O153" i="13"/>
  <c r="F153" i="13"/>
  <c r="O152" i="13"/>
  <c r="F152" i="13"/>
  <c r="O151" i="13"/>
  <c r="F151" i="13"/>
  <c r="O150" i="13"/>
  <c r="F150" i="13"/>
  <c r="O149" i="13"/>
  <c r="F149" i="13"/>
  <c r="O148" i="13"/>
  <c r="F148" i="13"/>
  <c r="O147" i="13"/>
  <c r="F147" i="13"/>
  <c r="O146" i="13"/>
  <c r="F146" i="13"/>
  <c r="O145" i="13"/>
  <c r="F145" i="13"/>
  <c r="O144" i="13"/>
  <c r="F144" i="13"/>
  <c r="O143" i="13"/>
  <c r="F143" i="13"/>
  <c r="O142" i="13"/>
  <c r="F142" i="13"/>
  <c r="O141" i="13"/>
  <c r="F141" i="13"/>
  <c r="O140" i="13"/>
  <c r="F140" i="13"/>
  <c r="O139" i="13"/>
  <c r="F139" i="13"/>
  <c r="O138" i="13"/>
  <c r="F138" i="13"/>
  <c r="O137" i="13"/>
  <c r="F137" i="13"/>
  <c r="O135" i="13"/>
  <c r="F135" i="13"/>
  <c r="O134" i="13"/>
  <c r="F134" i="13"/>
  <c r="O133" i="13"/>
  <c r="F133" i="13"/>
  <c r="O132" i="13"/>
  <c r="F132" i="13"/>
  <c r="O131" i="13"/>
  <c r="F131" i="13"/>
  <c r="O130" i="13"/>
  <c r="F130" i="13"/>
  <c r="O129" i="13"/>
  <c r="F129" i="13"/>
  <c r="O128" i="13"/>
  <c r="F128" i="13"/>
  <c r="O127" i="13"/>
  <c r="F127" i="13"/>
  <c r="O126" i="13"/>
  <c r="F126" i="13"/>
  <c r="O125" i="13"/>
  <c r="F125" i="13"/>
  <c r="O124" i="13"/>
  <c r="F124" i="13"/>
  <c r="O123" i="13"/>
  <c r="F123" i="13"/>
  <c r="O122" i="13"/>
  <c r="F122" i="13"/>
  <c r="O121" i="13"/>
  <c r="F121" i="13"/>
  <c r="O120" i="13"/>
  <c r="F120" i="13"/>
  <c r="O119" i="13"/>
  <c r="F119" i="13"/>
  <c r="O118" i="13"/>
  <c r="F118" i="13"/>
  <c r="O117" i="13"/>
  <c r="F117" i="13"/>
  <c r="O116" i="13"/>
  <c r="F116" i="13"/>
  <c r="O115" i="13"/>
  <c r="F115" i="13"/>
  <c r="O114" i="13"/>
  <c r="F114" i="13"/>
  <c r="O113" i="13"/>
  <c r="F113" i="13"/>
  <c r="O112" i="13"/>
  <c r="F112" i="13"/>
  <c r="O111" i="13"/>
  <c r="F111" i="13"/>
  <c r="O110" i="13"/>
  <c r="F110" i="13"/>
  <c r="O109" i="13"/>
  <c r="F109" i="13"/>
  <c r="O108" i="13"/>
  <c r="F108" i="13"/>
  <c r="O107" i="13"/>
  <c r="F107" i="13"/>
  <c r="O106" i="13"/>
  <c r="F106" i="13"/>
  <c r="O104" i="13"/>
  <c r="F104" i="13"/>
  <c r="O103" i="13"/>
  <c r="F103" i="13"/>
  <c r="O102" i="13"/>
  <c r="F102" i="13"/>
  <c r="O101" i="13"/>
  <c r="F101" i="13"/>
  <c r="O100" i="13"/>
  <c r="F100" i="13"/>
  <c r="O99" i="13"/>
  <c r="F99" i="13"/>
  <c r="O98" i="13"/>
  <c r="F98" i="13"/>
  <c r="O97" i="13"/>
  <c r="F97" i="13"/>
  <c r="O96" i="13"/>
  <c r="F96" i="13"/>
  <c r="O95" i="13"/>
  <c r="F95" i="13"/>
  <c r="O94" i="13"/>
  <c r="F94" i="13"/>
  <c r="O93" i="13"/>
  <c r="F93" i="13"/>
  <c r="O92" i="13"/>
  <c r="F92" i="13"/>
  <c r="O91" i="13"/>
  <c r="F91" i="13"/>
  <c r="O90" i="13"/>
  <c r="F90" i="13"/>
  <c r="O89" i="13"/>
  <c r="F89" i="13"/>
  <c r="O88" i="13"/>
  <c r="F88" i="13"/>
  <c r="O87" i="13"/>
  <c r="F87" i="13"/>
  <c r="O86" i="13"/>
  <c r="F86" i="13"/>
  <c r="O85" i="13"/>
  <c r="F85" i="13"/>
  <c r="O84" i="13"/>
  <c r="F84" i="13"/>
  <c r="O83" i="13"/>
  <c r="F83" i="13"/>
  <c r="O82" i="13"/>
  <c r="F82" i="13"/>
  <c r="O80" i="13"/>
  <c r="F80" i="13"/>
  <c r="O79" i="13"/>
  <c r="F79" i="13"/>
  <c r="O78" i="13"/>
  <c r="F78" i="13"/>
  <c r="O77" i="13"/>
  <c r="F77" i="13"/>
  <c r="O76" i="13"/>
  <c r="F76" i="13"/>
  <c r="O75" i="13"/>
  <c r="F75" i="13"/>
  <c r="O73" i="13"/>
  <c r="F73" i="13"/>
  <c r="O72" i="13"/>
  <c r="F72" i="13"/>
  <c r="O71" i="13"/>
  <c r="F71" i="13"/>
  <c r="O70" i="13"/>
  <c r="F70" i="13"/>
  <c r="O69" i="13"/>
  <c r="F69" i="13"/>
  <c r="O68" i="13"/>
  <c r="F68" i="13"/>
  <c r="O67" i="13"/>
  <c r="F67" i="13"/>
  <c r="O66" i="13"/>
  <c r="F66" i="13"/>
  <c r="O65" i="13"/>
  <c r="F65" i="13"/>
  <c r="O64" i="13"/>
  <c r="F64" i="13"/>
  <c r="O63" i="13"/>
  <c r="F63" i="13"/>
  <c r="O62" i="13"/>
  <c r="F62" i="13"/>
  <c r="O61" i="13"/>
  <c r="F61" i="13"/>
  <c r="O60" i="13"/>
  <c r="F60" i="13"/>
  <c r="O59" i="13"/>
  <c r="F59" i="13"/>
  <c r="O58" i="13"/>
  <c r="F58" i="13"/>
  <c r="O57" i="13"/>
  <c r="F57" i="13"/>
  <c r="O56" i="13"/>
  <c r="F56" i="13"/>
  <c r="O55" i="13"/>
  <c r="F55" i="13"/>
  <c r="O54" i="13"/>
  <c r="F54" i="13"/>
  <c r="O53" i="13"/>
  <c r="F53" i="13"/>
  <c r="O52" i="13"/>
  <c r="F52" i="13"/>
  <c r="O51" i="13"/>
  <c r="F51" i="13"/>
  <c r="O50" i="13"/>
  <c r="F50" i="13"/>
  <c r="O48" i="13"/>
  <c r="F48" i="13"/>
  <c r="O47" i="13"/>
  <c r="F47" i="13"/>
  <c r="O46" i="13"/>
  <c r="F46" i="13"/>
  <c r="O45" i="13"/>
  <c r="F45" i="13"/>
  <c r="O44" i="13"/>
  <c r="F44" i="13"/>
  <c r="O43" i="13"/>
  <c r="F43" i="13"/>
  <c r="O42" i="13"/>
  <c r="F42" i="13"/>
  <c r="O41" i="13"/>
  <c r="F41" i="13"/>
  <c r="O40" i="13"/>
  <c r="F40" i="13"/>
  <c r="O39" i="13"/>
  <c r="F39" i="13"/>
  <c r="O38" i="13"/>
  <c r="F38" i="13"/>
  <c r="O37" i="13"/>
  <c r="F37" i="13"/>
  <c r="O36" i="13"/>
  <c r="F36" i="13"/>
  <c r="O35" i="13"/>
  <c r="F35" i="13"/>
  <c r="O34" i="13"/>
  <c r="F34" i="13"/>
  <c r="O33" i="13"/>
  <c r="F33" i="13"/>
  <c r="O31" i="13"/>
  <c r="F31" i="13"/>
  <c r="O30" i="13"/>
  <c r="F30" i="13"/>
  <c r="O29" i="13"/>
  <c r="F29" i="13"/>
  <c r="O28" i="13"/>
  <c r="F28" i="13"/>
  <c r="O27" i="13"/>
  <c r="F27" i="13"/>
  <c r="O26" i="13"/>
  <c r="F26" i="13"/>
  <c r="O25" i="13"/>
  <c r="F25" i="13"/>
  <c r="O24" i="13"/>
  <c r="F24" i="13"/>
  <c r="O23" i="13"/>
  <c r="F23" i="13"/>
  <c r="O22" i="13"/>
  <c r="F22" i="13"/>
  <c r="O21" i="13"/>
  <c r="F21" i="13"/>
  <c r="O20" i="13"/>
  <c r="F20" i="13"/>
  <c r="O19" i="13"/>
  <c r="F19" i="13"/>
  <c r="O18" i="13"/>
  <c r="K6" i="13" s="1"/>
  <c r="F18" i="13"/>
  <c r="K2" i="9" l="1"/>
  <c r="AR43" i="11"/>
  <c r="K2" i="1"/>
  <c r="L2" i="5"/>
  <c r="S607" i="13"/>
  <c r="S606" i="13"/>
  <c r="S605" i="13"/>
  <c r="S604" i="13"/>
  <c r="S603" i="13"/>
  <c r="S602" i="13"/>
  <c r="S601" i="13"/>
  <c r="S600" i="13"/>
  <c r="S599" i="13"/>
  <c r="S598" i="13"/>
  <c r="S597" i="13"/>
  <c r="S595" i="13"/>
  <c r="S593" i="13"/>
  <c r="S592" i="13"/>
  <c r="S591" i="13"/>
  <c r="S590" i="13"/>
  <c r="S589" i="13"/>
  <c r="S588" i="13"/>
  <c r="S587" i="13"/>
  <c r="S586" i="13"/>
  <c r="S585" i="13"/>
  <c r="S584" i="13"/>
  <c r="S583" i="13"/>
  <c r="S580" i="13"/>
  <c r="S579" i="13"/>
  <c r="S578" i="13"/>
  <c r="S577" i="13"/>
  <c r="S576" i="13"/>
  <c r="S575" i="13"/>
  <c r="S574" i="13"/>
  <c r="S573" i="13"/>
  <c r="S572" i="13"/>
  <c r="S571" i="13"/>
  <c r="S570" i="13"/>
  <c r="S569" i="13"/>
  <c r="S568" i="13"/>
  <c r="S567" i="13"/>
  <c r="S566" i="13"/>
  <c r="S564" i="13"/>
  <c r="S563" i="13"/>
  <c r="S562" i="13"/>
  <c r="S560" i="13"/>
  <c r="S559" i="13"/>
  <c r="S558" i="13"/>
  <c r="S557" i="13"/>
  <c r="S556" i="13"/>
  <c r="S555" i="13"/>
  <c r="S554" i="13"/>
  <c r="S553" i="13"/>
  <c r="S552" i="13"/>
  <c r="S551" i="13"/>
  <c r="S549" i="13"/>
  <c r="S548" i="13"/>
  <c r="S547" i="13"/>
  <c r="S546" i="13"/>
  <c r="S545" i="13"/>
  <c r="S544" i="13"/>
  <c r="S543" i="13"/>
  <c r="S542" i="13"/>
  <c r="S541" i="13"/>
  <c r="S539" i="13"/>
  <c r="S538" i="13"/>
  <c r="S537" i="13"/>
  <c r="S536" i="13"/>
  <c r="S535" i="13"/>
  <c r="S534" i="13"/>
  <c r="S533" i="13"/>
  <c r="S532" i="13"/>
  <c r="S531" i="13"/>
  <c r="S530" i="13"/>
  <c r="S529" i="13"/>
  <c r="S528" i="13"/>
  <c r="S527" i="13"/>
  <c r="S526" i="13"/>
  <c r="S525" i="13"/>
  <c r="S524" i="13"/>
  <c r="S523" i="13"/>
  <c r="S522" i="13"/>
  <c r="S521" i="13"/>
  <c r="S520" i="13"/>
  <c r="S519" i="13"/>
  <c r="S518" i="13"/>
  <c r="S517" i="13"/>
  <c r="S516" i="13"/>
  <c r="S515" i="13"/>
  <c r="S514" i="13"/>
  <c r="S513" i="13"/>
  <c r="S512" i="13"/>
  <c r="S511" i="13"/>
  <c r="S510" i="13"/>
  <c r="S509" i="13"/>
  <c r="S508" i="13"/>
  <c r="S507" i="13"/>
  <c r="S506" i="13"/>
  <c r="S505" i="13"/>
  <c r="S504" i="13"/>
  <c r="S503" i="13"/>
  <c r="S502" i="13"/>
  <c r="S501" i="13"/>
  <c r="S500" i="13"/>
  <c r="S499" i="13"/>
  <c r="S498" i="13"/>
  <c r="S497" i="13"/>
  <c r="S496" i="13"/>
  <c r="S495" i="13"/>
  <c r="S494" i="13"/>
  <c r="S493" i="13"/>
  <c r="S492" i="13"/>
  <c r="S491" i="13"/>
  <c r="S490" i="13"/>
  <c r="S489" i="13"/>
  <c r="S488" i="13"/>
  <c r="S487" i="13"/>
  <c r="S486" i="13"/>
  <c r="S485" i="13"/>
  <c r="S484" i="13"/>
  <c r="S483" i="13"/>
  <c r="S482" i="13"/>
  <c r="S481" i="13"/>
  <c r="S480" i="13"/>
  <c r="S479" i="13"/>
  <c r="S478" i="13"/>
  <c r="S477" i="13"/>
  <c r="S476" i="13"/>
  <c r="S475" i="13"/>
  <c r="S474" i="13"/>
  <c r="S473" i="13"/>
  <c r="S472" i="13"/>
  <c r="S471" i="13"/>
  <c r="S470" i="13"/>
  <c r="S469" i="13"/>
  <c r="S468" i="13"/>
  <c r="S467" i="13"/>
  <c r="S466" i="13"/>
  <c r="S465" i="13"/>
  <c r="S464" i="13"/>
  <c r="S463" i="13"/>
  <c r="S462" i="13"/>
  <c r="S461" i="13"/>
  <c r="S460" i="13"/>
  <c r="S458" i="13"/>
  <c r="S457" i="13"/>
  <c r="S456" i="13"/>
  <c r="S455" i="13"/>
  <c r="S454" i="13"/>
  <c r="S453" i="13"/>
  <c r="S452" i="13"/>
  <c r="S451" i="13"/>
  <c r="S450" i="13"/>
  <c r="S449" i="13"/>
  <c r="S448" i="13"/>
  <c r="S447" i="13"/>
  <c r="S446" i="13"/>
  <c r="S444" i="13"/>
  <c r="S443" i="13"/>
  <c r="S442" i="13"/>
  <c r="S441" i="13"/>
  <c r="S440" i="13"/>
  <c r="S439" i="13"/>
  <c r="S438" i="13"/>
  <c r="S437" i="13"/>
  <c r="S435" i="13"/>
  <c r="S434" i="13"/>
  <c r="S433" i="13"/>
  <c r="S432" i="13"/>
  <c r="S431" i="13"/>
  <c r="S430" i="13"/>
  <c r="S429" i="13"/>
  <c r="S428" i="13"/>
  <c r="S426" i="13"/>
  <c r="S424" i="13"/>
  <c r="S423" i="13"/>
  <c r="S422" i="13"/>
  <c r="S421" i="13"/>
  <c r="S420" i="13"/>
  <c r="S419" i="13"/>
  <c r="S418" i="13"/>
  <c r="S417" i="13"/>
  <c r="S416" i="13"/>
  <c r="S415" i="13"/>
  <c r="S414" i="13"/>
  <c r="S412" i="13"/>
  <c r="S411" i="13"/>
  <c r="S410" i="13"/>
  <c r="S409" i="13"/>
  <c r="S407" i="13"/>
  <c r="S406" i="13"/>
  <c r="S405" i="13"/>
  <c r="S404" i="13"/>
  <c r="S403" i="13"/>
  <c r="S402" i="13"/>
  <c r="S401" i="13"/>
  <c r="S400" i="13"/>
  <c r="S399" i="13"/>
  <c r="S398" i="13"/>
  <c r="S397" i="13"/>
  <c r="S396" i="13"/>
  <c r="S395" i="13"/>
  <c r="S394" i="13"/>
  <c r="S393" i="13"/>
  <c r="S392" i="13"/>
  <c r="S391" i="13"/>
  <c r="S390" i="13"/>
  <c r="S389" i="13"/>
  <c r="S388" i="13"/>
  <c r="S387" i="13"/>
  <c r="S386" i="13"/>
  <c r="S385" i="13"/>
  <c r="S384" i="13"/>
  <c r="S383" i="13"/>
  <c r="S382" i="13"/>
  <c r="S381" i="13"/>
  <c r="S380" i="13"/>
  <c r="S379" i="13"/>
  <c r="S378" i="13"/>
  <c r="S377" i="13"/>
  <c r="S376" i="13"/>
  <c r="S375" i="13"/>
  <c r="S374" i="13"/>
  <c r="S373" i="13"/>
  <c r="S372" i="13"/>
  <c r="S371" i="13"/>
  <c r="S370" i="13"/>
  <c r="S369" i="13"/>
  <c r="S368" i="13"/>
  <c r="S367" i="13"/>
  <c r="S366" i="13"/>
  <c r="S365" i="13"/>
  <c r="S364" i="13"/>
  <c r="S363" i="13"/>
  <c r="S362" i="13"/>
  <c r="S361" i="13"/>
  <c r="S360" i="13"/>
  <c r="S359" i="13"/>
  <c r="S357" i="13"/>
  <c r="S356" i="13"/>
  <c r="S355" i="13"/>
  <c r="S354" i="13"/>
  <c r="S353" i="13"/>
  <c r="S352" i="13"/>
  <c r="S351" i="13"/>
  <c r="S350" i="13"/>
  <c r="S349" i="13"/>
  <c r="S348" i="13"/>
  <c r="S347" i="13"/>
  <c r="S346" i="13"/>
  <c r="S345" i="13"/>
  <c r="S344" i="13"/>
  <c r="S343" i="13"/>
  <c r="S342" i="13"/>
  <c r="S341" i="13"/>
  <c r="S340" i="13"/>
  <c r="S339" i="13"/>
  <c r="S338" i="13"/>
  <c r="S337" i="13"/>
  <c r="S336" i="13"/>
  <c r="S335" i="13"/>
  <c r="S334" i="13"/>
  <c r="S333" i="13"/>
  <c r="S332" i="13"/>
  <c r="S331" i="13"/>
  <c r="S330" i="13"/>
  <c r="S329" i="13"/>
  <c r="S328" i="13"/>
  <c r="S327" i="13"/>
  <c r="S326" i="13"/>
  <c r="S325" i="13"/>
  <c r="S324" i="13"/>
  <c r="S323" i="13"/>
  <c r="S322" i="13"/>
  <c r="S321" i="13"/>
  <c r="S320" i="13"/>
  <c r="S319" i="13"/>
  <c r="S318" i="13"/>
  <c r="S317" i="13"/>
  <c r="S316" i="13"/>
  <c r="S315" i="13"/>
  <c r="S314" i="13"/>
  <c r="S312" i="13"/>
  <c r="S311" i="13"/>
  <c r="S310" i="13"/>
  <c r="S308" i="13"/>
  <c r="S307" i="13"/>
  <c r="S306" i="13"/>
  <c r="S305" i="13"/>
  <c r="S304" i="13"/>
  <c r="S303" i="13"/>
  <c r="S302" i="13"/>
  <c r="S301" i="13"/>
  <c r="S300" i="13"/>
  <c r="S299" i="13"/>
  <c r="S298" i="13"/>
  <c r="S297" i="13"/>
  <c r="S296" i="13"/>
  <c r="S295" i="13"/>
  <c r="S294" i="13"/>
  <c r="S292" i="13"/>
  <c r="S291" i="13"/>
  <c r="S290" i="13"/>
  <c r="S288" i="13"/>
  <c r="S287" i="13"/>
  <c r="S286" i="13"/>
  <c r="S285" i="13"/>
  <c r="S284" i="13"/>
  <c r="S283" i="13"/>
  <c r="S282" i="13"/>
  <c r="S281" i="13"/>
  <c r="S280" i="13"/>
  <c r="S279" i="13"/>
  <c r="S277" i="13"/>
  <c r="S276" i="13"/>
  <c r="S275" i="13"/>
  <c r="S274" i="13"/>
  <c r="S273" i="13"/>
  <c r="S272" i="13"/>
  <c r="S271" i="13"/>
  <c r="S270" i="13"/>
  <c r="S269" i="13"/>
  <c r="S268" i="13"/>
  <c r="S267" i="13"/>
  <c r="S266" i="13"/>
  <c r="S265" i="13"/>
  <c r="S264" i="13"/>
  <c r="S263" i="13"/>
  <c r="S262" i="13"/>
  <c r="S261" i="13"/>
  <c r="S260" i="13"/>
  <c r="S259" i="13"/>
  <c r="S258" i="13"/>
  <c r="S257" i="13"/>
  <c r="S256" i="13"/>
  <c r="S255" i="13"/>
  <c r="S254" i="13"/>
  <c r="S253" i="13"/>
  <c r="S252" i="13"/>
  <c r="S251" i="13"/>
  <c r="S250" i="13"/>
  <c r="S249" i="13"/>
  <c r="S248" i="13"/>
  <c r="S247" i="13"/>
  <c r="S246" i="13"/>
  <c r="S245" i="13"/>
  <c r="S244" i="13"/>
  <c r="S243" i="13"/>
  <c r="S242" i="13"/>
  <c r="S241" i="13"/>
  <c r="S240" i="13"/>
  <c r="S239" i="13"/>
  <c r="S238" i="13"/>
  <c r="S237" i="13"/>
  <c r="S236" i="13"/>
  <c r="S235" i="13"/>
  <c r="S234" i="13"/>
  <c r="S233" i="13"/>
  <c r="S232" i="13"/>
  <c r="S231" i="13"/>
  <c r="S230" i="13"/>
  <c r="S229" i="13"/>
  <c r="S228" i="13"/>
  <c r="S227" i="13"/>
  <c r="S226" i="13"/>
  <c r="S225" i="13"/>
  <c r="S224" i="13"/>
  <c r="S223" i="13"/>
  <c r="S222" i="13"/>
  <c r="S221" i="13"/>
  <c r="S220" i="13"/>
  <c r="S219" i="13"/>
  <c r="S218" i="13"/>
  <c r="S217" i="13"/>
  <c r="S216" i="13"/>
  <c r="S215" i="13"/>
  <c r="S214" i="13"/>
  <c r="S213" i="13"/>
  <c r="S212" i="13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1" i="13"/>
  <c r="S190" i="13"/>
  <c r="S189" i="13"/>
  <c r="S187" i="13"/>
  <c r="S186" i="13"/>
  <c r="S185" i="13"/>
  <c r="S183" i="13"/>
  <c r="S182" i="13"/>
  <c r="S181" i="13"/>
  <c r="S180" i="13"/>
  <c r="S179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3" i="13"/>
  <c r="S82" i="13"/>
  <c r="S81" i="13"/>
  <c r="S80" i="13"/>
  <c r="S79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AR18" i="11"/>
  <c r="K2" i="13"/>
  <c r="AR45" i="11"/>
  <c r="AR24" i="11"/>
  <c r="AR21" i="11" l="1"/>
  <c r="AR27" i="11"/>
  <c r="AR35" i="11" l="1"/>
  <c r="AR52" i="11" s="1"/>
  <c r="AR29" i="11"/>
  <c r="AK56" i="11" l="1"/>
  <c r="X56" i="11"/>
</calcChain>
</file>

<file path=xl/comments1.xml><?xml version="1.0" encoding="utf-8"?>
<comments xmlns="http://schemas.openxmlformats.org/spreadsheetml/2006/main">
  <authors>
    <author>Colorline</author>
    <author>dimmac</author>
  </authors>
  <commentList>
    <comment ref="W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корней. Хранение в до посадки в холодильнике. Для ландшафтных работ и доращивания.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луковиц. Хранение в до посадки в холодильнике. Для ландшафтных работ или выгонки.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луковиц. 
Для ландшафтных работ или выгонки.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80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заказов свыше 1.500.000 и внесении предоплаты по утвержденному графику предоставляется допололнительная скидка 3%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<sst xmlns="http://schemas.openxmlformats.org/spreadsheetml/2006/main" count="32264" uniqueCount="8216">
  <si>
    <t>TINY ROCKET</t>
  </si>
  <si>
    <t>ТАЙНИ РОКЕТ</t>
  </si>
  <si>
    <t>насыщенно-красный с проступающими чёрными пятнами по центру лепестка</t>
  </si>
  <si>
    <t>CHIANTI</t>
  </si>
  <si>
    <t>КЬЯНТИ</t>
  </si>
  <si>
    <t>нежно-розовый с ярко-розовыми прожилками, зеленоватый в центре</t>
  </si>
  <si>
    <t>MAPIRA</t>
  </si>
  <si>
    <t>МАПИРА</t>
  </si>
  <si>
    <t>чёрный с переливом в бордовый, оранжевые тычинки</t>
  </si>
  <si>
    <t>MONA</t>
  </si>
  <si>
    <t>EASY DANCE</t>
  </si>
  <si>
    <t>ИЗИ ДАНС</t>
  </si>
  <si>
    <t>ICE BERRY</t>
  </si>
  <si>
    <t>АЙС БЕРРИ</t>
  </si>
  <si>
    <t>палево-розовый с белёсым центром</t>
  </si>
  <si>
    <t>BLOOD BROTHERS</t>
  </si>
  <si>
    <t>БЛООД БРАЗЕРС</t>
  </si>
  <si>
    <t>малиново-красный, глянцевый, махровый</t>
  </si>
  <si>
    <t>DOUBLE PLEASURE</t>
  </si>
  <si>
    <t>ALBUFEIRA</t>
  </si>
  <si>
    <t>АЛЬБУФЕЙРА</t>
  </si>
  <si>
    <t xml:space="preserve">перламутрово-розовый с белым центром         </t>
  </si>
  <si>
    <t>ШАМПАНЬ ДИАМОНД</t>
  </si>
  <si>
    <t>ESPRIT</t>
  </si>
  <si>
    <t>ЕСПРИТ</t>
  </si>
  <si>
    <t xml:space="preserve">оранжево-медовый  </t>
  </si>
  <si>
    <t>13/14</t>
  </si>
  <si>
    <t>ANAIS ANAIS</t>
  </si>
  <si>
    <t>АНАИС АНАИС</t>
  </si>
  <si>
    <t>белый с желтыми полосами по центру лепестков, гофрированная</t>
  </si>
  <si>
    <t>BEBOP</t>
  </si>
  <si>
    <t>БЕБОП</t>
  </si>
  <si>
    <t>COMMITMENT</t>
  </si>
  <si>
    <t>КОММИТМЕНТ</t>
  </si>
  <si>
    <t>тёмно-бордовый, глянцевый, с жёлтой серединкой</t>
  </si>
  <si>
    <t>GRAN TOURISMO</t>
  </si>
  <si>
    <t>ГРАН ТУРИЗМО</t>
  </si>
  <si>
    <t>ярко-красный,глянцевый, с жёлтым центром, 25см</t>
  </si>
  <si>
    <t>KISSPROOF</t>
  </si>
  <si>
    <t>КИССПРУФ</t>
  </si>
  <si>
    <t>пурпурный,глянцевый, белая кайма, тычинки оранжевые, темный крап</t>
  </si>
  <si>
    <t>BELLSONG</t>
  </si>
  <si>
    <t>БЕЛЛСОНГ</t>
  </si>
  <si>
    <t>ОЧЕНЬ КРУПНЫЙ нежнейший розовый</t>
  </si>
  <si>
    <t>EAGLE</t>
  </si>
  <si>
    <t>ИГЛ</t>
  </si>
  <si>
    <t>белый, с ярко-розовым крупным крапом</t>
  </si>
  <si>
    <t>FLAVIA</t>
  </si>
  <si>
    <t>ФЛАВИЯ</t>
  </si>
  <si>
    <t>ШОУ-БОКСЫ.</t>
  </si>
  <si>
    <t xml:space="preserve">Ознакомьтесь с условиями заказа на вкладке "УСЛОВИЯ"
</t>
  </si>
  <si>
    <t>Мэнли</t>
  </si>
  <si>
    <t>Обдам</t>
  </si>
  <si>
    <t>Ширяш (eremurus)</t>
  </si>
  <si>
    <t>Упаковка/Фасовка, шт</t>
  </si>
  <si>
    <t>Ирис сетч.</t>
  </si>
  <si>
    <t>фиолетовый</t>
  </si>
  <si>
    <t>Трителейя</t>
  </si>
  <si>
    <t>Хохлатка (Corydalis)</t>
  </si>
  <si>
    <t>№</t>
  </si>
  <si>
    <t>Сорт</t>
  </si>
  <si>
    <t>Цвет, 
краткое описание</t>
  </si>
  <si>
    <t>высота, см</t>
  </si>
  <si>
    <t>Луковиц в упак-ке</t>
  </si>
  <si>
    <t>Цена оптовая, руб./упак.</t>
  </si>
  <si>
    <t>CL</t>
  </si>
  <si>
    <t>ШТРИХКОД</t>
  </si>
  <si>
    <t>Цена
за 1 лук.</t>
  </si>
  <si>
    <t>Серия "COLOR LINE"</t>
  </si>
  <si>
    <t>за 1 упа
ковку</t>
  </si>
  <si>
    <t>Заказ,
упаковок</t>
  </si>
  <si>
    <t>ПРОСЬБА НЕ ВНОСИТЬ В ФОРМУ ИЗМЕНЕНИЯ, НЕ УДАЛЯТЬ СТРОКИ и СТОЛБЦЫ, НЕ МЕНЯТЬ МЕСТАМИ!!!</t>
  </si>
  <si>
    <t>Asiatic Hybrids / Азиатские гибриды / Серия Танго</t>
  </si>
  <si>
    <t>ГОЛДЕН СТОУН</t>
  </si>
  <si>
    <t>GOLDEN STONE</t>
  </si>
  <si>
    <t>жёлтый с бордово-красным напылением до середины цветка в центре, 20см</t>
  </si>
  <si>
    <t>ПУРПЛ АЙ</t>
  </si>
  <si>
    <t>PURPLE EYE</t>
  </si>
  <si>
    <t>ярко-розовый с почти чёрным центром и напылением, 16см</t>
  </si>
  <si>
    <t>УАЙТ ПИКСЕЛЬ</t>
  </si>
  <si>
    <t>белый, многочисленные пурпурные крапинки на лепестках вокруг центра, 20см</t>
  </si>
  <si>
    <t>красный</t>
  </si>
  <si>
    <t>ярко-красный</t>
  </si>
  <si>
    <t>Asiatic Hybrids / Азиатские гибриды</t>
  </si>
  <si>
    <t>АМЕРИКА</t>
  </si>
  <si>
    <t>AMERICA</t>
  </si>
  <si>
    <t xml:space="preserve">насыщенно-розовый с светлым краем и малиновой серединой, крап </t>
  </si>
  <si>
    <t>АРОЗА ДЖУЕЛ</t>
  </si>
  <si>
    <t>AROSA JEWEL</t>
  </si>
  <si>
    <t>ярко-розовый</t>
  </si>
  <si>
    <t>БЛЕК АУТ</t>
  </si>
  <si>
    <t>BLACK OUT</t>
  </si>
  <si>
    <t>ярко-красный с темной звездой и крапом в середине</t>
  </si>
  <si>
    <t>БЛЭК ДЖЕК</t>
  </si>
  <si>
    <t>BLACK JACK</t>
  </si>
  <si>
    <t>тёмно-бордовый, иссися-тёмный к центру, глянцевый</t>
  </si>
  <si>
    <t>огненно-оранжевый</t>
  </si>
  <si>
    <t>ярко-розовый, перламутровый</t>
  </si>
  <si>
    <t>ЛАНДИНИ</t>
  </si>
  <si>
    <t>LANDINI</t>
  </si>
  <si>
    <t>черный</t>
  </si>
  <si>
    <t>алый</t>
  </si>
  <si>
    <t>МОНА</t>
  </si>
  <si>
    <t>лим.желт.</t>
  </si>
  <si>
    <t>НАВОННА</t>
  </si>
  <si>
    <t>NAVONA</t>
  </si>
  <si>
    <t>белый, тычинки темные</t>
  </si>
  <si>
    <t>ПОЛИАННА</t>
  </si>
  <si>
    <t>POLLYANNA</t>
  </si>
  <si>
    <t>желтый с бронзовыми мазками к центру лепестка, редкий крап</t>
  </si>
  <si>
    <t>алый, глянцевый</t>
  </si>
  <si>
    <t>Asiatic Hybrids / Азиатские гибриды / Биколор</t>
  </si>
  <si>
    <t>ЛЕВИ</t>
  </si>
  <si>
    <t>LEVI</t>
  </si>
  <si>
    <t>белый центр, розовые кончики лепестков</t>
  </si>
  <si>
    <t>ЛЕДИ ЭЛИАН</t>
  </si>
  <si>
    <t>LADY ELIANE</t>
  </si>
  <si>
    <t>нежно-розовый с бордовыми штрихами и крапом</t>
  </si>
  <si>
    <t>оранжевый с жёлтым центром</t>
  </si>
  <si>
    <t>ЛОЛЛИПОП</t>
  </si>
  <si>
    <t>LOLLYPOP</t>
  </si>
  <si>
    <t>белый, розовый на концах лепестков</t>
  </si>
  <si>
    <t>МАРЛЕН</t>
  </si>
  <si>
    <t>MARLENE</t>
  </si>
  <si>
    <t>светлый центр, нежно-розовые кончики лепестков</t>
  </si>
  <si>
    <t>НЭТТИЗ ПРАЙД</t>
  </si>
  <si>
    <t>NETTY'S PRIDE</t>
  </si>
  <si>
    <t>центр-чёрный, ближе к середине-красный, концы-белые</t>
  </si>
  <si>
    <t>Asiatic Hybrids / Азиатские гибриды / Махровые</t>
  </si>
  <si>
    <t>белый, махровый</t>
  </si>
  <si>
    <t>ТАЙГЕРВУДС</t>
  </si>
  <si>
    <t>TIGERWOODS</t>
  </si>
  <si>
    <t>белый, с ярко-малиновыми пососами и ярко-малиновым крапом по всей поверхности</t>
  </si>
  <si>
    <t>белый с электрически-розовым</t>
  </si>
  <si>
    <t>Свит Роузи</t>
  </si>
  <si>
    <t>яркий насыщенно-розовый</t>
  </si>
  <si>
    <t>Том Пус</t>
  </si>
  <si>
    <t>двухцветный: основание от желтого до оранжевого, верх - ярко розовый</t>
  </si>
  <si>
    <t>Флэминг Флаг</t>
  </si>
  <si>
    <t>фиолетовый с белым , перистый</t>
  </si>
  <si>
    <t>Фулл Хаус</t>
  </si>
  <si>
    <t>Условия размещения предварительного заказа:</t>
  </si>
  <si>
    <t>Возможно отсутствие некоторых сортов после подтверждения заявки по результатам сбора и обработки урожая.</t>
  </si>
  <si>
    <t>Белфорт</t>
  </si>
  <si>
    <t>Дабл Тач</t>
  </si>
  <si>
    <t>Криспион Лов</t>
  </si>
  <si>
    <t>РедВуд</t>
  </si>
  <si>
    <t>Файери Дрим</t>
  </si>
  <si>
    <t>Эстатик</t>
  </si>
  <si>
    <t>Авангард</t>
  </si>
  <si>
    <t>ванильно-жёлтый</t>
  </si>
  <si>
    <t>Авейрон</t>
  </si>
  <si>
    <t>ярко-розовый с перламутровым краем и зеленоватыми внешними лепестками</t>
  </si>
  <si>
    <t>Дабл Ширли</t>
  </si>
  <si>
    <t>сиренево-белый меланж</t>
  </si>
  <si>
    <t>Дабл Ю</t>
  </si>
  <si>
    <t>розовый с перламутровым блеском</t>
  </si>
  <si>
    <t>Файери Клаб</t>
  </si>
  <si>
    <t>рубиновый</t>
  </si>
  <si>
    <t>Кашарель</t>
  </si>
  <si>
    <t>цвет розового фламинго с белой бахромой</t>
  </si>
  <si>
    <t>Кристал Стар</t>
  </si>
  <si>
    <t>Нью Санта</t>
  </si>
  <si>
    <t>красный матовый с чисто-белой бахромой</t>
  </si>
  <si>
    <t>Пурпл Кристал</t>
  </si>
  <si>
    <t>тёмно-фиолетовый с белым основанием</t>
  </si>
  <si>
    <t>Виктория Сикрет</t>
  </si>
  <si>
    <t>фиолетовый, переливистый</t>
  </si>
  <si>
    <t>Блашинг Брайд</t>
  </si>
  <si>
    <t>ванильный с ярко0розовым широким краем</t>
  </si>
  <si>
    <t>Джаст Киссед</t>
  </si>
  <si>
    <t>белый с ярко-малиновым широким краем лепестков</t>
  </si>
  <si>
    <t>Мики Шик</t>
  </si>
  <si>
    <t>розовато-кремовый с ярко-розовыми краями и полосками по центру</t>
  </si>
  <si>
    <t>Роман Эмпаер</t>
  </si>
  <si>
    <t>Фонтенбло</t>
  </si>
  <si>
    <t>тёмно-бордовый с чисто-белым краем</t>
  </si>
  <si>
    <t>Эффэер</t>
  </si>
  <si>
    <t>Литтл Герл</t>
  </si>
  <si>
    <t>кремовое основание, нежнейшее розовое напыление</t>
  </si>
  <si>
    <t>Глюк</t>
  </si>
  <si>
    <t>тёмно-розовый с ванильной каймой</t>
  </si>
  <si>
    <t>Стреза</t>
  </si>
  <si>
    <t>кумачёво-красный центр, жёлтые края</t>
  </si>
  <si>
    <t>Поко Локо</t>
  </si>
  <si>
    <t>Многоцветный</t>
  </si>
  <si>
    <t>белый с жёлтым центром. цветы чрезвычайно душистые.</t>
  </si>
  <si>
    <t>Одалиска</t>
  </si>
  <si>
    <t>лиловый с жёлтым центром</t>
  </si>
  <si>
    <t>Персиан Перл</t>
  </si>
  <si>
    <t>пурпурный с жемчужно-белыми полосам на внешних лепестках, фиолетово-пурпурные внутри, с желтой сердцевиной</t>
  </si>
  <si>
    <t>Ред Хантер</t>
  </si>
  <si>
    <t>ярко-алый с голубоватой листвой</t>
  </si>
  <si>
    <t>Аква</t>
  </si>
  <si>
    <t>ярко-голубой, переливается с белым</t>
  </si>
  <si>
    <t>Блю Джиант</t>
  </si>
  <si>
    <t>лазурево-голубой с плотными и крупными соцветиями</t>
  </si>
  <si>
    <t>Йеллоустоун</t>
  </si>
  <si>
    <t>светло-жёлтый, очень свежий</t>
  </si>
  <si>
    <t>глубокий, синий цвет со светлой каймой</t>
  </si>
  <si>
    <t>Альтруист</t>
  </si>
  <si>
    <t>(крупнокор.) околоцветник необычного кремово-оранжевого цвета с ярко-оранжевой коронкой</t>
  </si>
  <si>
    <t>Фортиссимо</t>
  </si>
  <si>
    <t>Д-р Виттевеен</t>
  </si>
  <si>
    <t>махр.чисто белые лепестки с махровой и гофрированной ярко-жёлтой коронкой</t>
  </si>
  <si>
    <t>Кэнди Принцесс</t>
  </si>
  <si>
    <t>белый с бронзово-жёлтой махровой коронкой</t>
  </si>
  <si>
    <t>Флауэр Сюрпрайз</t>
  </si>
  <si>
    <t>белый с махровой коронкой нежнейше-лососевого "тающего" цвета</t>
  </si>
  <si>
    <t>10-15см</t>
  </si>
  <si>
    <t>Стрипед Бьюти</t>
  </si>
  <si>
    <t>сине-сиреневый с полосками</t>
  </si>
  <si>
    <t>КРОКУС БОТАНИЧЕСКИЙ</t>
  </si>
  <si>
    <t>Пионер</t>
  </si>
  <si>
    <t xml:space="preserve">фиолетовый с жёлтым мазком  </t>
  </si>
  <si>
    <t>Пурпл Джем</t>
  </si>
  <si>
    <t>тёмно-фиолетовый, нижние лепестки почти чёрные, с белым мазком</t>
  </si>
  <si>
    <t>Шейла Энн</t>
  </si>
  <si>
    <t>верхние лепестки нежно голубые, нижние светло-голубые с белыми штрихами и пятнышками и жёлтым мазком</t>
  </si>
  <si>
    <t>Данфорда</t>
  </si>
  <si>
    <t>жёлтый с зеленым крапом</t>
  </si>
  <si>
    <t>синий, пышно метельчатый</t>
  </si>
  <si>
    <t>нежно-голубой</t>
  </si>
  <si>
    <t>жёлтый с коричневой каймой</t>
  </si>
  <si>
    <t>лазурный</t>
  </si>
  <si>
    <t>нежно-голубой с белой каймой</t>
  </si>
  <si>
    <t>Пинк Сюрпрайз</t>
  </si>
  <si>
    <t>нежнейший светло-палево-розовый</t>
  </si>
  <si>
    <t>тёмно-синий с белой каймой</t>
  </si>
  <si>
    <t>Гарланд Стар</t>
  </si>
  <si>
    <t>оранжевый, с темно-оранжевым</t>
  </si>
  <si>
    <t>темно-желтый с ярко-выраженными темно-бордовыми прожилками</t>
  </si>
  <si>
    <t>Блю Шейдс</t>
  </si>
  <si>
    <t>Уайт Сплендор</t>
  </si>
  <si>
    <t>Гладиолус</t>
  </si>
  <si>
    <t>Византийский</t>
  </si>
  <si>
    <t>40-60</t>
  </si>
  <si>
    <t>Моли (золотой)</t>
  </si>
  <si>
    <t>Хамелеон</t>
  </si>
  <si>
    <t>кремово-розовый с тёмно-розовыми линиями по центру лепестков</t>
  </si>
  <si>
    <t>Хэер</t>
  </si>
  <si>
    <t>нетипичная для дек. лука форма, "косматенький", зелёный с бордовым центром</t>
  </si>
  <si>
    <t>80-100</t>
  </si>
  <si>
    <t>Черный</t>
  </si>
  <si>
    <t>Оксалис (Кислица)</t>
  </si>
  <si>
    <t>Айрон Кросс</t>
  </si>
  <si>
    <t>15-30</t>
  </si>
  <si>
    <t>Ливанская</t>
  </si>
  <si>
    <t xml:space="preserve">нежно-голубой  </t>
  </si>
  <si>
    <t>Ливанская Альба</t>
  </si>
  <si>
    <t>Руди</t>
  </si>
  <si>
    <t>сиреневый с фиолетовыми линиями по центру</t>
  </si>
  <si>
    <t>Сильвер Куин</t>
  </si>
  <si>
    <t>кремовый с серебряными линиями по центру лепестков</t>
  </si>
  <si>
    <t>Фокси</t>
  </si>
  <si>
    <t>нежно-голубой с фиолетовыми линиями по центру лепестков</t>
  </si>
  <si>
    <t>30-40</t>
  </si>
  <si>
    <t>Белый (Махров.)</t>
  </si>
  <si>
    <t>Желтый (Махров.)</t>
  </si>
  <si>
    <t>Синий (Махров.)</t>
  </si>
  <si>
    <t>руб.</t>
  </si>
  <si>
    <t>шт.</t>
  </si>
  <si>
    <t>ярко-жёлтый с винно-красным обширным пятном и жёлтым центром, 23см</t>
  </si>
  <si>
    <t>MISTER CAS</t>
  </si>
  <si>
    <t>МИСТЕР КАС</t>
  </si>
  <si>
    <t>бледно-жёлтый, с медово-жёлтым центром и тёмно-красными штрижками ближе к центру</t>
  </si>
  <si>
    <t>винно-красный с жёлтыми кончиками</t>
  </si>
  <si>
    <t>О.Т. ГИБРИДЫ</t>
  </si>
  <si>
    <t>WHISTLER</t>
  </si>
  <si>
    <t>УИСТЛЕР</t>
  </si>
  <si>
    <t>лососевые лепестки, бордовое плотное напыление, жёлтые тычинки</t>
  </si>
  <si>
    <t>Asiatic Hybrids / Азиатские гибриды / Серия TINY, генетически низкорослые до 45 см</t>
  </si>
  <si>
    <t>ТЮЛЬПАНЫ ТРИУМФ (TULIPS TRIUMPH)</t>
  </si>
  <si>
    <t>Андре Ситроен</t>
  </si>
  <si>
    <t>Арабиан Мистери</t>
  </si>
  <si>
    <t>темно-сиреневый с белой каймой</t>
  </si>
  <si>
    <t>Армани</t>
  </si>
  <si>
    <t>винный с белой каймой</t>
  </si>
  <si>
    <t>Барселона</t>
  </si>
  <si>
    <t>ярко-розовый, стебель темно-бордовый!</t>
  </si>
  <si>
    <t>Блэк Джек</t>
  </si>
  <si>
    <t>темно-фиолетовый</t>
  </si>
  <si>
    <t>Блю Риббон</t>
  </si>
  <si>
    <t>Бостон</t>
  </si>
  <si>
    <t>Гавота</t>
  </si>
  <si>
    <t>фиолетово-бордовый с широкой желтой каймой</t>
  </si>
  <si>
    <t>желтовато-кремовое основание бокала, жёлтый край с розовым напылением</t>
  </si>
  <si>
    <t>Гранд Перфекшн</t>
  </si>
  <si>
    <t>белый с винно-красными перьями</t>
  </si>
  <si>
    <t>Джекпот</t>
  </si>
  <si>
    <t>темно-фиолетовый с широкой белой каймой</t>
  </si>
  <si>
    <t>Зурел</t>
  </si>
  <si>
    <t>2-х цв. Белый с темно-бордовыми перьями</t>
  </si>
  <si>
    <t>Кейп Таун</t>
  </si>
  <si>
    <t>ярко-жёлтый с ярко-красной каймой, очень эффектный, крупные и сильные соцветия</t>
  </si>
  <si>
    <t>13/15</t>
  </si>
  <si>
    <t>Хелмар</t>
  </si>
  <si>
    <t>желтый с темно-фиолетовыми перьями</t>
  </si>
  <si>
    <t>Хемисфер</t>
  </si>
  <si>
    <t>тёмно-сиреневый</t>
  </si>
  <si>
    <t>Пол Ширер</t>
  </si>
  <si>
    <t>полностью черный!</t>
  </si>
  <si>
    <t>АННАМАРИ ДРИМ</t>
  </si>
  <si>
    <t>АФРОДИТА</t>
  </si>
  <si>
    <t>APHRODITE</t>
  </si>
  <si>
    <t>желтый, кончики лепестков розовые, махровый</t>
  </si>
  <si>
    <t>ДАБЛ ПЛЕЖЕ</t>
  </si>
  <si>
    <t>малиново-красный с белым центром</t>
  </si>
  <si>
    <t>красный, махровый</t>
  </si>
  <si>
    <t>РЕД ТВИН</t>
  </si>
  <si>
    <t>RED TWIN</t>
  </si>
  <si>
    <t>розовый</t>
  </si>
  <si>
    <t>ФАТА МОРГАНА</t>
  </si>
  <si>
    <t>FATA MORGANA</t>
  </si>
  <si>
    <t>лимонно-желтый, в центре темный крап, махровый</t>
  </si>
  <si>
    <t>ЦЕРЕС</t>
  </si>
  <si>
    <t>CERES</t>
  </si>
  <si>
    <t>малиново-красный, махровый</t>
  </si>
  <si>
    <t>ЭЛОДИ</t>
  </si>
  <si>
    <t>ELODIE</t>
  </si>
  <si>
    <t>розовый, темно-розовый крап</t>
  </si>
  <si>
    <t>АЙЛИНЕР</t>
  </si>
  <si>
    <t>EYELINER</t>
  </si>
  <si>
    <t xml:space="preserve">белый с черной обводкой по краям лепестков </t>
  </si>
  <si>
    <t>АРБАТАКС</t>
  </si>
  <si>
    <t>ARBATAX</t>
  </si>
  <si>
    <t>ярко-розовый с белой сердцевиной</t>
  </si>
  <si>
    <t>АРКАХОН</t>
  </si>
  <si>
    <t>ARCACHON</t>
  </si>
  <si>
    <t>белый</t>
  </si>
  <si>
    <t>БАХ</t>
  </si>
  <si>
    <t>BACH</t>
  </si>
  <si>
    <t>БЕЙОНС</t>
  </si>
  <si>
    <t>BEYONCE</t>
  </si>
  <si>
    <t>Двухцветная: Ярко-розовые кончики, кремовый с розовым оттенком в центре</t>
  </si>
  <si>
    <t>БРАЙТ ДИАМОНД</t>
  </si>
  <si>
    <t>BRIGHT DIAMOND</t>
  </si>
  <si>
    <t>БРИНДИЗИ</t>
  </si>
  <si>
    <t>BRINDISI</t>
  </si>
  <si>
    <t>перламутрово-светло-розовый</t>
  </si>
  <si>
    <t>ГОЛДЕН ТИКУУН</t>
  </si>
  <si>
    <t>GOLDEN TYCOON</t>
  </si>
  <si>
    <t>насыщенно-желтый с коричневыми тычинками</t>
  </si>
  <si>
    <t>КАВАЛЕЗЕ</t>
  </si>
  <si>
    <t>CAVALESE</t>
  </si>
  <si>
    <t>сиренево-розовый с белым центром и редким тёмном крапом</t>
  </si>
  <si>
    <t>КАРМИН ДИАМОНД</t>
  </si>
  <si>
    <t>CARMINE DIAMOND</t>
  </si>
  <si>
    <t>карминно-красный с редким тёмноым крапом</t>
  </si>
  <si>
    <t>чисто-белый</t>
  </si>
  <si>
    <t>ЛИТВА</t>
  </si>
  <si>
    <t>LITOUWEN</t>
  </si>
  <si>
    <t>сиренево-розовый</t>
  </si>
  <si>
    <t>ярко-жёлтый</t>
  </si>
  <si>
    <t>ярко-малиновый</t>
  </si>
  <si>
    <t>ПУРПЛ ДИАМОНД</t>
  </si>
  <si>
    <t>PURPLE DIAMOND</t>
  </si>
  <si>
    <t>РЕД АЛЕРТ</t>
  </si>
  <si>
    <t>RED ALERT</t>
  </si>
  <si>
    <t>ярко-красный,глянцевый</t>
  </si>
  <si>
    <t>ФАНЖИО</t>
  </si>
  <si>
    <t>FANGIO</t>
  </si>
  <si>
    <t>темно-алый, в центре темный, редкий крап</t>
  </si>
  <si>
    <t>ФОРЦА РЕД</t>
  </si>
  <si>
    <t>FORZA RED</t>
  </si>
  <si>
    <t>перламутрово-красный</t>
  </si>
  <si>
    <t>ЦЕРЕЗА</t>
  </si>
  <si>
    <t>ярко-алый</t>
  </si>
  <si>
    <t>ЦИГАЛОН</t>
  </si>
  <si>
    <t>CIGALON</t>
  </si>
  <si>
    <t>Бордовый, очень глянцевый</t>
  </si>
  <si>
    <t>CHAMPAGNE DIAMOND</t>
  </si>
  <si>
    <t>ЭЛЬ ДИВО</t>
  </si>
  <si>
    <t>EL DIVO</t>
  </si>
  <si>
    <t>ЭРКОЛАНО</t>
  </si>
  <si>
    <t>ERCOLANO</t>
  </si>
  <si>
    <t>белый с зеленоватым оттенком к центру, тычинки коричневые</t>
  </si>
  <si>
    <t>Oriental Hybrids / Восточные гибриды / Махровые</t>
  </si>
  <si>
    <t>ДИСТАНТ ДРАМ</t>
  </si>
  <si>
    <t>DISTANT DRUM</t>
  </si>
  <si>
    <t>ГУСТОМАХРОВЫЙ.  ярко-розовый с тёмно-розовой полосой вдоль лепестка и тонкой белой каймой</t>
  </si>
  <si>
    <t>МЭДЖИК СТАР</t>
  </si>
  <si>
    <t>MAGIC STAR</t>
  </si>
  <si>
    <t>ГУСТОМАХРОВЫЙ.  розовый с красной полосой по центру лепестка, красным редким крапом и белой кантом по краю лепестков</t>
  </si>
  <si>
    <t>Oriental Hybrids / Восточные гибриды</t>
  </si>
  <si>
    <t>белый с оранжевыми тычинками</t>
  </si>
  <si>
    <t>АРАБИАН РЕД</t>
  </si>
  <si>
    <t>ARABIAN RED</t>
  </si>
  <si>
    <t>ярко-красный с пурпурной сердцевиной</t>
  </si>
  <si>
    <t>АРЕНА</t>
  </si>
  <si>
    <t>ARENA</t>
  </si>
  <si>
    <t>белый, с жёлто-красными полосками посередине лепестка, красный крап</t>
  </si>
  <si>
    <t>БАККАРДИ</t>
  </si>
  <si>
    <t>BACCARDI</t>
  </si>
  <si>
    <t>тёмно-красный, рубиновый с тёмным редким крапом и волнистым краем лепестка</t>
  </si>
  <si>
    <t>ДИЗЗИ</t>
  </si>
  <si>
    <t>DIZZY</t>
  </si>
  <si>
    <t>бледно-розовый с красными полосками в центре лепестков и красным крапом, тычинки оранжевые, гофре</t>
  </si>
  <si>
    <t>ЖОЗЕФИНА</t>
  </si>
  <si>
    <t>JOSEPHINE</t>
  </si>
  <si>
    <t>нежно-сиреневый с лиловым крапом, лёгкое гофре</t>
  </si>
  <si>
    <t>ЛЕГЕНДА</t>
  </si>
  <si>
    <t>LEGEND</t>
  </si>
  <si>
    <t>белый с ярко-жёлтыми полосками и зелёным центром</t>
  </si>
  <si>
    <t>ЛЕЙК МИЧИГАН</t>
  </si>
  <si>
    <t>LAKE MICHIGAN</t>
  </si>
  <si>
    <t>светло-сиреневый, белый в центре, лёгкое гофре</t>
  </si>
  <si>
    <t>малиновый, глянцевый с красной полосой по длине лепестков и белой каймой, частый крап до середины лепестка, гофре</t>
  </si>
  <si>
    <t>сиреневато-розовый</t>
  </si>
  <si>
    <t>САНКЕТЧЕР</t>
  </si>
  <si>
    <t>SUNCATCHER</t>
  </si>
  <si>
    <t>лимонно-жёлтый с белой каймой</t>
  </si>
  <si>
    <t>СИБИРЬ</t>
  </si>
  <si>
    <t>SIBERIA</t>
  </si>
  <si>
    <t>белый, тычинки ярко-оранжевые, легкое гофре по краю</t>
  </si>
  <si>
    <t>СТАРГЕЙЗЕР</t>
  </si>
  <si>
    <t>STARGAZER</t>
  </si>
  <si>
    <t>малиново-красный с белой каймой и темным крапом по всей длине лепестков</t>
  </si>
  <si>
    <t>СТАРФАЙТЕР</t>
  </si>
  <si>
    <t>STARFIGHTER</t>
  </si>
  <si>
    <t>ярко-коралловый, с широкой белой каймой и красным крапом по всей длине лепестков, легкое гофре</t>
  </si>
  <si>
    <t>Пурпл Лэди</t>
  </si>
  <si>
    <t>насыщенно-фиолетовый, глянцевый</t>
  </si>
  <si>
    <t>Реа</t>
  </si>
  <si>
    <t>рубиново-красный, очень глянцевый</t>
  </si>
  <si>
    <t>Ред Марк</t>
  </si>
  <si>
    <t>Ремз Сенсейшн</t>
  </si>
  <si>
    <t>красный с кремовым, перистый</t>
  </si>
  <si>
    <t>Рональдо</t>
  </si>
  <si>
    <t>Роял ван дер Марк</t>
  </si>
  <si>
    <t>2-х цв. Темно-розовый и желто-зеленый внутри</t>
  </si>
  <si>
    <t>Роял Вирджин</t>
  </si>
  <si>
    <t>белый, хорошо устойчив к заболеваниям</t>
  </si>
  <si>
    <t>Роял Тен</t>
  </si>
  <si>
    <t>ЭКСТРАВАГАНЦА</t>
  </si>
  <si>
    <t>EXTRAVAGANZE</t>
  </si>
  <si>
    <t>ОЧЕНЬ ЭФФЕКТНЫЕ крупные цветки, белые с многочисленным лиловым крапом и штрижками по всему лепестку</t>
  </si>
  <si>
    <t>Longiflorum / Длинноцветковые гибриды</t>
  </si>
  <si>
    <t>ЦИРАНО</t>
  </si>
  <si>
    <t>CYRANO</t>
  </si>
  <si>
    <t>белый с большим пурпурным пятном</t>
  </si>
  <si>
    <t>ЭЛЕГАНТ ЛЕДИ</t>
  </si>
  <si>
    <t>ELEGANT LADY</t>
  </si>
  <si>
    <t>ДОЛЬЧЕТТО</t>
  </si>
  <si>
    <t>DOLCETTO</t>
  </si>
  <si>
    <t>перламутрово-розовый с коричневыми тычинками</t>
  </si>
  <si>
    <t>ПРИНС ПРОМИС</t>
  </si>
  <si>
    <t>PRINCE PROMISE</t>
  </si>
  <si>
    <t>перламутрово-розовый, светло-розовый к кончикам лепестков</t>
  </si>
  <si>
    <t>кремово-белый, сердцевина темно-розовая</t>
  </si>
  <si>
    <t>L.O. Oriental Type / LOO - гибриды</t>
  </si>
  <si>
    <t>БРАЙТ БРИЛЛИАНТ</t>
  </si>
  <si>
    <t>BRIGHT BRILIANT</t>
  </si>
  <si>
    <t>белые, очень крупные цветки диам. до 35-40 см</t>
  </si>
  <si>
    <t>НЮАНС</t>
  </si>
  <si>
    <t>белый с розовыми стрелками и крапом</t>
  </si>
  <si>
    <t>OA Hybrids ( Oriental x Asiatic ) / OA - гибриды</t>
  </si>
  <si>
    <t>САННИ КРАУН</t>
  </si>
  <si>
    <t>SUNNY CROWN</t>
  </si>
  <si>
    <t>светло-желтый, от сердцевины ярко-розовые стреловидные мазки</t>
  </si>
  <si>
    <t>ОТ Hybrids ( Oriental x Trumpet ) / ОТ гибриды</t>
  </si>
  <si>
    <t>АЛТАРИ</t>
  </si>
  <si>
    <t>ALTARI</t>
  </si>
  <si>
    <t>кремовый, с малиновой сердцевиной от центра до середины лепестка</t>
  </si>
  <si>
    <t>БЕВЕРЛИ ДРИМ</t>
  </si>
  <si>
    <t>BEVERLY'S DREAM</t>
  </si>
  <si>
    <t xml:space="preserve">белый, винно-красный, звездообразный от центра до середины лепестка </t>
  </si>
  <si>
    <t>лимонно-жёлтый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</si>
  <si>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</si>
  <si>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>ЙЕЛЛОУИН</t>
  </si>
  <si>
    <t>YELLOWEEN</t>
  </si>
  <si>
    <t>ярко-желтый, тычинки коричневые</t>
  </si>
  <si>
    <t>CONCA D'OR</t>
  </si>
  <si>
    <t>лимонно-жёлтый с чёрными тычинками</t>
  </si>
  <si>
    <t>ЛАВОН</t>
  </si>
  <si>
    <t>LAVON</t>
  </si>
  <si>
    <t>жёлтый с красными полосками от центра до 2/3 лепестка</t>
  </si>
  <si>
    <t>винно-красный с белой широкой каймой</t>
  </si>
  <si>
    <t>ЛЕСЛИ ВУДРИФ</t>
  </si>
  <si>
    <t>LESLEY WOODRIFF</t>
  </si>
  <si>
    <t>бордовый с белыми кончиками и жёлто-зелёной сердцевиной</t>
  </si>
  <si>
    <t>МИСС ФЕЯ</t>
  </si>
  <si>
    <t>MISS FEYA</t>
  </si>
  <si>
    <t>тёмно-красный с тёмным крапом и белой тонкой каймой по краю</t>
  </si>
  <si>
    <t>МОНТЕГО БЭЙ</t>
  </si>
  <si>
    <t>MONTEGO BAY</t>
  </si>
  <si>
    <t>НИМФА</t>
  </si>
  <si>
    <t>розовато-кремовый с ярко-красным центром и жёлтой сердцевиной</t>
  </si>
  <si>
    <t>ОН СТЕЙДЖ</t>
  </si>
  <si>
    <t>ON STAGE</t>
  </si>
  <si>
    <t>ПРИТТИ ВУМЕН</t>
  </si>
  <si>
    <t>кремовый с розовым к центру, ОЧЕНЬ Крупный цветок</t>
  </si>
  <si>
    <t>ПУРПЛ ПРИНС</t>
  </si>
  <si>
    <t>PURPLE PRINCE</t>
  </si>
  <si>
    <t>бордовый, глянцевый, на 3 год выростает до 2,2 м и дает до 30 очень крупных соцветий</t>
  </si>
  <si>
    <t>РЕД ДАТЧ</t>
  </si>
  <si>
    <t>RED DUTCH</t>
  </si>
  <si>
    <t xml:space="preserve">винно-красный от центра на две трети лепестка, кончики ярко-желтые </t>
  </si>
  <si>
    <t>РОБЕРТ ГРИЗБАХ</t>
  </si>
  <si>
    <t>ROBERT GRIESBACH</t>
  </si>
  <si>
    <t>белый с винно-красным обширным пятном и жёлто-зелёным центром</t>
  </si>
  <si>
    <t>РОБЕРТ СУОНСОН</t>
  </si>
  <si>
    <t>ROBERT SWANSON</t>
  </si>
  <si>
    <t>кремово-жёлтый, рубиновый от центра до 2/3 лепестка</t>
  </si>
  <si>
    <t>РОБИНА</t>
  </si>
  <si>
    <t>ROBINA</t>
  </si>
  <si>
    <t>рубиновый, с небольшим желтым центром</t>
  </si>
  <si>
    <t>РОССЕЛИНИ</t>
  </si>
  <si>
    <t>ROSSELINI</t>
  </si>
  <si>
    <t>розовый с зелёной сердцевинкой, на 3 год выростает до 2,2 м и дает до 30 очень крупных соцветий</t>
  </si>
  <si>
    <t>САБАНЕТА</t>
  </si>
  <si>
    <t>SABANETA</t>
  </si>
  <si>
    <t>светло-абрикосовый, горловина оранжево-лососевого цвета, сердцевина желтая, крап</t>
  </si>
  <si>
    <t>ФЛЭШПОИНТ</t>
  </si>
  <si>
    <t>FLASHPOINT</t>
  </si>
  <si>
    <t>ФРИЗО</t>
  </si>
  <si>
    <t>FRISO</t>
  </si>
  <si>
    <t>белый, пурпурный от центра до середины лепестка</t>
  </si>
  <si>
    <t>ХОЛЛАНД БЬЮТИ</t>
  </si>
  <si>
    <t>HOLLAND BEAUTY</t>
  </si>
  <si>
    <t>малиновые лепестки с кремовой каймой</t>
  </si>
  <si>
    <t>АФРИКАН КУИН</t>
  </si>
  <si>
    <t>AFRICAN QUEEN</t>
  </si>
  <si>
    <t>кремово-оранжевый с бронзовыми подпалинами с внешней стороны цветка</t>
  </si>
  <si>
    <t>ГОЛДЕН СПЛЕНДОР</t>
  </si>
  <si>
    <t>GOLDEN SPLENDOUR</t>
  </si>
  <si>
    <t>желтый, с бронзовыми подпалинами у края лепестка, внешняя сторона цветка бронзовая</t>
  </si>
  <si>
    <t>ПИНК ПЕРФЕКШН</t>
  </si>
  <si>
    <t>PINK PERFECTION</t>
  </si>
  <si>
    <t>бело-розовый, края насыщенно-розовые, внешняя сторона цветка ярко-розовая, с внутренней и внешней стороны лепестка красные полосы</t>
  </si>
  <si>
    <t>РЕГАЛЕ</t>
  </si>
  <si>
    <t>внутри цветок белый с желтым центром, внешняя сторона белая с розовыми и пурпурными полосами</t>
  </si>
  <si>
    <t>РЕГАЛЕ АЛБУМ</t>
  </si>
  <si>
    <t>REGALE ALBUM</t>
  </si>
  <si>
    <t>белый, с желтым внутри цветка, тычинки желтые</t>
  </si>
  <si>
    <t>Tigrinum / Тигровые</t>
  </si>
  <si>
    <t>ФЛОРА ПЛЕНА</t>
  </si>
  <si>
    <t xml:space="preserve">МАХРОВЫЕ цветки оранжевого цвета с пурпурным крапом, чалмовидные. </t>
  </si>
  <si>
    <t>TETRAPLOID Tigrinum / ТЕТРАПЛОИДНЫЕ</t>
  </si>
  <si>
    <t>Species / Редкие гибриды</t>
  </si>
  <si>
    <t>БЛЭК БЬЮТИ</t>
  </si>
  <si>
    <t>BLACK BEAUTY</t>
  </si>
  <si>
    <t>Многоцветковая лилия, цветки пурпурно-красного цвета с темн-красными точками , чалмовидные. Для заднего плана бордюра</t>
  </si>
  <si>
    <t>ГЕНРИ</t>
  </si>
  <si>
    <t>HENRYI</t>
  </si>
  <si>
    <t>Многоцветковая лилия, 1.8-2,4м! цветки абрикосового цвета с темно-красными бородками, чалмовидные. Для заднего плана бордюра</t>
  </si>
  <si>
    <t>LADY ALICE</t>
  </si>
  <si>
    <t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</si>
  <si>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>ЛУКОВИЦЫ БОЛЬШОГО РАЗМЕРА ДЛЯ ВЫГОНКИ</t>
  </si>
  <si>
    <t>ВОСТОЧНЫЕ ГИБРИДЫ</t>
  </si>
  <si>
    <t>СИБИРЬ 18/20</t>
  </si>
  <si>
    <t>SIBERIA 18/20</t>
  </si>
  <si>
    <t>Л.О. ГИБРИДЫ</t>
  </si>
  <si>
    <t>Предложение без обязательств до момента подтверждения заказа.</t>
  </si>
  <si>
    <t>Некоторые сорта доступны в ограниченном количестве.</t>
  </si>
  <si>
    <t>ЗАКАЗ-ФОРМА</t>
  </si>
  <si>
    <t>Мелроуз</t>
  </si>
  <si>
    <t>сиреневый с белой каймой</t>
  </si>
  <si>
    <t>Мондиал</t>
  </si>
  <si>
    <t>Монселла</t>
  </si>
  <si>
    <t>желтый с красн. полос.</t>
  </si>
  <si>
    <t>Монте Карло</t>
  </si>
  <si>
    <t>Монтрё</t>
  </si>
  <si>
    <t>Урал</t>
  </si>
  <si>
    <t>ярко-розовый с белыми переливами</t>
  </si>
  <si>
    <t>Орка</t>
  </si>
  <si>
    <t>розовато-жёлтый</t>
  </si>
  <si>
    <t>Ред Бейби Долл</t>
  </si>
  <si>
    <t>насыщенно-красный, ближе к бордовому, глянцевый</t>
  </si>
  <si>
    <t>Рембранд</t>
  </si>
  <si>
    <t>Роял Акрес</t>
  </si>
  <si>
    <t>Силеста</t>
  </si>
  <si>
    <t>винно-красный с желтой каймой</t>
  </si>
  <si>
    <t xml:space="preserve">махровый белый  </t>
  </si>
  <si>
    <t>Петит Фо</t>
  </si>
  <si>
    <t>махр. коронка в форме тарталетки пастельно-желто-розовая</t>
  </si>
  <si>
    <t>Пинк Парадайз</t>
  </si>
  <si>
    <t>Покупатель:</t>
  </si>
  <si>
    <t>предв.сумма без уч. %</t>
  </si>
  <si>
    <t>Сорт. Описание</t>
  </si>
  <si>
    <t>РАЗМЕР</t>
  </si>
  <si>
    <t>Цена за коробку</t>
  </si>
  <si>
    <t>Предварит. сумма заказа</t>
  </si>
  <si>
    <t>ШОУ-БОКСЫ. (1/4 OPEN FRONT)</t>
  </si>
  <si>
    <t>Тюльпан</t>
  </si>
  <si>
    <t>10/11</t>
  </si>
  <si>
    <t>11/12</t>
  </si>
  <si>
    <t>оранжевый</t>
  </si>
  <si>
    <t>Гиацинт</t>
  </si>
  <si>
    <t>15/16</t>
  </si>
  <si>
    <t>Нарцисс</t>
  </si>
  <si>
    <t>10/12</t>
  </si>
  <si>
    <t>кремовый</t>
  </si>
  <si>
    <t>12/14</t>
  </si>
  <si>
    <t>14/16</t>
  </si>
  <si>
    <t>Лук декор.</t>
  </si>
  <si>
    <t>18/20</t>
  </si>
  <si>
    <t>Анемона</t>
  </si>
  <si>
    <t>смесь</t>
  </si>
  <si>
    <t>5/+</t>
  </si>
  <si>
    <t>5/6</t>
  </si>
  <si>
    <t>Колхикум</t>
  </si>
  <si>
    <t>13/+</t>
  </si>
  <si>
    <t>I</t>
  </si>
  <si>
    <t>Фрезия</t>
  </si>
  <si>
    <t>Фритиллярия</t>
  </si>
  <si>
    <t>Мускари</t>
  </si>
  <si>
    <t>8/9</t>
  </si>
  <si>
    <t>6/+</t>
  </si>
  <si>
    <t>Ранункулюс</t>
  </si>
  <si>
    <t>Сцилла</t>
  </si>
  <si>
    <t>7/8</t>
  </si>
  <si>
    <t>Камассия</t>
  </si>
  <si>
    <t>Хионодокса</t>
  </si>
  <si>
    <t>Крокус</t>
  </si>
  <si>
    <t>5/7</t>
  </si>
  <si>
    <t>8/+</t>
  </si>
  <si>
    <t>Ирис голл.</t>
  </si>
  <si>
    <t>4/5</t>
  </si>
  <si>
    <t>Ирис</t>
  </si>
  <si>
    <t>6/7</t>
  </si>
  <si>
    <t>Пушкиния</t>
  </si>
  <si>
    <t>12/+</t>
  </si>
  <si>
    <t>голубой</t>
  </si>
  <si>
    <t>сиреневый</t>
  </si>
  <si>
    <t>Голд Февер</t>
  </si>
  <si>
    <t>11/+</t>
  </si>
  <si>
    <t>ярко-сиреневый</t>
  </si>
  <si>
    <t>Диор</t>
  </si>
  <si>
    <t>Кардинал Мидцентри</t>
  </si>
  <si>
    <t>Картуш</t>
  </si>
  <si>
    <t>белый с ярко-розовой каймой</t>
  </si>
  <si>
    <t>Коламбус</t>
  </si>
  <si>
    <t>малиновый с белой каймой</t>
  </si>
  <si>
    <t>Маргарита</t>
  </si>
  <si>
    <t>пурпурно-фиолетовый</t>
  </si>
  <si>
    <t>жёлтый</t>
  </si>
  <si>
    <t>Истертайд</t>
  </si>
  <si>
    <t>Калгари</t>
  </si>
  <si>
    <t>махр. кремово-белый</t>
  </si>
  <si>
    <t>Ле Торш</t>
  </si>
  <si>
    <t>Май Стори</t>
  </si>
  <si>
    <t>Монца</t>
  </si>
  <si>
    <t>Хотпантс</t>
  </si>
  <si>
    <t>двухцветный: белый с фиолетовым</t>
  </si>
  <si>
    <t>Хэппи Дженерейшн</t>
  </si>
  <si>
    <t>белый с красными перьями, желтой основой</t>
  </si>
  <si>
    <t>Ширли</t>
  </si>
  <si>
    <t>Эль Сид</t>
  </si>
  <si>
    <t>красный, с жёлтым краем, перистый</t>
  </si>
  <si>
    <t>Эрмитаж</t>
  </si>
  <si>
    <t>оранжевый с тёмными перьями</t>
  </si>
  <si>
    <t>Ян Сайнетт</t>
  </si>
  <si>
    <t>розово-красный с желтой каймой</t>
  </si>
  <si>
    <t>Яп Гроот</t>
  </si>
  <si>
    <t>кремовый с желтыми перьями + декоративная листва</t>
  </si>
  <si>
    <t>ТЮЛЬПАНЫ ГРЕЙГА (TULIPS GREIGII)</t>
  </si>
  <si>
    <t>Али Баба</t>
  </si>
  <si>
    <t>розово-красный, декоративная листва</t>
  </si>
  <si>
    <t>Ауторити</t>
  </si>
  <si>
    <t>внутри белый, снаружи красный с белой каймой, декоративная листва</t>
  </si>
  <si>
    <t>Виннипег</t>
  </si>
  <si>
    <t>18см</t>
  </si>
  <si>
    <t>Дабл Ред Ридинг Худ</t>
  </si>
  <si>
    <t>махровый, алый, очень экзотического вида при распускании бутона, декоративная листва</t>
  </si>
  <si>
    <t>Перфекционист</t>
  </si>
  <si>
    <t>высокий бокал, красный центр, чисто-белая кайма</t>
  </si>
  <si>
    <t>Профессор Де Моззери</t>
  </si>
  <si>
    <t>нежно-розовый с кремовой каймой,  декоративная листва</t>
  </si>
  <si>
    <t>Царь Петр</t>
  </si>
  <si>
    <t>белый с полосой розово-красный крапинок, декоративная листва</t>
  </si>
  <si>
    <t>ТЮЛЬПАНЫ КАУФМАНА (TULIPS KAUFFMANNIANA)</t>
  </si>
  <si>
    <t>Анкилла</t>
  </si>
  <si>
    <t>снаружи красный с белой каймой, когда бокал открывается - внутри белый с розовой горловиной,  декоративная листва</t>
  </si>
  <si>
    <t>Корона</t>
  </si>
  <si>
    <t>снаружи красный с кремово-желтой каймой, когда бокал открывается - внутри светло-желтый с розовой горловиной,  декоративная листва</t>
  </si>
  <si>
    <t>Лов Сонг</t>
  </si>
  <si>
    <t>оранжево-алый</t>
  </si>
  <si>
    <t>Хертс Делайт</t>
  </si>
  <si>
    <t>12см</t>
  </si>
  <si>
    <t>Шекспир</t>
  </si>
  <si>
    <t>оранжевый снаружи, внутри двухцветный: в центре желтый с оранжево-красной каймой и подпалинами</t>
  </si>
  <si>
    <t>Шоувиннер</t>
  </si>
  <si>
    <t>ТЮЛЬПАНЫ ФОСТЕРА (TULIPS FOSTERIANA)</t>
  </si>
  <si>
    <t>Альба Коурелеа Окулята</t>
  </si>
  <si>
    <t>Брайт Джем</t>
  </si>
  <si>
    <t xml:space="preserve">медово-жёлтый    </t>
  </si>
  <si>
    <t>Леди Джейн</t>
  </si>
  <si>
    <t>белые внутри с жёлтым центром, палево-розовые снаружи</t>
  </si>
  <si>
    <t>Лилипут</t>
  </si>
  <si>
    <t>малиново-красные, крошечные, почти как крокусы, глянцевые, очень трогательные</t>
  </si>
  <si>
    <t>Литтл Бьюти</t>
  </si>
  <si>
    <t>красный с фиолетово-сиреневым центром</t>
  </si>
  <si>
    <t>Литтл Принцесс</t>
  </si>
  <si>
    <t>лососевый с буро-жёлтым центром</t>
  </si>
  <si>
    <t>Лилак Уандер</t>
  </si>
  <si>
    <t>нежнейший розовый с жёлтым центром</t>
  </si>
  <si>
    <t>Тарда</t>
  </si>
  <si>
    <t>ярко-жёлтый с белыми кончиками</t>
  </si>
  <si>
    <t>Блю</t>
  </si>
  <si>
    <t>14/15</t>
  </si>
  <si>
    <t>Пинк</t>
  </si>
  <si>
    <t>Перпл</t>
  </si>
  <si>
    <t>Уайт</t>
  </si>
  <si>
    <t>Аваланч</t>
  </si>
  <si>
    <t>НОВИНКА! 
чисто-белый</t>
  </si>
  <si>
    <t>Аида</t>
  </si>
  <si>
    <t>ультрамарин</t>
  </si>
  <si>
    <t>Айлос</t>
  </si>
  <si>
    <t>фиолетовый с белой каймой</t>
  </si>
  <si>
    <t>Анна Лиза</t>
  </si>
  <si>
    <t>Анна Мария</t>
  </si>
  <si>
    <t>тёмно-розовый с белой каймой</t>
  </si>
  <si>
    <t>Антарктика</t>
  </si>
  <si>
    <t>Априкот Пашшн</t>
  </si>
  <si>
    <t>абрикосово-розовый</t>
  </si>
  <si>
    <t>Априкот Стар</t>
  </si>
  <si>
    <t>НОВИНКА! 
кремово-нежнейший абрикосовый оттенок</t>
  </si>
  <si>
    <t>Атлантик</t>
  </si>
  <si>
    <t>фиолетовый с голубым</t>
  </si>
  <si>
    <t>Блю Джакет</t>
  </si>
  <si>
    <t>синий с темно-син. венами</t>
  </si>
  <si>
    <t>Блю Стар</t>
  </si>
  <si>
    <t>Вудсток</t>
  </si>
  <si>
    <t>переливающийся бордовый</t>
  </si>
  <si>
    <t>Вуурбак</t>
  </si>
  <si>
    <t>красно-розовый с сиреневым отливом</t>
  </si>
  <si>
    <t>Дельфт Блю</t>
  </si>
  <si>
    <t>Джипси Куин</t>
  </si>
  <si>
    <t>Джипси Принцесс</t>
  </si>
  <si>
    <t>светло-жёлтый</t>
  </si>
  <si>
    <t>Йеллоу Куин</t>
  </si>
  <si>
    <t>кремово-желтый</t>
  </si>
  <si>
    <t>Карнеги</t>
  </si>
  <si>
    <t>Мисс Сайгон</t>
  </si>
  <si>
    <t>нежно-сиреневый</t>
  </si>
  <si>
    <t>Одиссей</t>
  </si>
  <si>
    <t>Олл Стар</t>
  </si>
  <si>
    <t>Пасифик Оушн</t>
  </si>
  <si>
    <t>Перпл Сенсейшн</t>
  </si>
  <si>
    <t>нежно-сиреневый с белой каймой</t>
  </si>
  <si>
    <t>Пинк Перл</t>
  </si>
  <si>
    <t>розовый с темно-розовыми венами</t>
  </si>
  <si>
    <t>Питер Стуйвезант</t>
  </si>
  <si>
    <t>фиолетово-синий</t>
  </si>
  <si>
    <t>Пол Херманн</t>
  </si>
  <si>
    <t>фиолетовый с сиреневой каймой</t>
  </si>
  <si>
    <t>Пурпл Воис</t>
  </si>
  <si>
    <t>Сити оф Харлем</t>
  </si>
  <si>
    <t>Скай Джакет</t>
  </si>
  <si>
    <t>небесно-голубой с голубыми венами</t>
  </si>
  <si>
    <t>Сплендид Корнелия</t>
  </si>
  <si>
    <t>светлый сиренево-розовый</t>
  </si>
  <si>
    <t>Уайт Перл</t>
  </si>
  <si>
    <t>Фондант</t>
  </si>
  <si>
    <t>компактный, нежнейший розовый, перламутровый</t>
  </si>
  <si>
    <t>Ян Бос</t>
  </si>
  <si>
    <t>ГИАЦИНТЫ 17/18</t>
  </si>
  <si>
    <t>Айлос 17/18</t>
  </si>
  <si>
    <t>17/18</t>
  </si>
  <si>
    <t>Вудсток 17/18</t>
  </si>
  <si>
    <t>Джипси Куин 17/18</t>
  </si>
  <si>
    <t>Сити оф Харлем 17/18</t>
  </si>
  <si>
    <t>Ян Бос 17/18</t>
  </si>
  <si>
    <t>Блю Танго</t>
  </si>
  <si>
    <t>Генерал Колер</t>
  </si>
  <si>
    <t>небесно-голубой</t>
  </si>
  <si>
    <t>Дабл Эрос</t>
  </si>
  <si>
    <t>Полосатый: белый с ярко-розовым</t>
  </si>
  <si>
    <t>Ред Диамонд</t>
  </si>
  <si>
    <t>сиренево-красный</t>
  </si>
  <si>
    <t>Розетте</t>
  </si>
  <si>
    <t>тёмно-розовый с белым</t>
  </si>
  <si>
    <t>Роял Нави</t>
  </si>
  <si>
    <t>Холлихок</t>
  </si>
  <si>
    <t>карминно-красный</t>
  </si>
  <si>
    <t>ГИАЦИНТЫ МУЛЬТИЦВЕТКОВЫЕ</t>
  </si>
  <si>
    <t>Блю Фестивал</t>
  </si>
  <si>
    <t xml:space="preserve">светло-синий </t>
  </si>
  <si>
    <t>Пинк Фестивал</t>
  </si>
  <si>
    <t>Уайт Фестивал</t>
  </si>
  <si>
    <t>Бритиш Гэмбл</t>
  </si>
  <si>
    <t>Эппл Пай</t>
  </si>
  <si>
    <t>(сплит) околоцветник белый, коронка розовая, волнистая по краям, всетло-розовая к сердцевине. Очень крупная</t>
  </si>
  <si>
    <t>НАРЦИССЫ КРУПНОКОРОНЧАТЫЕ, СПЛИТ, ГОФРИРОВАННЫЕ</t>
  </si>
  <si>
    <t>Авалон</t>
  </si>
  <si>
    <t>(крупнокор.) околоцветник двухцветный: от белого центра до зеленовато-жёлтого на кончиках лепестков, коронка белая</t>
  </si>
  <si>
    <t>Амадеус Моцарт</t>
  </si>
  <si>
    <t>Априкот Вирл</t>
  </si>
  <si>
    <t>(сплит) белый с широкой волнистой коронкой нежно-лососевого цвета, центр жёлтый</t>
  </si>
  <si>
    <t>Белла Виста</t>
  </si>
  <si>
    <t>(крупнокор. гофр.) чисто-белый с темно-оранжевой сильно-гофрированной полумахровой коронкой</t>
  </si>
  <si>
    <t>Бельканто</t>
  </si>
  <si>
    <t>Берлин</t>
  </si>
  <si>
    <t>(крупнокор. гофр.) жёлтый, коронка сильно гофрированная с широкой оранжевой каймой</t>
  </si>
  <si>
    <t>Блэйзинг Стартлет</t>
  </si>
  <si>
    <t>Вальц</t>
  </si>
  <si>
    <t>Венгерская Расподия</t>
  </si>
  <si>
    <t>Дельта</t>
  </si>
  <si>
    <t>(сплит) белый с 2-х цв. коронкой с заворач. лепестками : белыми с желто-оранж. звездой</t>
  </si>
  <si>
    <t>Донау Парк</t>
  </si>
  <si>
    <t>(крупнокор.) кремово-желтый околоцветник с белыми с желтыми полосками заворачивающимися лепестками, формой "звезды"</t>
  </si>
  <si>
    <t>Кассата</t>
  </si>
  <si>
    <t>(сплит) белый с нежно-жёлтой коронкой</t>
  </si>
  <si>
    <t>Колбланк</t>
  </si>
  <si>
    <t>(сплит) белый с белой коронкой, слегка волнистой</t>
  </si>
  <si>
    <t>Кул Флейм</t>
  </si>
  <si>
    <t>Лов Колл</t>
  </si>
  <si>
    <t>(сплит) белый с ярко-жёлтой махровой коронкой</t>
  </si>
  <si>
    <t>Малли</t>
  </si>
  <si>
    <t>Маунт Худ</t>
  </si>
  <si>
    <t>(крупнокор.)  белый, с кремово-белой коронкой</t>
  </si>
  <si>
    <t>Мэри Дж.Лиретте</t>
  </si>
  <si>
    <t>Мондрагон</t>
  </si>
  <si>
    <t>(сплит) желтый с оранжевой коронкой со складками</t>
  </si>
  <si>
    <t>Оранджери</t>
  </si>
  <si>
    <t>(сплит) белый с тёмно-жёлтой, гофрированной коронкой</t>
  </si>
  <si>
    <t>Паризьен</t>
  </si>
  <si>
    <t>(сплит) белый с жёлтой, гофрированной коронкой</t>
  </si>
  <si>
    <t>Пинк Уандер</t>
  </si>
  <si>
    <t>(сплит) белый, с гофрир. коронкой, белой с нежно-розовой каймой</t>
  </si>
  <si>
    <t>Пинк Шарм</t>
  </si>
  <si>
    <t>(крупнокорончатые) белый с 2-х цв. коронкой: от розового к белому в центре</t>
  </si>
  <si>
    <t>Прекоушес</t>
  </si>
  <si>
    <t>(крупнокор. гофр.) белый с желтовато-розовой гофрированной коронкой</t>
  </si>
  <si>
    <t>Принтал</t>
  </si>
  <si>
    <t>(сплит гофр.) 2-х ярусный цветок. Коронка гофрир. 2-х цв. Белая и лимонно-желтая</t>
  </si>
  <si>
    <t>Риот</t>
  </si>
  <si>
    <t>Рэйнбоу оф Колорс</t>
  </si>
  <si>
    <t>Санни Гёрлфренд</t>
  </si>
  <si>
    <t>Слим Уитман</t>
  </si>
  <si>
    <t>(крупнокор.) белый, коронка тёмно-жёлтая со светло-жёлтой каймой, гофрированная</t>
  </si>
  <si>
    <t>Соверейн</t>
  </si>
  <si>
    <t>(сплит) белый с тёмно-жёлтой, гофрированной коронкой со светло-жёлтой каймой</t>
  </si>
  <si>
    <t>Триколлет</t>
  </si>
  <si>
    <t>(крупнокор.) белый, коронка тёмно-зелёная в центре, по краю-тонкая малиново-красная кайма</t>
  </si>
  <si>
    <t>Фейт</t>
  </si>
  <si>
    <t>Фрилёз</t>
  </si>
  <si>
    <t>(сплит) белый с ярко-жёлтой гфорированной полумахровой волнистой коронкой</t>
  </si>
  <si>
    <t>Хромоколор</t>
  </si>
  <si>
    <t>(крупнокор.) ярко-выраженные, чистые цвета, лепестки белые, коронка оранжево-розовая, слегка гофрированная</t>
  </si>
  <si>
    <t>Чайниз Корал</t>
  </si>
  <si>
    <t>Чейнджинг-Колор</t>
  </si>
  <si>
    <t>Шантерель</t>
  </si>
  <si>
    <t>(сплит) белый с ярко-жёлтой волнистой коронкой</t>
  </si>
  <si>
    <t>Шрайк</t>
  </si>
  <si>
    <t>Эдинбург</t>
  </si>
  <si>
    <t>Абба</t>
  </si>
  <si>
    <t>Бридал Краун</t>
  </si>
  <si>
    <t>Голден Рейн</t>
  </si>
  <si>
    <t>Ёрлишер</t>
  </si>
  <si>
    <t>Йеллоу Чирфулнесс</t>
  </si>
  <si>
    <t>махр. мнгцв. желт.</t>
  </si>
  <si>
    <t>Сэр Уинстон Черчиль</t>
  </si>
  <si>
    <t>махр. мнгцв. белый</t>
  </si>
  <si>
    <t>НАРЦИССЫ МАХРОВЫЕ</t>
  </si>
  <si>
    <t>Айс Кинг</t>
  </si>
  <si>
    <t>махровый, густомахровая желто-белая коронка</t>
  </si>
  <si>
    <t>Акрополис</t>
  </si>
  <si>
    <t>махр. белый с красным</t>
  </si>
  <si>
    <t>Альбус Пленус Одоратус</t>
  </si>
  <si>
    <t>махр. белый, коронка жёлтая с красной тонкой каймой</t>
  </si>
  <si>
    <t>Апофеоз</t>
  </si>
  <si>
    <t>махр. Лимонно-жёлтый с тёмно-жёлтой махровой коронкой</t>
  </si>
  <si>
    <t>Аскот</t>
  </si>
  <si>
    <t xml:space="preserve">махровый светло-желтый цветок, с ярко-оранжевыми гофрир. вставками </t>
  </si>
  <si>
    <t>Атолл Палас</t>
  </si>
  <si>
    <t>Вейв</t>
  </si>
  <si>
    <t>Вествард</t>
  </si>
  <si>
    <t>махр. белый с  лимонно-жёлтой с белым махровой коронкой</t>
  </si>
  <si>
    <t>Гай Кибо</t>
  </si>
  <si>
    <t>Гай Табор</t>
  </si>
  <si>
    <t>Голден Дукат</t>
  </si>
  <si>
    <t>махр. желтый, крупный цветок</t>
  </si>
  <si>
    <t>Дельнашо</t>
  </si>
  <si>
    <t>махр. белый с розовым</t>
  </si>
  <si>
    <t>Дик Уайлден</t>
  </si>
  <si>
    <t>махр. желтый</t>
  </si>
  <si>
    <t>Ирен Коупленд</t>
  </si>
  <si>
    <t>данные считаются автоматически</t>
  </si>
  <si>
    <t>индекс, почтовый адрес</t>
  </si>
  <si>
    <t>телефоны (с кодом города!)</t>
  </si>
  <si>
    <t>1.</t>
  </si>
  <si>
    <t>2.</t>
  </si>
  <si>
    <t>3.</t>
  </si>
  <si>
    <t>скидка,%</t>
  </si>
  <si>
    <t>e-mail</t>
  </si>
  <si>
    <t>100.000 руб.</t>
  </si>
  <si>
    <t>200.000 руб.</t>
  </si>
  <si>
    <t>500.000 руб.</t>
  </si>
  <si>
    <t>900.000 руб.</t>
  </si>
  <si>
    <t>ХОСПОТ</t>
  </si>
  <si>
    <t>HOTSPOT</t>
  </si>
  <si>
    <t>ОЧЕНЬ ЭФФЕКТНЫЕ белые цветки с красно-розовыми широкими лучами вдоль лепестка и крап</t>
  </si>
  <si>
    <t>Реплет</t>
  </si>
  <si>
    <t xml:space="preserve">махровый белый цветок, с ярко-оранжево-розовыми гофрир. вставками (коронкой)    </t>
  </si>
  <si>
    <t>Рип ван Винкль</t>
  </si>
  <si>
    <t>махровый жёлтый, необычная форма лепестков, похож на хризантему</t>
  </si>
  <si>
    <t>Рози Клауд</t>
  </si>
  <si>
    <t>Роуз оф Май</t>
  </si>
  <si>
    <t>многоцветковый и махровый. Белый</t>
  </si>
  <si>
    <t>Таити</t>
  </si>
  <si>
    <t>махр. желтый с оранжевым</t>
  </si>
  <si>
    <t>Техас</t>
  </si>
  <si>
    <t>Уайт Лион</t>
  </si>
  <si>
    <t>махровый белый с нежно-жёлтым</t>
  </si>
  <si>
    <t>Уайт Марвел</t>
  </si>
  <si>
    <t>белый с густомахровой коронкой</t>
  </si>
  <si>
    <t>Флауэр Парад</t>
  </si>
  <si>
    <t xml:space="preserve">махр. кремовый с ярко-оранжевой коронкой </t>
  </si>
  <si>
    <t>Флаер</t>
  </si>
  <si>
    <t>махр. кремово-желтый, коронка махровая желтая</t>
  </si>
  <si>
    <t>Шерборн</t>
  </si>
  <si>
    <t>Экстраваганца</t>
  </si>
  <si>
    <t>КРОКУСЫ, КОЛХИКУМЫ</t>
  </si>
  <si>
    <t>Вангард</t>
  </si>
  <si>
    <t>бело- ярко-сиреневый</t>
  </si>
  <si>
    <t>Гранд Мэтр</t>
  </si>
  <si>
    <t>Жанна Дарк</t>
  </si>
  <si>
    <t>белый с жёлтыми тычинками</t>
  </si>
  <si>
    <t>Йеллоу Маммот</t>
  </si>
  <si>
    <t>Кинг оф Стрипд</t>
  </si>
  <si>
    <t>бело- ярко-сиреневый, полосатый</t>
  </si>
  <si>
    <t>Негро Бой</t>
  </si>
  <si>
    <t>Оранж Монарх</t>
  </si>
  <si>
    <t>жёлтый с тёмно-бордовым меланжем</t>
  </si>
  <si>
    <t>Пиквик</t>
  </si>
  <si>
    <t>бело-нежно-сиреневый, полосатый</t>
  </si>
  <si>
    <t>Ремембранс</t>
  </si>
  <si>
    <t>сиреневый с беловатым отливом</t>
  </si>
  <si>
    <t>Флауэр Рекорд</t>
  </si>
  <si>
    <t>насыщенно-сиреневый с жёлтыми тычинками</t>
  </si>
  <si>
    <t>КРОКУС ОСЕННЕЦВЕТУЩИЙ</t>
  </si>
  <si>
    <t>КОЛХИКУМ ОСЕННЕЦВЕТУЩИЙ</t>
  </si>
  <si>
    <t>15-20см</t>
  </si>
  <si>
    <t>сиренево-розовый с белым центром</t>
  </si>
  <si>
    <t>ИРИС ГОЛЛАНДСКИЙ (IRIS HOLLANDICA)</t>
  </si>
  <si>
    <t>синий с жёлтым мазком по центру нижнего лепестка</t>
  </si>
  <si>
    <t>Джипси Бьюти</t>
  </si>
  <si>
    <t>верхние лепестки синие, нижние лепестки бурые с жёлтым мазком и тонкими жёлтыми полосками</t>
  </si>
  <si>
    <t>Мистик Бьюти</t>
  </si>
  <si>
    <t>верхние лепестки тёмно-голубые, нижние лепестки с жёлтым мазком по центру и сине-голубой полоской</t>
  </si>
  <si>
    <t>Отумн Принцесс</t>
  </si>
  <si>
    <t>нижние лепестки жёлтые, верхние-бронзовые</t>
  </si>
  <si>
    <t>Пурпл Сенсейшн</t>
  </si>
  <si>
    <t>Ред Эмбер</t>
  </si>
  <si>
    <t>верхние лепестки лиловые, нижние лепестки коричневатые с жёлтым мазком</t>
  </si>
  <si>
    <t>Скай Бьюти</t>
  </si>
  <si>
    <t xml:space="preserve">верхние лепестки голубые, нижние лепестки нежно-голубые с жёлтым мазком по центру </t>
  </si>
  <si>
    <t>Уайт Бьюти</t>
  </si>
  <si>
    <t>ИРИС СЕТЧАТЫЙ (IRIS RETICULATA)</t>
  </si>
  <si>
    <t>Алида</t>
  </si>
  <si>
    <t>голубой с синим центром, жёлтым мазком и жёлтыми штрихами</t>
  </si>
  <si>
    <t>Гармония</t>
  </si>
  <si>
    <t>синий с жёлтым мазком и белыми штрихами</t>
  </si>
  <si>
    <t>Паулина</t>
  </si>
  <si>
    <t>верхние лепестки фиолетовые, нижние-почти чёрные, с белым мазком и штрихами</t>
  </si>
  <si>
    <t>Пикси</t>
  </si>
  <si>
    <t>фиолетовый с жёлтым мазком и белыми штрихами</t>
  </si>
  <si>
    <t>ИРИСЫ РАЗНЫЕ</t>
  </si>
  <si>
    <t>Бухарский</t>
  </si>
  <si>
    <t>верхние кремово-жёлтые, нижние лепестки тёмно-жёлтые с бордовыми штрихами</t>
  </si>
  <si>
    <t>Катарина Ходкин</t>
  </si>
  <si>
    <t>верхние лепестки сиреневые, нижние похожи на перо экзотической птицы с фиолетовыми штрихами и жёлтым пятном</t>
  </si>
  <si>
    <t>МУСКАРИ</t>
  </si>
  <si>
    <t>9/10</t>
  </si>
  <si>
    <t>Биг Смайл</t>
  </si>
  <si>
    <t>голубой с белой каймой</t>
  </si>
  <si>
    <t>Блю Спайк</t>
  </si>
  <si>
    <t>Валери Финнис</t>
  </si>
  <si>
    <t>Венус</t>
  </si>
  <si>
    <t>Голден Фрагранс</t>
  </si>
  <si>
    <t>Комозум Плюмозум</t>
  </si>
  <si>
    <t>сиреневый  метельчатый</t>
  </si>
  <si>
    <t>Неглектум</t>
  </si>
  <si>
    <t>Латифолиум</t>
  </si>
  <si>
    <t>в распустившемся виде голубой, в нераспустившемся - тёмно-синий</t>
  </si>
  <si>
    <t>Океан Мэджик</t>
  </si>
  <si>
    <t>Пепперминт</t>
  </si>
  <si>
    <t>Суперстар</t>
  </si>
  <si>
    <t>Уайт Мэджик</t>
  </si>
  <si>
    <t>Фэнтези Криэйшн</t>
  </si>
  <si>
    <t>ФРИТИЛЛЯРИЯ</t>
  </si>
  <si>
    <t>Аврора</t>
  </si>
  <si>
    <t>90-100</t>
  </si>
  <si>
    <t>20/24</t>
  </si>
  <si>
    <t>Лютеа</t>
  </si>
  <si>
    <t>Персика</t>
  </si>
  <si>
    <t>тёмно-фиолетово-бордовый</t>
  </si>
  <si>
    <t>75-100</t>
  </si>
  <si>
    <t>Рубра</t>
  </si>
  <si>
    <t>Мелеагрис Альба</t>
  </si>
  <si>
    <t>15-20</t>
  </si>
  <si>
    <t>Мелеагрис, смесь</t>
  </si>
  <si>
    <t>кремовый и бронзовый</t>
  </si>
  <si>
    <t>7/+</t>
  </si>
  <si>
    <t>Михайловски</t>
  </si>
  <si>
    <t>медный с желтой каймой</t>
  </si>
  <si>
    <t>Ува Вульпис</t>
  </si>
  <si>
    <t>Бунгеи</t>
  </si>
  <si>
    <t>Клеопатра</t>
  </si>
  <si>
    <t>Романс</t>
  </si>
  <si>
    <t>лососёво-розовый</t>
  </si>
  <si>
    <t>Шелфорд смесь</t>
  </si>
  <si>
    <t>Адмирал</t>
  </si>
  <si>
    <t>15</t>
  </si>
  <si>
    <t>Биколор</t>
  </si>
  <si>
    <t>Бланда смесь</t>
  </si>
  <si>
    <t>Брайд</t>
  </si>
  <si>
    <t>Говернор</t>
  </si>
  <si>
    <t>Голландия</t>
  </si>
  <si>
    <t>Гора Эверест</t>
  </si>
  <si>
    <t>Де Каен смесь</t>
  </si>
  <si>
    <t>Лорд Лейтенант</t>
  </si>
  <si>
    <t>М-р Фоккер</t>
  </si>
  <si>
    <t>Св.Бриджит, смесь</t>
  </si>
  <si>
    <t>Сильфид</t>
  </si>
  <si>
    <t>50-80</t>
  </si>
  <si>
    <t>Гладиатор</t>
  </si>
  <si>
    <t>нежно-сиреневый, крупный</t>
  </si>
  <si>
    <t>Голубой</t>
  </si>
  <si>
    <t>Кристофа</t>
  </si>
  <si>
    <t>Айвори Куин</t>
  </si>
  <si>
    <t>25-30</t>
  </si>
  <si>
    <t>Круглоголовый</t>
  </si>
  <si>
    <t>Маунт Эверест</t>
  </si>
  <si>
    <t>70-90</t>
  </si>
  <si>
    <t>Блю Мелоди</t>
  </si>
  <si>
    <t>ярко-синий , декоративная листва</t>
  </si>
  <si>
    <t>50-60</t>
  </si>
  <si>
    <t>Подснежник</t>
  </si>
  <si>
    <t>Флоре Плено</t>
  </si>
  <si>
    <t>10-15</t>
  </si>
  <si>
    <t>Белый</t>
  </si>
  <si>
    <t>Желтый</t>
  </si>
  <si>
    <t>Красный</t>
  </si>
  <si>
    <t>Оранжевый</t>
  </si>
  <si>
    <t>Розовый</t>
  </si>
  <si>
    <t>Смесь</t>
  </si>
  <si>
    <t>Спараксис</t>
  </si>
  <si>
    <t>Триколор, смесь</t>
  </si>
  <si>
    <t>Литардьера</t>
  </si>
  <si>
    <t>Мищенко</t>
  </si>
  <si>
    <t>Роуз</t>
  </si>
  <si>
    <t>Сибирская</t>
  </si>
  <si>
    <t>ярко-лазуревый</t>
  </si>
  <si>
    <t>60-70</t>
  </si>
  <si>
    <t>Смесь, махров.</t>
  </si>
  <si>
    <t>махровая смесь</t>
  </si>
  <si>
    <t>Блю Гиант</t>
  </si>
  <si>
    <t>Розеа</t>
  </si>
  <si>
    <t>Г.П. Бакер</t>
  </si>
  <si>
    <t>Цикламен</t>
  </si>
  <si>
    <t>8</t>
  </si>
  <si>
    <t>Плющелистный</t>
  </si>
  <si>
    <t>Эритрониум</t>
  </si>
  <si>
    <t>Пагода</t>
  </si>
  <si>
    <t>жёлтый с бронзовым кольцом</t>
  </si>
  <si>
    <t>20-25</t>
  </si>
  <si>
    <r>
      <t xml:space="preserve">Colorline </t>
    </r>
    <r>
      <rPr>
        <b/>
        <sz val="20"/>
        <color indexed="10"/>
        <rFont val="Times New Roman"/>
        <family val="1"/>
        <charset val="204"/>
      </rPr>
      <t>™</t>
    </r>
  </si>
  <si>
    <t>новинка</t>
  </si>
  <si>
    <t>раз
мер луковиц</t>
  </si>
  <si>
    <t>ТЮЛЬПАНЫ. Упаковка в п/эт. пакет + полноцветная картинка</t>
  </si>
  <si>
    <t>СУПЕР-ТЮЛЬПАНЫ "ДВОЙНОЙ ЭФФЕКТ"</t>
  </si>
  <si>
    <t>Адоре</t>
  </si>
  <si>
    <t>45см</t>
  </si>
  <si>
    <t>Айс Крим</t>
  </si>
  <si>
    <t>Акилла</t>
  </si>
  <si>
    <t>50см</t>
  </si>
  <si>
    <t>Александра</t>
  </si>
  <si>
    <t>Бастия</t>
  </si>
  <si>
    <t>Бейби Блю</t>
  </si>
  <si>
    <t>10см</t>
  </si>
  <si>
    <t>Белиция</t>
  </si>
  <si>
    <t>55см</t>
  </si>
  <si>
    <t>Брест</t>
  </si>
  <si>
    <t>Бруклин</t>
  </si>
  <si>
    <t>Голд Даст</t>
  </si>
  <si>
    <t>Грин Стар</t>
  </si>
  <si>
    <t>Дабл Художник</t>
  </si>
  <si>
    <t>Джетфайр</t>
  </si>
  <si>
    <t>60см</t>
  </si>
  <si>
    <t>15см</t>
  </si>
  <si>
    <t>Йеллоу Бейби</t>
  </si>
  <si>
    <t>Йеллоу Краун</t>
  </si>
  <si>
    <t>40см</t>
  </si>
  <si>
    <t>Йеллоу Спайдер</t>
  </si>
  <si>
    <t>Кингстон</t>
  </si>
  <si>
    <t>Криспион Суит</t>
  </si>
  <si>
    <t>Куинсленд</t>
  </si>
  <si>
    <t>Кул Кристал</t>
  </si>
  <si>
    <t>Лион Кинг</t>
  </si>
  <si>
    <t>Маруун</t>
  </si>
  <si>
    <t>Маскотт</t>
  </si>
  <si>
    <t>Матчпоинт</t>
  </si>
  <si>
    <t>Мон Амур</t>
  </si>
  <si>
    <t>Монте Спайдер</t>
  </si>
  <si>
    <t>Негрита Дабл</t>
  </si>
  <si>
    <t>Попкорн</t>
  </si>
  <si>
    <t>25см</t>
  </si>
  <si>
    <t>Пурпл Тауэр</t>
  </si>
  <si>
    <t>Сенсуал Тач</t>
  </si>
  <si>
    <t>Сноу Кристал</t>
  </si>
  <si>
    <t>Уайт Либерстар</t>
  </si>
  <si>
    <t>Уникум Праестанс</t>
  </si>
  <si>
    <t>20см</t>
  </si>
  <si>
    <t>Фринджет Бьюти</t>
  </si>
  <si>
    <t>Фринджет Фэмили</t>
  </si>
  <si>
    <t>Холланд Бейби</t>
  </si>
  <si>
    <t>Эвита</t>
  </si>
  <si>
    <t>Экзотик Сан</t>
  </si>
  <si>
    <t>Экзотик Эмперор</t>
  </si>
  <si>
    <t>35см</t>
  </si>
  <si>
    <t>Эсприт</t>
  </si>
  <si>
    <t>ТЮЛЬПАНЫ МАХРОВЫЕ РАННИЕ</t>
  </si>
  <si>
    <t>30см</t>
  </si>
  <si>
    <t>Бэкпакер</t>
  </si>
  <si>
    <t>темно-сиреневый</t>
  </si>
  <si>
    <t>желтый</t>
  </si>
  <si>
    <t>Виллем ван Оранж</t>
  </si>
  <si>
    <t>красно-оранжевый с зелеными полосами</t>
  </si>
  <si>
    <t>Викинг</t>
  </si>
  <si>
    <t>Глобал Дезаер</t>
  </si>
  <si>
    <t>Крем Флаг</t>
  </si>
  <si>
    <t>кремовый с зеленоватыми штрихами</t>
  </si>
  <si>
    <t>Матч</t>
  </si>
  <si>
    <t>кремово-желтый снизу и темно-розовый сверху</t>
  </si>
  <si>
    <t>Мисс Элеганс</t>
  </si>
  <si>
    <t>нежно-розовый с белым</t>
  </si>
  <si>
    <t>Мистресс Мистик</t>
  </si>
  <si>
    <t>Мулен Руж</t>
  </si>
  <si>
    <t>розово-красный край, белый центр</t>
  </si>
  <si>
    <t>Пассионале</t>
  </si>
  <si>
    <t>перламутрово-розовый</t>
  </si>
  <si>
    <t>Шоукейс</t>
  </si>
  <si>
    <t>бордовый</t>
  </si>
  <si>
    <t>ТЮЛЬПАНЫ МАХРОВЫЕ ПОЗДНИЕ. СМЕСИ НОВЕЙШИХ СОРТОВ</t>
  </si>
  <si>
    <t>Дабл Дифференс Меланж</t>
  </si>
  <si>
    <t>Смесь новейших сортов, производимых в малых количествах на каждый сорт, более светлых оттенков красного (розовых, алых, оранжевых и т.п.)</t>
  </si>
  <si>
    <t>40-50см</t>
  </si>
  <si>
    <t>Дабл Дифференс Микс</t>
  </si>
  <si>
    <t>Смесь новейших сортов, производимых в малых количествах на каждый сорт, темно-красных оттенков</t>
  </si>
  <si>
    <t>ТЮЛЬПАНЫ МАХРОВЫЕ ПОЗДНИЕ</t>
  </si>
  <si>
    <t>Абигайл</t>
  </si>
  <si>
    <t>Айс Уандер</t>
  </si>
  <si>
    <t>белый с темно-розовыми внешними лепестками</t>
  </si>
  <si>
    <t>Айс Эйдж</t>
  </si>
  <si>
    <t>Акебоно</t>
  </si>
  <si>
    <t>желтый с редким красным напылением и красной тонкой каймой, внешние лепестки с зеленой полосой</t>
  </si>
  <si>
    <t>Аллегретто</t>
  </si>
  <si>
    <t>красный с желт каймой</t>
  </si>
  <si>
    <t>Анжелика</t>
  </si>
  <si>
    <t>розовый с светло-розовой каймой</t>
  </si>
  <si>
    <t>Антрацит</t>
  </si>
  <si>
    <t>темно-бордовый</t>
  </si>
  <si>
    <t>Блэк Хироу</t>
  </si>
  <si>
    <t>черно-красный и махр. Куин оф найт</t>
  </si>
  <si>
    <t>Блю Диамонд</t>
  </si>
  <si>
    <t>лиловый</t>
  </si>
  <si>
    <t>Блю Спектакль</t>
  </si>
  <si>
    <t>Бритт</t>
  </si>
  <si>
    <t>Веддинг Гифт</t>
  </si>
  <si>
    <t>ярко-розовый с белыми подпалинами</t>
  </si>
  <si>
    <t>Гербранд Кифт</t>
  </si>
  <si>
    <t>Голден Ницца</t>
  </si>
  <si>
    <t>ярко-желтый с темно-красными полосками</t>
  </si>
  <si>
    <t>жёлтый с розовым напылением</t>
  </si>
  <si>
    <t>Даббл Бьюти оф Апельдорн</t>
  </si>
  <si>
    <t>Дабл Торонто</t>
  </si>
  <si>
    <t>Дабл Фокус</t>
  </si>
  <si>
    <t>ярко-красный с широкой жёлтой каймой, контрастный</t>
  </si>
  <si>
    <t>Драмлайн</t>
  </si>
  <si>
    <t>Дрим Тач</t>
  </si>
  <si>
    <t>ДэнсЛайн</t>
  </si>
  <si>
    <t>белый с ярко-красными штрихами</t>
  </si>
  <si>
    <t>Дядюшка Том</t>
  </si>
  <si>
    <t>шикарно-бордовый</t>
  </si>
  <si>
    <t>Йеллоу Помпонетт</t>
  </si>
  <si>
    <t>жёлтый, похож на пиончики</t>
  </si>
  <si>
    <t>Карнавал де Ницца</t>
  </si>
  <si>
    <t>белый с красными полос.</t>
  </si>
  <si>
    <t>Крем Апстар</t>
  </si>
  <si>
    <t>кремово-желтый с нежно-розовой широкой каймой</t>
  </si>
  <si>
    <t>Куинсдей</t>
  </si>
  <si>
    <t>Ла Белле Эпок</t>
  </si>
  <si>
    <t>Лилак Перфекшн</t>
  </si>
  <si>
    <t>фиолетовый с белым переливом</t>
  </si>
  <si>
    <t>Маунт Такома</t>
  </si>
  <si>
    <t>Ментон Экзотик</t>
  </si>
  <si>
    <t>лососевый</t>
  </si>
  <si>
    <t>Миранда</t>
  </si>
  <si>
    <t>красный с белыми подпалинами, глянцевый</t>
  </si>
  <si>
    <t>Оранж Принцесс</t>
  </si>
  <si>
    <t xml:space="preserve">оранжевый  </t>
  </si>
  <si>
    <t>Пеббл</t>
  </si>
  <si>
    <t>винно-красный с жёлтой каймой по краю</t>
  </si>
  <si>
    <t>Пинк Стар</t>
  </si>
  <si>
    <t>перламутрово-розовый, пионовидный</t>
  </si>
  <si>
    <t>Ред Принцесс</t>
  </si>
  <si>
    <t>Санловер</t>
  </si>
  <si>
    <t>Свит Дезаер</t>
  </si>
  <si>
    <t>сиреневый с кремовым в центре</t>
  </si>
  <si>
    <t>Топ Липс</t>
  </si>
  <si>
    <t>Уайт Хёрт</t>
  </si>
  <si>
    <t>Финола</t>
  </si>
  <si>
    <t>кремово-розовый с темно-розовым</t>
  </si>
  <si>
    <t>Флэминг Эвита</t>
  </si>
  <si>
    <t>белые крайние лепестки с ярко-жёлтыми центральными лепестками</t>
  </si>
  <si>
    <t>Фримен</t>
  </si>
  <si>
    <t>Шато</t>
  </si>
  <si>
    <t>ТЮЛЬПАНЫ ЛИЛИЕЦВЕТНЫЕ</t>
  </si>
  <si>
    <t>Акита</t>
  </si>
  <si>
    <t>ярко-красный с белой каймой</t>
  </si>
  <si>
    <t>Аладдин</t>
  </si>
  <si>
    <t>красный с тонкой желт. каймой</t>
  </si>
  <si>
    <t>Балерина</t>
  </si>
  <si>
    <t>тёмно-жёлтый с розовым напылением</t>
  </si>
  <si>
    <t>Баллада</t>
  </si>
  <si>
    <t>сиренево-розовый с широкой белой каймой</t>
  </si>
  <si>
    <t>Баллада Голд</t>
  </si>
  <si>
    <t>Бургунди</t>
  </si>
  <si>
    <t>черно-фиолетовый</t>
  </si>
  <si>
    <t>Йонина</t>
  </si>
  <si>
    <t>Клавдия</t>
  </si>
  <si>
    <t>розовый с белой каймой</t>
  </si>
  <si>
    <t>темно-красный</t>
  </si>
  <si>
    <t>Лили Нита</t>
  </si>
  <si>
    <t>сиренево-красный, переливистый, с кремовым донцем</t>
  </si>
  <si>
    <t>Мариетте</t>
  </si>
  <si>
    <t>темно-розовый</t>
  </si>
  <si>
    <t>Мэй Тайм</t>
  </si>
  <si>
    <t>темно-бордовый с сиреневым краем</t>
  </si>
  <si>
    <t>Мэрилин</t>
  </si>
  <si>
    <t>белый с красными полосками</t>
  </si>
  <si>
    <t>Перпл Дрим</t>
  </si>
  <si>
    <t>Питер Де Люр</t>
  </si>
  <si>
    <t>кумачово-красный, глянцевый</t>
  </si>
  <si>
    <t>тёмно-бордовый с белой каймой</t>
  </si>
  <si>
    <t>Саппоро</t>
  </si>
  <si>
    <t>кремово-белый</t>
  </si>
  <si>
    <t>Сиэттл</t>
  </si>
  <si>
    <t>насыщенно-желтый, большие бутоны</t>
  </si>
  <si>
    <t>Соннет</t>
  </si>
  <si>
    <t>лиловый с жёлтой каймой</t>
  </si>
  <si>
    <t>Трес Шик</t>
  </si>
  <si>
    <t>Уайт Триумфатор</t>
  </si>
  <si>
    <t>Файр Вингз</t>
  </si>
  <si>
    <t>ярко-красный с контрастно-жёлтым, перистый рисунок</t>
  </si>
  <si>
    <t>Чайна Пинк</t>
  </si>
  <si>
    <t>темно-розовый с розовой каймой</t>
  </si>
  <si>
    <t>Элегант Леди</t>
  </si>
  <si>
    <t>кремовый с темно-розовым напылением к кончикам</t>
  </si>
  <si>
    <t>ТЮЛЬПАНЫ МНОГОЦВЕТКОВЫЕ</t>
  </si>
  <si>
    <t>Авеню</t>
  </si>
  <si>
    <t>винно-красный, многоцветковый</t>
  </si>
  <si>
    <t>Альбион Стар</t>
  </si>
  <si>
    <t>(Грейга) кремовый с розовым напылением</t>
  </si>
  <si>
    <t>Антуанетта</t>
  </si>
  <si>
    <t>Аутбрек</t>
  </si>
  <si>
    <t>желтый, ярко-красная контрастная кайма, многоцветковый</t>
  </si>
  <si>
    <t>Вайс Берлинер</t>
  </si>
  <si>
    <t>нежно-жёлтый</t>
  </si>
  <si>
    <t>Дель Пьеро</t>
  </si>
  <si>
    <t>белый с сиреневой полосой</t>
  </si>
  <si>
    <t>Дракон Кинг</t>
  </si>
  <si>
    <t>розовый с желтоватой каймой</t>
  </si>
  <si>
    <t>Дрим Клаб</t>
  </si>
  <si>
    <t>Жоржет</t>
  </si>
  <si>
    <t>Квебек</t>
  </si>
  <si>
    <t>(Грейга) розовый с кремовой широкой каймой</t>
  </si>
  <si>
    <t>Клод Нине</t>
  </si>
  <si>
    <t>кремовый с розовым опалом</t>
  </si>
  <si>
    <t>Кэнди Клаб</t>
  </si>
  <si>
    <t>кремово-белый с розовыми штрихами</t>
  </si>
  <si>
    <t>Мерри Гоу Раунд</t>
  </si>
  <si>
    <t>алый, многоцветковый</t>
  </si>
  <si>
    <t>Модерн Стайл</t>
  </si>
  <si>
    <t>белый с фиолетовым напылением</t>
  </si>
  <si>
    <t>Пурпл Букет</t>
  </si>
  <si>
    <t>Ред Жоржет</t>
  </si>
  <si>
    <t>Саншайн Клаб</t>
  </si>
  <si>
    <t>Серенити</t>
  </si>
  <si>
    <t>красный с сиреневым отливом</t>
  </si>
  <si>
    <t>Сити Флауэр</t>
  </si>
  <si>
    <t>(Грейга) жёлтый с широкой розовой полосой</t>
  </si>
  <si>
    <t>Торонто</t>
  </si>
  <si>
    <t>(Грейга) коралловый</t>
  </si>
  <si>
    <t>Тринити</t>
  </si>
  <si>
    <t>Уоллфлауэр</t>
  </si>
  <si>
    <t>Флэминг Клаб</t>
  </si>
  <si>
    <t>кремовый с винно-красным перистым рисунком</t>
  </si>
  <si>
    <t>Фэтс Домино</t>
  </si>
  <si>
    <t>Хэппи Фэмили</t>
  </si>
  <si>
    <t>темно-розовый с розовым</t>
  </si>
  <si>
    <t>ТЮЛЬПАНЫ БАХРОМЧАТЫЕ</t>
  </si>
  <si>
    <t>Американ Игл</t>
  </si>
  <si>
    <t>Ариа Кард</t>
  </si>
  <si>
    <t>кремовый с сиреневым напылением по краю лепестка</t>
  </si>
  <si>
    <t>Барбадос</t>
  </si>
  <si>
    <t>Белль Сонг</t>
  </si>
  <si>
    <t>розовый с белой полоск. и бахр.</t>
  </si>
  <si>
    <t>Блэк Джевел</t>
  </si>
  <si>
    <t>бордово-черный с желто-коричневой бахр.</t>
  </si>
  <si>
    <t>Блю Херон</t>
  </si>
  <si>
    <t>фиолетовый с сереневым краем</t>
  </si>
  <si>
    <t>Боллрум</t>
  </si>
  <si>
    <t>Бульдог</t>
  </si>
  <si>
    <t>тёмно-фиолетовый</t>
  </si>
  <si>
    <t>Валерий Гергиев</t>
  </si>
  <si>
    <t>Винсент ван Гог</t>
  </si>
  <si>
    <t>почти черный тюльпан, долгоцветущий. Во время цветения становится всё темнее и темнее</t>
  </si>
  <si>
    <t>Горилла</t>
  </si>
  <si>
    <t>Даллас</t>
  </si>
  <si>
    <t>ярко-розовый с белой бахромой, желтое дно</t>
  </si>
  <si>
    <t>Джоинт Дивижн</t>
  </si>
  <si>
    <t>Дэвенпорт</t>
  </si>
  <si>
    <t>красный с желтой бахромой</t>
  </si>
  <si>
    <t>Изуми</t>
  </si>
  <si>
    <t xml:space="preserve">розовый с белой бахромой </t>
  </si>
  <si>
    <t>Канаста</t>
  </si>
  <si>
    <t>красный с белой бахр.</t>
  </si>
  <si>
    <t>Карусель</t>
  </si>
  <si>
    <t>кремово-белый с ярко-розовыми штрихами</t>
  </si>
  <si>
    <t>Кембридж</t>
  </si>
  <si>
    <t>Кубинская Ночь</t>
  </si>
  <si>
    <t>Кудряшка Сью</t>
  </si>
  <si>
    <t>Кьюмминс</t>
  </si>
  <si>
    <t>Ламбада</t>
  </si>
  <si>
    <t>розовый с желтой бахромой</t>
  </si>
  <si>
    <t>Лувр</t>
  </si>
  <si>
    <t>Майа</t>
  </si>
  <si>
    <t>Мазда</t>
  </si>
  <si>
    <t>Мустанг</t>
  </si>
  <si>
    <t>Овьедо</t>
  </si>
  <si>
    <t>Пальмарес</t>
  </si>
  <si>
    <t>красный с жёлтой каймой</t>
  </si>
  <si>
    <t>Пасифик Перл</t>
  </si>
  <si>
    <t>красный с восковым налетом</t>
  </si>
  <si>
    <t>Ред Винг</t>
  </si>
  <si>
    <t>насыщенно-красный, глянцевый</t>
  </si>
  <si>
    <t>ярко-красный, декоративная листва с тёмными полосками</t>
  </si>
  <si>
    <t>Сантендер</t>
  </si>
  <si>
    <t>розово-сиреневый</t>
  </si>
  <si>
    <t>Северный полюс</t>
  </si>
  <si>
    <t>Сиеста</t>
  </si>
  <si>
    <t>Фабио</t>
  </si>
  <si>
    <t>темно-красный с желтой бахромой</t>
  </si>
  <si>
    <t>Фламенко</t>
  </si>
  <si>
    <t>жёлтый с красными полосками</t>
  </si>
  <si>
    <t>Фринджет Солтице</t>
  </si>
  <si>
    <t>красный с жёлтым, меланжевый</t>
  </si>
  <si>
    <t>Фэнси Фрилс</t>
  </si>
  <si>
    <t>нежно-розовый</t>
  </si>
  <si>
    <t>Ханимун</t>
  </si>
  <si>
    <t>Хьюс Тен Бош</t>
  </si>
  <si>
    <t>ТЮЛЬПАНЫ ПОПУГАЙНЫЕ</t>
  </si>
  <si>
    <t>Априкот Пэррот</t>
  </si>
  <si>
    <t>абрикос. с розовой каймой и зел. мазками</t>
  </si>
  <si>
    <t>Блэк Пэррот</t>
  </si>
  <si>
    <t>черно-бордовый</t>
  </si>
  <si>
    <t>Блю Пэррот</t>
  </si>
  <si>
    <t>Блюмекс Фаворит</t>
  </si>
  <si>
    <t>красный с красно-коричневым и зеленым</t>
  </si>
  <si>
    <t>Бастонье Пэррот</t>
  </si>
  <si>
    <t>красный с бордовым напылением</t>
  </si>
  <si>
    <t>Брайт Пэррот</t>
  </si>
  <si>
    <t>ярко-красный с желтым краем</t>
  </si>
  <si>
    <t>Дорманс Рекорд</t>
  </si>
  <si>
    <t>красный с жёлтыми подпалинами</t>
  </si>
  <si>
    <t>белый с сиреневым краем</t>
  </si>
  <si>
    <t>ярко оранжевый с желтым с буроватой полосой по центру</t>
  </si>
  <si>
    <t>Карибиан Пэррот</t>
  </si>
  <si>
    <t>Негрита Пэррот</t>
  </si>
  <si>
    <t>Рай</t>
  </si>
  <si>
    <t>фиолетовый с желтым и зеленым</t>
  </si>
  <si>
    <t>Супер Пэррот</t>
  </si>
  <si>
    <t>белый с зелеными мазками 20см</t>
  </si>
  <si>
    <t>Техас Голд</t>
  </si>
  <si>
    <t>жёлтый с зелёными перьями</t>
  </si>
  <si>
    <t>Флэминг Пэррот</t>
  </si>
  <si>
    <t>кремовый с красным, гофрированный</t>
  </si>
  <si>
    <t>Эстелла Рийнвельд</t>
  </si>
  <si>
    <t>белый с красными языками пламени</t>
  </si>
  <si>
    <t>ТЮЛЬПАНЫ ВИРИДИФЛОРА / ЗЕЛЕНОЦВЕТНЫЕ</t>
  </si>
  <si>
    <t>Артист</t>
  </si>
  <si>
    <t>бледно-лососево-розовый с бурыми полосками по центру лепестков</t>
  </si>
  <si>
    <t>Голден Артист</t>
  </si>
  <si>
    <t>лепесток розовый, в центре насыщенно-зелёная полоса, по краю жёлтая кайма</t>
  </si>
  <si>
    <t>Голливуд Стар</t>
  </si>
  <si>
    <t>оранжево-красный с зелёной полосой и тёмно-фиолетовыми подпалинами по центру лепестка</t>
  </si>
  <si>
    <t>Грёнлэнд</t>
  </si>
  <si>
    <t>ярко-розовый с зелеными полосами</t>
  </si>
  <si>
    <t>Чайна Таун</t>
  </si>
  <si>
    <t>кремово-розовый с зелеными полосами</t>
  </si>
  <si>
    <t>Эсперанто</t>
  </si>
  <si>
    <t>ярко-розовый с зелёными перьями</t>
  </si>
  <si>
    <t>ТЮЛЬПАНЫ ДАРВИНОВСКИЕ (TULIPS DARWIN HYBRID)</t>
  </si>
  <si>
    <t>Американ Дрим</t>
  </si>
  <si>
    <t>красный с жёлтой полосой по центру</t>
  </si>
  <si>
    <t>Гарант</t>
  </si>
  <si>
    <t>жёлтый с декоративной листвой: по краю желтая кайма</t>
  </si>
  <si>
    <t>Голден Парад</t>
  </si>
  <si>
    <t>жёлтый с еле заметным красным кантом</t>
  </si>
  <si>
    <t>Уорлд Пис</t>
  </si>
  <si>
    <t>Хакуун</t>
  </si>
  <si>
    <t>ТЮЛЬПАНЫ ПРОСТЫЕ РАННИЕ (TULIPS SINGLE EARLY)</t>
  </si>
  <si>
    <t>Космополитен</t>
  </si>
  <si>
    <t>пастельно-розовый</t>
  </si>
  <si>
    <t>Перпл Принс</t>
  </si>
  <si>
    <t>ТЮЛЬПАНЫ ПРОСТЫЕ ПОЗДНИЕ (TULIPS SINGLE LATE)</t>
  </si>
  <si>
    <t>Виолет Бьюти</t>
  </si>
  <si>
    <t>Кафе Нуар</t>
  </si>
  <si>
    <t>Куин оф Найт</t>
  </si>
  <si>
    <t>бордово-черный</t>
  </si>
  <si>
    <t>синий</t>
  </si>
  <si>
    <t>Скай Хай Скарлет</t>
  </si>
  <si>
    <t>один самых высоких, алый</t>
  </si>
  <si>
    <t>1.500.000 руб.</t>
  </si>
  <si>
    <t>LION HEART</t>
  </si>
  <si>
    <t>ЛАЙОН ХАРТ</t>
  </si>
  <si>
    <t>желтый с большой лилово-чёрной сердцевиной</t>
  </si>
  <si>
    <t>BRIGHT JOY</t>
  </si>
  <si>
    <t>БРАЙТ ДЖОЙ</t>
  </si>
  <si>
    <t>Ярко-оранжевый с желтым пятном в центре и коричневым редким крапом</t>
  </si>
  <si>
    <t>DREAMING JOY</t>
  </si>
  <si>
    <t>ДРИМИНГ ДЖОЙ</t>
  </si>
  <si>
    <t>ярко-жёлтый с красновато-оранжевым напылением по центру лепестков</t>
  </si>
  <si>
    <t>ярко-красный, глянцевый</t>
  </si>
  <si>
    <t>KELSO</t>
  </si>
  <si>
    <t>КЕЛСО</t>
  </si>
  <si>
    <t>белый, с чуть желтоватым центром</t>
  </si>
  <si>
    <t>MY WEDDING</t>
  </si>
  <si>
    <t>МАЙ ВЕДДИНГ</t>
  </si>
  <si>
    <t>МАХРОВЫЙ, белый, лёгкое гофре по краю лепестка</t>
  </si>
  <si>
    <t>МАХРОВЫЙ, розовый с белой каймой, ароматный без пыльцы</t>
  </si>
  <si>
    <t>Большой цветок! нежно-розовый с ярко-розовым крапом, с белой сердцевинкой, диам. цветка 24 см</t>
  </si>
  <si>
    <t>COLOR PARADE</t>
  </si>
  <si>
    <t>КОЛОР ПАРАД</t>
  </si>
  <si>
    <t>фламинго с желто-розовыми прожилками и тонкой белой каймой, редкий крап, гофре</t>
  </si>
  <si>
    <t>TASMAN</t>
  </si>
  <si>
    <t>ТАСМАН</t>
  </si>
  <si>
    <t>розово-красный с белой каймой и тёмно-красным частым крапом , цветок Ø - 25см</t>
  </si>
  <si>
    <t>CONCORDIA</t>
  </si>
  <si>
    <t>КОНКОРДИЯ</t>
  </si>
  <si>
    <t>&gt;150</t>
  </si>
  <si>
    <t>FOREVER</t>
  </si>
  <si>
    <t>ФОРЕВЕ</t>
  </si>
  <si>
    <t>белый с желтоватым центром</t>
  </si>
  <si>
    <t>белый с жёлтой звездой от центра</t>
  </si>
  <si>
    <t>PALAZZO</t>
  </si>
  <si>
    <t>ПАЛАЦЦО</t>
  </si>
  <si>
    <t xml:space="preserve"> малиново-красный</t>
  </si>
  <si>
    <t>16/18</t>
  </si>
  <si>
    <t>PASSION MOON</t>
  </si>
  <si>
    <t>ПАШШН МУН</t>
  </si>
  <si>
    <t>кремовый с пурпурным обширным пятном в центре и жёлтым напылением</t>
  </si>
  <si>
    <t>SENSI</t>
  </si>
  <si>
    <t>СЕНСИ</t>
  </si>
  <si>
    <t>нежно-лососево-розовый</t>
  </si>
  <si>
    <t>ORANGE PLANET</t>
  </si>
  <si>
    <t>ОРАНЖ ПЛАНЕТ</t>
  </si>
  <si>
    <t xml:space="preserve">Upfacing - все цветки направлены вверх, медово-жёлтый </t>
  </si>
  <si>
    <t>YELLOW PLANET</t>
  </si>
  <si>
    <t>ЙЕЛЛОУ ПЛАНЕТ</t>
  </si>
  <si>
    <t>Upfacing -все цветки направлены вверх, ярко-жёлтый</t>
  </si>
  <si>
    <t>Lilium Golden Stone</t>
  </si>
  <si>
    <t>Lilium Lion Heart</t>
  </si>
  <si>
    <t>Lilium Purple Eye</t>
  </si>
  <si>
    <t>Lilium Tiny Rocket</t>
  </si>
  <si>
    <t>Lilium America</t>
  </si>
  <si>
    <t>Lilium Arosa Jewel</t>
  </si>
  <si>
    <t>Lilium Black Jack</t>
  </si>
  <si>
    <t>Lilium Black Out</t>
  </si>
  <si>
    <t>Lilium Chianti</t>
  </si>
  <si>
    <t>Lilium Landini</t>
  </si>
  <si>
    <t>Lilium Mapira</t>
  </si>
  <si>
    <t>Lilium Mona</t>
  </si>
  <si>
    <t>Lilium Navona</t>
  </si>
  <si>
    <t>Lilium Polyanna</t>
  </si>
  <si>
    <t>Lilium Lady Eliane</t>
  </si>
  <si>
    <t>Lilium Levi</t>
  </si>
  <si>
    <t>Lilium Marlene</t>
  </si>
  <si>
    <t>Lilium Nettys Pride</t>
  </si>
  <si>
    <t>Lilium Annemarie Dream</t>
  </si>
  <si>
    <t>Lilium Aphrodite</t>
  </si>
  <si>
    <t>Lilium Blood Brothers</t>
  </si>
  <si>
    <t>Lilium Ceres</t>
  </si>
  <si>
    <t>Lilium Double Pleasure</t>
  </si>
  <si>
    <t>Lilium Elodie</t>
  </si>
  <si>
    <t>Lilium Fata Morgana</t>
  </si>
  <si>
    <t>Lilium Red Twin</t>
  </si>
  <si>
    <t>Lilium Albuflera</t>
  </si>
  <si>
    <t>Lilium Arbatax</t>
  </si>
  <si>
    <t>Lilium Arcachon</t>
  </si>
  <si>
    <t>Lilium Bach</t>
  </si>
  <si>
    <t>Lilium Beyonce</t>
  </si>
  <si>
    <t>Lilium Bright Diamond</t>
  </si>
  <si>
    <t>Lilium Brindisi</t>
  </si>
  <si>
    <t>Lilium Carmine Diamond</t>
  </si>
  <si>
    <t>Lilium Cavalese</t>
  </si>
  <si>
    <t>Lilium Champagne Diamond</t>
  </si>
  <si>
    <t>Lilium Cigalon</t>
  </si>
  <si>
    <t>Lilium El Divo</t>
  </si>
  <si>
    <t>Lilium Ercolano</t>
  </si>
  <si>
    <t>Lilium Esprit</t>
  </si>
  <si>
    <t>Lilium Eyeliner</t>
  </si>
  <si>
    <t>Lilium Fangio</t>
  </si>
  <si>
    <t>Lilium Forza Red</t>
  </si>
  <si>
    <t>Lilium Golden Tycoon</t>
  </si>
  <si>
    <t>Lilium Litouwen</t>
  </si>
  <si>
    <t>Lilium Purple Diamond</t>
  </si>
  <si>
    <t>Lilium Red Alert</t>
  </si>
  <si>
    <t>Lilium Distant Drum</t>
  </si>
  <si>
    <t>Lilium Magic Star</t>
  </si>
  <si>
    <t>Lilium My Wedding</t>
  </si>
  <si>
    <t>Lilium Anais Anais</t>
  </si>
  <si>
    <t>Lilium Arabian Red</t>
  </si>
  <si>
    <t>Lilium Arena</t>
  </si>
  <si>
    <t>Lilium Baccardi</t>
  </si>
  <si>
    <t>Lilium Bebop</t>
  </si>
  <si>
    <t>Lilium Color Parade</t>
  </si>
  <si>
    <t>Lilium Commitment</t>
  </si>
  <si>
    <t>Lilium Dizzy</t>
  </si>
  <si>
    <t>Lilium Extravaganze</t>
  </si>
  <si>
    <t>Lilium Hotspot</t>
  </si>
  <si>
    <t>Lilium Josephine</t>
  </si>
  <si>
    <t>Lilium Kissproof</t>
  </si>
  <si>
    <t>Lilium Lake Michigan</t>
  </si>
  <si>
    <t>Lilium Legend</t>
  </si>
  <si>
    <t>Lilium Mero Star</t>
  </si>
  <si>
    <t>Lilium Siberia</t>
  </si>
  <si>
    <t>Lilium Starfighter</t>
  </si>
  <si>
    <t>Lilium Stargazer</t>
  </si>
  <si>
    <t>Lilium Suncatcher</t>
  </si>
  <si>
    <t>Lilium Tigerwoods</t>
  </si>
  <si>
    <t>Lilium Cyrano</t>
  </si>
  <si>
    <t>Lilium Elegant Lady</t>
  </si>
  <si>
    <t>Lilium Bellsong</t>
  </si>
  <si>
    <t>Lilium Dolcetto</t>
  </si>
  <si>
    <t>Lilium Prince Promise</t>
  </si>
  <si>
    <t>Lilium Triumphator</t>
  </si>
  <si>
    <t>Lilium Bright Brilliant</t>
  </si>
  <si>
    <t>Lilium Eagle</t>
  </si>
  <si>
    <t>Lilium Nuance</t>
  </si>
  <si>
    <t>Lilium Sunny Crown</t>
  </si>
  <si>
    <t>Lilium Altari</t>
  </si>
  <si>
    <t>Lilium Beverlys Dream</t>
  </si>
  <si>
    <t>Lilium Conca D'or</t>
  </si>
  <si>
    <t>Lilium Flashpoint</t>
  </si>
  <si>
    <t>Lilium Flavia</t>
  </si>
  <si>
    <t>Lilium Friso</t>
  </si>
  <si>
    <t>Lilium Holland Beauty</t>
  </si>
  <si>
    <t>Lilium Lavon</t>
  </si>
  <si>
    <t>Lilium Lesley Woodriff</t>
  </si>
  <si>
    <t>Lilium Miss Feya</t>
  </si>
  <si>
    <t>Lilium Montego Bay</t>
  </si>
  <si>
    <t>Lilium Olympic Flame</t>
  </si>
  <si>
    <t>Lilium On Stage</t>
  </si>
  <si>
    <t>Lilium Pretty Women</t>
  </si>
  <si>
    <t>Lilium Purple Prince</t>
  </si>
  <si>
    <t>Lilium Red Dutch</t>
  </si>
  <si>
    <t>Lilium Robert Griesbach</t>
  </si>
  <si>
    <t>Lilium Robert Swanson</t>
  </si>
  <si>
    <t>Lilium Robina</t>
  </si>
  <si>
    <t>Lilium Rosselini</t>
  </si>
  <si>
    <t>Lilium Sabaneta</t>
  </si>
  <si>
    <t>Lilium Yelloween</t>
  </si>
  <si>
    <t>Lilium African Queen</t>
  </si>
  <si>
    <t>Lilium Golden Splendour</t>
  </si>
  <si>
    <t>Lilium Up. Orange Planet</t>
  </si>
  <si>
    <t>Lilium Pink Perfection</t>
  </si>
  <si>
    <t>Lilium Regale</t>
  </si>
  <si>
    <t>Lilium Regale Album</t>
  </si>
  <si>
    <t>Lilium Up. Yellow Planet</t>
  </si>
  <si>
    <t>Lilium Flore Plena</t>
  </si>
  <si>
    <t>Lilium Black Beauty</t>
  </si>
  <si>
    <t>Lilium Henryii</t>
  </si>
  <si>
    <t>Lilium Lady Alice</t>
  </si>
  <si>
    <t>Ссылки на фото</t>
  </si>
  <si>
    <t>Tulipa Adore</t>
  </si>
  <si>
    <t>Tulipa Alexandra</t>
  </si>
  <si>
    <t>Tulipa Aquilla</t>
  </si>
  <si>
    <t>Tulipa Baby Blue</t>
  </si>
  <si>
    <t>Tulipa Bastia</t>
  </si>
  <si>
    <t>Tulipa Belfort 1</t>
  </si>
  <si>
    <t>Tulipa Belfort 2</t>
  </si>
  <si>
    <t>Tulipa Belicia</t>
  </si>
  <si>
    <t>Tulipa Brest</t>
  </si>
  <si>
    <t>Tulipa Cool Crystal</t>
  </si>
  <si>
    <t>Tulipa Crispion Love</t>
  </si>
  <si>
    <t>Tulipa Crispion Sweet</t>
  </si>
  <si>
    <t>Tulipa Double Flaming Parrot</t>
  </si>
  <si>
    <t>Tulipa Double Touch 1</t>
  </si>
  <si>
    <t>Tulipa Double Touch 2</t>
  </si>
  <si>
    <t>Датч Пионер</t>
  </si>
  <si>
    <t>Элегант Краун</t>
  </si>
  <si>
    <t>Tulipa Estatic</t>
  </si>
  <si>
    <t>Tulipa Evita</t>
  </si>
  <si>
    <t>Tulipa Exotic Emperor</t>
  </si>
  <si>
    <t>Tulipa Exotic Sun</t>
  </si>
  <si>
    <t>Экскуист</t>
  </si>
  <si>
    <t>Tulipa Fiery Dream</t>
  </si>
  <si>
    <t>Tulipa Fringed Beauty</t>
  </si>
  <si>
    <t>Tulipa Fringed Family</t>
  </si>
  <si>
    <t>Tulipa Gold Dust</t>
  </si>
  <si>
    <t>Tulipa Green Star</t>
  </si>
  <si>
    <t>Tulipa Gudoshnik Double</t>
  </si>
  <si>
    <t>Харбор Лайт</t>
  </si>
  <si>
    <t>Tulipa Holland Baby</t>
  </si>
  <si>
    <t>Tulipa Ice Cream</t>
  </si>
  <si>
    <t>Tulipa Jetfire</t>
  </si>
  <si>
    <t>Tulipa Kingston</t>
  </si>
  <si>
    <t>Tulipa Lion King</t>
  </si>
  <si>
    <t>Маделон</t>
  </si>
  <si>
    <t>Мариола</t>
  </si>
  <si>
    <t>Tulipa Maroon</t>
  </si>
  <si>
    <t>Tulipa Mascotte</t>
  </si>
  <si>
    <t>Tulipa Matchpoint</t>
  </si>
  <si>
    <t>Tulipa Mon Amour</t>
  </si>
  <si>
    <t>Tulipa Monte Spider</t>
  </si>
  <si>
    <t>Навона</t>
  </si>
  <si>
    <t>Tulipa Popcorn</t>
  </si>
  <si>
    <t>Tulipa Purple Tower 1</t>
  </si>
  <si>
    <t>Tulipa Purple Tower 2</t>
  </si>
  <si>
    <t>Tulipa Queensland</t>
  </si>
  <si>
    <t>Tulipa Redwood 1</t>
  </si>
  <si>
    <t>Tulipa Redwood 2</t>
  </si>
  <si>
    <t>Рококо Дабл</t>
  </si>
  <si>
    <t>Tulipa Sensual Touch</t>
  </si>
  <si>
    <t>Tulipa Snow Crystal</t>
  </si>
  <si>
    <t>Tulipa Unicum Praestans</t>
  </si>
  <si>
    <t>Tulipa White Liberstar</t>
  </si>
  <si>
    <t>Tulipa Yellow Baby</t>
  </si>
  <si>
    <t>Tulipa Yellow Crown</t>
  </si>
  <si>
    <t>Tulipa Yellow Spider</t>
  </si>
  <si>
    <t>Tulipa Abba</t>
  </si>
  <si>
    <t>Tulipa Avant Garde</t>
  </si>
  <si>
    <t>Tulipa Backpacker</t>
  </si>
  <si>
    <t>Калимеро</t>
  </si>
  <si>
    <t>лимонно-жёлтый, лист с белой каймой</t>
  </si>
  <si>
    <t>Tulipa Cardinal Mindszenty</t>
  </si>
  <si>
    <t>Tulipa Cartouche</t>
  </si>
  <si>
    <t>Колор Бёрст</t>
  </si>
  <si>
    <t>тёмно-фиолетовый снизу, сверху сиреневый с белёсым кантом</t>
  </si>
  <si>
    <t>ярко-коралловый с жёлтыми подпалинами</t>
  </si>
  <si>
    <t>Tulipa Cilesta</t>
  </si>
  <si>
    <t>Tulipa Columbus</t>
  </si>
  <si>
    <t>Tulipa Dior</t>
  </si>
  <si>
    <t>Ферст Прайс</t>
  </si>
  <si>
    <t>Tulipa Global Desire</t>
  </si>
  <si>
    <t>Tulipa Gold Fever</t>
  </si>
  <si>
    <t>Tulipa Margarita</t>
  </si>
  <si>
    <t>Tulipa Melrose</t>
  </si>
  <si>
    <t>Tulipa Mondial</t>
  </si>
  <si>
    <t>Tulipa Monsella</t>
  </si>
  <si>
    <t>Tulipa Monte Carlo</t>
  </si>
  <si>
    <t>Tulipa Montreux</t>
  </si>
  <si>
    <t>Tulipa Oeral</t>
  </si>
  <si>
    <t>Tulipa Orca</t>
  </si>
  <si>
    <t>Tulipa Red Baby Doll</t>
  </si>
  <si>
    <t>Робиньо</t>
  </si>
  <si>
    <t>Tulipa Royal Acres</t>
  </si>
  <si>
    <t>Tulipa Showcase</t>
  </si>
  <si>
    <t>Силк Роуд</t>
  </si>
  <si>
    <t>кремовый с нежно-розовыми тонкими прожилками</t>
  </si>
  <si>
    <t>Tulipa Viking</t>
  </si>
  <si>
    <t>Tulipa Willem Van Oranje</t>
  </si>
  <si>
    <t>Даззлинг Дабл Микс</t>
  </si>
  <si>
    <t>Tulipa Double Differance Melange</t>
  </si>
  <si>
    <t>Tulipa Double Differance Mix</t>
  </si>
  <si>
    <t>Tulipa Abigail</t>
  </si>
  <si>
    <t>Tulipa Akebono</t>
  </si>
  <si>
    <t>Tulipa Alegretto</t>
  </si>
  <si>
    <t>Эмейзинг Грэйс</t>
  </si>
  <si>
    <t>Tulipa Angelique</t>
  </si>
  <si>
    <t>Tulipa Antraciet</t>
  </si>
  <si>
    <t>Tulipa Aveyron 1</t>
  </si>
  <si>
    <t>Tulipa Aveyron 2</t>
  </si>
  <si>
    <t>Tulipa Black Hero</t>
  </si>
  <si>
    <t>Tulipa Blue Diamond</t>
  </si>
  <si>
    <t>Tulipa Blue Spectacle</t>
  </si>
  <si>
    <t>Tulipa Britt</t>
  </si>
  <si>
    <t>Tulipa Carnaval De Nice</t>
  </si>
  <si>
    <t>Tulipa Chato</t>
  </si>
  <si>
    <t>Коппер Имедж</t>
  </si>
  <si>
    <t>кремово-розовый с ярко-розовым (румяным) меланжем</t>
  </si>
  <si>
    <t>Tulipa Creme Upstar</t>
  </si>
  <si>
    <t>Tulipa Double Focus</t>
  </si>
  <si>
    <t>Tulipa Double Shirley 1</t>
  </si>
  <si>
    <t>Tulipa Double Shirley 2</t>
  </si>
  <si>
    <t>Tulipa Double Toronto</t>
  </si>
  <si>
    <t>Tulipa Double You</t>
  </si>
  <si>
    <t>Tulipa Dream Touch</t>
  </si>
  <si>
    <t>Tulipa Drumline</t>
  </si>
  <si>
    <t>Фэнтези Леди</t>
  </si>
  <si>
    <t>тёмно-лилово-розовый с белой каймой</t>
  </si>
  <si>
    <t>Tulipa Finola</t>
  </si>
  <si>
    <t>Tulipa Flaming Evita</t>
  </si>
  <si>
    <t>Tulipa Freeman</t>
  </si>
  <si>
    <t>Tulipa Gerbrand Kieft</t>
  </si>
  <si>
    <t>Tulipa Golden Nizza</t>
  </si>
  <si>
    <t>Tulipa Ice Age</t>
  </si>
  <si>
    <t>Tulipa Ice Wonder</t>
  </si>
  <si>
    <t>Tulipa La Belle Epoque</t>
  </si>
  <si>
    <t>Tulipa Lilac Perfection</t>
  </si>
  <si>
    <t>Tulipa Menton Exotic</t>
  </si>
  <si>
    <t>Tulipa Miranda</t>
  </si>
  <si>
    <t>Tulipa Mount Tacoma</t>
  </si>
  <si>
    <t>Ночной Дозор</t>
  </si>
  <si>
    <t>Tulipa Negrita Double</t>
  </si>
  <si>
    <t>известный и любимый сорт обрёл махровую форму! Насыщенно-фиолетовый, глянцевый, внешние лепестки с тёмным напылением</t>
  </si>
  <si>
    <t>Tulipa Normandie</t>
  </si>
  <si>
    <t>Tulipa Orange Princess</t>
  </si>
  <si>
    <t>Tulipa Pebble</t>
  </si>
  <si>
    <t>Tulipa Pink Star</t>
  </si>
  <si>
    <t>Tulipa Red Princess</t>
  </si>
  <si>
    <t>тёмно-бордовый, при раскрытии в центре ярко-алый, на некоторых лепестках на кончиках зелёные штрихи</t>
  </si>
  <si>
    <t>Tulipa Sweet Desire</t>
  </si>
  <si>
    <t>Tulipa Top Lips</t>
  </si>
  <si>
    <t>Tulipa Uncle Tom</t>
  </si>
  <si>
    <t>Tulipa Wedding Gift</t>
  </si>
  <si>
    <t>Tulipa White Heart</t>
  </si>
  <si>
    <t>Tulipa Yellow Pompenette</t>
  </si>
  <si>
    <t>Tulipa Akita</t>
  </si>
  <si>
    <t>Tulipa Aladdin</t>
  </si>
  <si>
    <t>Tulipa Ballade</t>
  </si>
  <si>
    <t>Tulipa Ballade Gold</t>
  </si>
  <si>
    <t>Tulipa Ballerina</t>
  </si>
  <si>
    <t>Будлайт</t>
  </si>
  <si>
    <t>канареечно-жёлтый с белой широкой каймой</t>
  </si>
  <si>
    <t>Tulipa Burgundy</t>
  </si>
  <si>
    <t>Tulipa China Pink</t>
  </si>
  <si>
    <t>Tulipa Claudia</t>
  </si>
  <si>
    <t>Tulipa Elegant Lady</t>
  </si>
  <si>
    <t>Tulipa Fire Wings</t>
  </si>
  <si>
    <t>Холланд Шик</t>
  </si>
  <si>
    <t>белый с розовым напылением сверху до середины лепестка</t>
  </si>
  <si>
    <t>Tulipa Mariette</t>
  </si>
  <si>
    <t>Tulipa Marilyn</t>
  </si>
  <si>
    <t>Tulipa May Time</t>
  </si>
  <si>
    <t>Tulipa Pieter De Leur</t>
  </si>
  <si>
    <t>Tulipa Purple Dream</t>
  </si>
  <si>
    <t>Реквест</t>
  </si>
  <si>
    <t>Tulipa Sapporo</t>
  </si>
  <si>
    <t>Tulipa Seattle</t>
  </si>
  <si>
    <t>Tulipa Sonnet</t>
  </si>
  <si>
    <t>Tulipa Tres Chic</t>
  </si>
  <si>
    <t>Tulipa White Triumphator</t>
  </si>
  <si>
    <t>Tulipa Yonina</t>
  </si>
  <si>
    <t>Tulipa Albion Star</t>
  </si>
  <si>
    <t>Tulipa Antoinette</t>
  </si>
  <si>
    <t>Tulipa Avenue</t>
  </si>
  <si>
    <t>Tulipa Candy Club</t>
  </si>
  <si>
    <t>Tulipa City Flower</t>
  </si>
  <si>
    <t>Tulipa Cloud Nine</t>
  </si>
  <si>
    <t>Tulipa Del Piero</t>
  </si>
  <si>
    <t>Tulipa Dream Club</t>
  </si>
  <si>
    <t>Tulipa Fats Domino</t>
  </si>
  <si>
    <t>Tulipa Fiery Club</t>
  </si>
  <si>
    <t>Tulipa Flaming Club</t>
  </si>
  <si>
    <t>Tulipa Georgette</t>
  </si>
  <si>
    <t>Tulipa Happy Family</t>
  </si>
  <si>
    <t>Tulipa Merry Go Round</t>
  </si>
  <si>
    <t>Tulipa Modern Style</t>
  </si>
  <si>
    <t>Многоцветковые, смесь</t>
  </si>
  <si>
    <t>Смесь популярных сортов (многоцветк.)</t>
  </si>
  <si>
    <t>45-50см</t>
  </si>
  <si>
    <t>Найт Клаб</t>
  </si>
  <si>
    <t>ярко-лиловый с темно-сиреневым напылением</t>
  </si>
  <si>
    <t>Tulipa Outbreak</t>
  </si>
  <si>
    <t>Tulipa Purple Bouquet</t>
  </si>
  <si>
    <t>Tulipa Quebec</t>
  </si>
  <si>
    <t>Tulipa Red Georgette</t>
  </si>
  <si>
    <t>Tulipa Serenity</t>
  </si>
  <si>
    <t>Tulipa Sunshine Club</t>
  </si>
  <si>
    <t>Tulipa Toronto</t>
  </si>
  <si>
    <t>Tulipa Trinity</t>
  </si>
  <si>
    <t>Tulipa Wallflower</t>
  </si>
  <si>
    <t>Tulipa Weisse Berliner</t>
  </si>
  <si>
    <t>Tulipa American Eagle</t>
  </si>
  <si>
    <t>Tulipa Aria Card</t>
  </si>
  <si>
    <t>Осер</t>
  </si>
  <si>
    <t>кремовый с широкой розовой каймой</t>
  </si>
  <si>
    <t>Tulipa Barbados</t>
  </si>
  <si>
    <t>Tulipa Bell Song</t>
  </si>
  <si>
    <t>Tulipa Black Jewel</t>
  </si>
  <si>
    <t>Tulipa Blue Heron</t>
  </si>
  <si>
    <t>Tulipa Bulldog</t>
  </si>
  <si>
    <t>Tulipa Cacharel</t>
  </si>
  <si>
    <t>Tulipa Cambridge</t>
  </si>
  <si>
    <t>Tulipa Canasta</t>
  </si>
  <si>
    <t>Tulipa Carroussel</t>
  </si>
  <si>
    <t>Tulipa Crystal Star</t>
  </si>
  <si>
    <t>Tulipa Cuban Night</t>
  </si>
  <si>
    <t>Tulipa Cummins</t>
  </si>
  <si>
    <t>Tulipa Curly Sue</t>
  </si>
  <si>
    <t>Tulipa Dallas</t>
  </si>
  <si>
    <t>Tulipa Davenport</t>
  </si>
  <si>
    <t>Tulipa Fabio</t>
  </si>
  <si>
    <t>Tulipa Fancy Frills</t>
  </si>
  <si>
    <t>Tulipa Flamenco</t>
  </si>
  <si>
    <t>Смесь популярных сортов (бахромч.)</t>
  </si>
  <si>
    <t>Tulipa Fringed Solstice</t>
  </si>
  <si>
    <t>Tulipa Gorilla</t>
  </si>
  <si>
    <t>Tulipa Honeymoon</t>
  </si>
  <si>
    <t>Tulipa Huis Ten Bosch</t>
  </si>
  <si>
    <t>Tulipa Izumi</t>
  </si>
  <si>
    <t>Tulipa Joint Devision</t>
  </si>
  <si>
    <t>Лабрадор</t>
  </si>
  <si>
    <t>Tulipa Lambada</t>
  </si>
  <si>
    <t>Tulipa Louvre</t>
  </si>
  <si>
    <t>Лувр Оранж</t>
  </si>
  <si>
    <t>фиолетово-лиловый с оранжевой каймой, эффект "внутреннего свечения"</t>
  </si>
  <si>
    <t>Tulipa Maja</t>
  </si>
  <si>
    <t>Tulipa Mazda</t>
  </si>
  <si>
    <t>Майами Сансет</t>
  </si>
  <si>
    <t>сиренево-лиловый с оранжевой каймой</t>
  </si>
  <si>
    <t>Tulipa Mustang</t>
  </si>
  <si>
    <t>Tulipa New Santa</t>
  </si>
  <si>
    <t>Tulipa North Pole</t>
  </si>
  <si>
    <t>Tulipa Oviedo</t>
  </si>
  <si>
    <t>Tulipa Pacific Pearl</t>
  </si>
  <si>
    <t>Tulipa Purple Crystal</t>
  </si>
  <si>
    <t>Tulipa Red Wing</t>
  </si>
  <si>
    <t>Tulipa Santander</t>
  </si>
  <si>
    <t>Tulipa Siesta</t>
  </si>
  <si>
    <t>Сигнатюр</t>
  </si>
  <si>
    <t>Tulipa Valery Gergiev</t>
  </si>
  <si>
    <t>Tulipa Vincent van Gogh</t>
  </si>
  <si>
    <t>Tulipa Apricot Parrot</t>
  </si>
  <si>
    <t>Tulipa Bastogne Parrot</t>
  </si>
  <si>
    <t>Tulipa Black Parrot</t>
  </si>
  <si>
    <t>Tulipa Blue Parrot</t>
  </si>
  <si>
    <t>Tulipa Blumex Favorite</t>
  </si>
  <si>
    <t>Tulipa Bright Parrot</t>
  </si>
  <si>
    <t>Tulipa Carribean Parrot</t>
  </si>
  <si>
    <t>Tulipa Doorman's Record</t>
  </si>
  <si>
    <t>Tulipa Estella Rijveld</t>
  </si>
  <si>
    <t>Tulipa Flaming Parrot</t>
  </si>
  <si>
    <t>Фрозен Найт</t>
  </si>
  <si>
    <t>чёрный</t>
  </si>
  <si>
    <t>Мадонна</t>
  </si>
  <si>
    <t>чуть розовато-кремово-белый с широким перистым зелёным рисунков от основания лепестков</t>
  </si>
  <si>
    <t>Tulipa Negrita Parrot</t>
  </si>
  <si>
    <t>Пэррот Кинг</t>
  </si>
  <si>
    <t>причудливо-оригинальный, по краю лепестков красно-оранжевый, ближе к центру жёлтый с зелёными мазками</t>
  </si>
  <si>
    <t>Попугайные, смесь</t>
  </si>
  <si>
    <t>Смесь популярных сортов (попуг.)</t>
  </si>
  <si>
    <t>Tulipa Rai</t>
  </si>
  <si>
    <t>Tulipa Super Parrot</t>
  </si>
  <si>
    <t>Tulipa Texas Gold</t>
  </si>
  <si>
    <t>Tulipa Victoria's Secret 1</t>
  </si>
  <si>
    <t>Tulipa Victoria's Secret 2</t>
  </si>
  <si>
    <t>Tulipa China Town</t>
  </si>
  <si>
    <t>Tulipa Esperanto</t>
  </si>
  <si>
    <t>Tulipa Groenland</t>
  </si>
  <si>
    <t>Tulipa Hollywood Star</t>
  </si>
  <si>
    <t>Tulipa American Dream</t>
  </si>
  <si>
    <t>Tulipa Garant</t>
  </si>
  <si>
    <t>Tulipa Golden Parade</t>
  </si>
  <si>
    <t>Tulipa Hakuun</t>
  </si>
  <si>
    <t>Tulipa World Peace</t>
  </si>
  <si>
    <t>Tulipa Cosmopolitan</t>
  </si>
  <si>
    <t>65см</t>
  </si>
  <si>
    <t>Лайт энд Дрим</t>
  </si>
  <si>
    <t xml:space="preserve">сиреневый с розовой каймой </t>
  </si>
  <si>
    <t>Tulipa Purple Prince</t>
  </si>
  <si>
    <t>Tulipa Blushing Bride</t>
  </si>
  <si>
    <t>Tulipa Cafe Noir</t>
  </si>
  <si>
    <t>Tulipa Just Kissed 1</t>
  </si>
  <si>
    <t>Tulipa Just Kissed 2</t>
  </si>
  <si>
    <t>Tulipa Sky High Scarlet</t>
  </si>
  <si>
    <t>Tulipa Violet Beauty</t>
  </si>
  <si>
    <t>Tulipa Affaire 1</t>
  </si>
  <si>
    <t>Tulipa Affaire 2</t>
  </si>
  <si>
    <t>Андорра</t>
  </si>
  <si>
    <t>малиново-розовый, с светлым краем, листья с желтоватым кантом, волнистые</t>
  </si>
  <si>
    <t>Tulipa Andre Citroen</t>
  </si>
  <si>
    <t>Акварель</t>
  </si>
  <si>
    <t>розовато-кремовый с ярко-красным краем, который имеет жёлтую подбивку</t>
  </si>
  <si>
    <t>Tulipa Arabian Mystery</t>
  </si>
  <si>
    <t>Tulipa Armani</t>
  </si>
  <si>
    <t>Tulipa Barcelona</t>
  </si>
  <si>
    <t>Tulipa Blue Ribbon</t>
  </si>
  <si>
    <t>Tulipa Boston</t>
  </si>
  <si>
    <t>Tulipa Cape Town</t>
  </si>
  <si>
    <t>Карамба</t>
  </si>
  <si>
    <t>кремово-белый с широким малиново-розовым пером по центру лепестка</t>
  </si>
  <si>
    <t>Доберман</t>
  </si>
  <si>
    <t>бронзово-бордовый, тёмный с жёлтым краем</t>
  </si>
  <si>
    <t>Tulipa El Cid</t>
  </si>
  <si>
    <t>Tulipa Flaming Flag</t>
  </si>
  <si>
    <t>Tulipa Fontainebleau 1</t>
  </si>
  <si>
    <t>Tulipa Fontainebleau 2</t>
  </si>
  <si>
    <t>Tulipa Gavota</t>
  </si>
  <si>
    <t>Tulipa Grand Perfection</t>
  </si>
  <si>
    <t>Грин Спирит</t>
  </si>
  <si>
    <t>ярко-салатовый с белым широким краем</t>
  </si>
  <si>
    <t>Tulipa Happy Generation</t>
  </si>
  <si>
    <t>Хэппи Пипл</t>
  </si>
  <si>
    <t>жёлтый снизу, по центру лепестков желтый цвет доходит до кончиков, остальная часть лепестков сверху белая</t>
  </si>
  <si>
    <t>Tulipa Havran</t>
  </si>
  <si>
    <t>Хавран</t>
  </si>
  <si>
    <t>Tulipa Helmar</t>
  </si>
  <si>
    <t>Tulipa Hemisphere</t>
  </si>
  <si>
    <t>Tulipa Hermitage</t>
  </si>
  <si>
    <t>Tulipa Hotpants</t>
  </si>
  <si>
    <t>Tulipa Jaap Groot</t>
  </si>
  <si>
    <t>Tulipa Jackpot</t>
  </si>
  <si>
    <t>Tulipa Jan Seignette</t>
  </si>
  <si>
    <t>Tulipa Match</t>
  </si>
  <si>
    <t>Tulipa Mickey Chic 1</t>
  </si>
  <si>
    <t>Tulipa Mickey Chic 2</t>
  </si>
  <si>
    <t>Tulipa Miss Elegance</t>
  </si>
  <si>
    <t>Tulipa Mistress Mystic</t>
  </si>
  <si>
    <t>Tulipa Moulin Rouge</t>
  </si>
  <si>
    <t>Мавота</t>
  </si>
  <si>
    <t>тёмно-бордовый с лососевым краем</t>
  </si>
  <si>
    <t>Tulipa Passionale</t>
  </si>
  <si>
    <t>Tulipa Paul Scherer</t>
  </si>
  <si>
    <t>Tulipa Purple Lady</t>
  </si>
  <si>
    <t>Tulipa Rea</t>
  </si>
  <si>
    <t>Tulipa Red Mark</t>
  </si>
  <si>
    <t>Реджойс</t>
  </si>
  <si>
    <t>розовато-кремовый, очень нежный</t>
  </si>
  <si>
    <t>Tulipa Rems Sensation</t>
  </si>
  <si>
    <t>Tulipa Roman Empire 1</t>
  </si>
  <si>
    <t>Tulipa Roman Empire 2</t>
  </si>
  <si>
    <t>Tulipa Ronaldo</t>
  </si>
  <si>
    <t>Tulipa Royal Ten</t>
  </si>
  <si>
    <t>Tulipa Royal Van Der Mark</t>
  </si>
  <si>
    <t>Tulipa Royal Virgin</t>
  </si>
  <si>
    <t>Tulipa Shirley</t>
  </si>
  <si>
    <t>Tulipa Sweet Rosy</t>
  </si>
  <si>
    <t>Tulipa Tom Pouce</t>
  </si>
  <si>
    <t>Tulipa Zurel</t>
  </si>
  <si>
    <t>Tulipa Ali Baba</t>
  </si>
  <si>
    <t>Tulipa Authority</t>
  </si>
  <si>
    <t>Tulipa Czaar Peter</t>
  </si>
  <si>
    <t>Tulipa Double Red Riding Hood</t>
  </si>
  <si>
    <t>Tulipa Little Girl</t>
  </si>
  <si>
    <t>Tulipa Perfectionist</t>
  </si>
  <si>
    <t>Tulipa Professor De Mosseri</t>
  </si>
  <si>
    <t>Tulipa Winnipeg</t>
  </si>
  <si>
    <t>Tulipa Ancilla</t>
  </si>
  <si>
    <t>Tulipa Corona</t>
  </si>
  <si>
    <t>Tulipa Gluck 1</t>
  </si>
  <si>
    <t>Tulipa Gluck 2</t>
  </si>
  <si>
    <t>Tulipa Heart's Delight</t>
  </si>
  <si>
    <t>Tulipa Love Song</t>
  </si>
  <si>
    <t>Tulipa Shakespeare</t>
  </si>
  <si>
    <t>Tulipa Showwinner</t>
  </si>
  <si>
    <t>Tulipa Stresa 1</t>
  </si>
  <si>
    <t>Tulipa Stresa 2</t>
  </si>
  <si>
    <t>Tulipa Poco Loco 1</t>
  </si>
  <si>
    <t>Tulipa Poco Loco 2</t>
  </si>
  <si>
    <t>Tulipa batalinii Bright Gem</t>
  </si>
  <si>
    <t>Tulipa Lady Jane</t>
  </si>
  <si>
    <t>Tulipa bakeri Lilac Wonder</t>
  </si>
  <si>
    <t>Tulipa Little Beauty</t>
  </si>
  <si>
    <t>Tulipa Little Princess</t>
  </si>
  <si>
    <t>Tulipa Polychroma (biflora) 1</t>
  </si>
  <si>
    <t>Tulipa Polychroma (biflora) 2</t>
  </si>
  <si>
    <t>Tulipa Red Hunter</t>
  </si>
  <si>
    <t>Tulipa Tarda</t>
  </si>
  <si>
    <t>ГИАЦИНТЫ. Упаковка в п/эт. пакет + полноцветная картинка</t>
  </si>
  <si>
    <t>Hyacinth Blue</t>
  </si>
  <si>
    <t>Hyacinth Pink</t>
  </si>
  <si>
    <t>Hyacinth Purple</t>
  </si>
  <si>
    <t>Hyacinth White</t>
  </si>
  <si>
    <t>Hyacinth Aida</t>
  </si>
  <si>
    <t>Hyacinth Aiolos</t>
  </si>
  <si>
    <t>Hyacinth All Stars</t>
  </si>
  <si>
    <t>Hyacinth Anna Liza</t>
  </si>
  <si>
    <t>Hyacinth Anna Marie</t>
  </si>
  <si>
    <t>Hyacinth Antarctica</t>
  </si>
  <si>
    <t>Hyacinth Apricot Passion</t>
  </si>
  <si>
    <t>Hyacinth Apricot Star</t>
  </si>
  <si>
    <t>Hyacinth Aqua</t>
  </si>
  <si>
    <t>Hyacinth Atlantic</t>
  </si>
  <si>
    <t>Hyacinth Avalanche</t>
  </si>
  <si>
    <t>Hyacinth Blue Giant</t>
  </si>
  <si>
    <t>Hyacinth Blue Jacket</t>
  </si>
  <si>
    <t>Блю Трофи</t>
  </si>
  <si>
    <t xml:space="preserve">ярко-фиолетовый   </t>
  </si>
  <si>
    <t>Hyacinth Blue Star</t>
  </si>
  <si>
    <t>Hyacinth Carnegie</t>
  </si>
  <si>
    <t>Hyacinth China Pink</t>
  </si>
  <si>
    <t>Hyacinth Fondant</t>
  </si>
  <si>
    <t>Hyacinth Gipsy Princess</t>
  </si>
  <si>
    <t>Hyacinth Gipsy Queen</t>
  </si>
  <si>
    <t>Hyacinth Jan Bos</t>
  </si>
  <si>
    <t>Hyacinth Louvre</t>
  </si>
  <si>
    <t>Hyacinth Miss Saigon</t>
  </si>
  <si>
    <t>Hyacinth Odysseus</t>
  </si>
  <si>
    <t>Hyacinth Pacific Ocean</t>
  </si>
  <si>
    <t>Hyacinth Paul Hermann</t>
  </si>
  <si>
    <t>Hyacinth Peter Stuyvesant</t>
  </si>
  <si>
    <t>Hyacinth Pink Pearl</t>
  </si>
  <si>
    <t>Hyacinth Purple Sensation</t>
  </si>
  <si>
    <t>Hyacinth Rembrandt</t>
  </si>
  <si>
    <t>Hyacinth Sky Jacket</t>
  </si>
  <si>
    <t>Hyacinth Splendid Cornelia</t>
  </si>
  <si>
    <t>Hyacinth Vuurbaak</t>
  </si>
  <si>
    <t>Hyacinth White Pearl</t>
  </si>
  <si>
    <t>Hyacinth Woodstock</t>
  </si>
  <si>
    <t>Hyacinth Yellow Queen</t>
  </si>
  <si>
    <t>Hyacinth Yellowstone</t>
  </si>
  <si>
    <t>Hyacinth Blue Tango</t>
  </si>
  <si>
    <t>Hyacinth Double Eros</t>
  </si>
  <si>
    <t>Hyacinth General Kohler</t>
  </si>
  <si>
    <t>Hyacinth Hollyhock</t>
  </si>
  <si>
    <t>Hyacinth Red Diamond</t>
  </si>
  <si>
    <t>Hyacinth Rosette</t>
  </si>
  <si>
    <t>Hyacinth Royal Navy</t>
  </si>
  <si>
    <t>Hyacinth Snow Crystal</t>
  </si>
  <si>
    <t>Hyacinth Blue Festival</t>
  </si>
  <si>
    <t>Hyacinth Pink Festival</t>
  </si>
  <si>
    <t>Hyacinth White Festival</t>
  </si>
  <si>
    <t>НАРЦИССЫ. Упаковка в п/эт. пакет + полноцветная картинка</t>
  </si>
  <si>
    <t>Narcissus Apple Pie</t>
  </si>
  <si>
    <t>Narcissus Britisch Gamble</t>
  </si>
  <si>
    <t>Шарм!</t>
  </si>
  <si>
    <t xml:space="preserve">ярко-выраженная розовая коронка, лепестки белые, с желтым пятном у коронки (крупнокор.) </t>
  </si>
  <si>
    <t>Сабина Хэй</t>
  </si>
  <si>
    <t>Лепестки медно-оранжевые, коронка короткая, ярко-оранжевая, почти красная. Лучший цвет достигается в полутени! (мелкокоронч.)</t>
  </si>
  <si>
    <t>Свирл</t>
  </si>
  <si>
    <t>густобахромчатая, махровая оранжевая крупная коронка, околоцветник белый (крупнокор.)</t>
  </si>
  <si>
    <t>УНИКАЛЬНЫЙ! околоцветник жёлтый, коронка крупная, оранжевая, небольшие складочки равномерно распределены (крупнокор.)</t>
  </si>
  <si>
    <t>Narcissus Altruist</t>
  </si>
  <si>
    <t>Narcissus Amadeus Mozart</t>
  </si>
  <si>
    <t>Narcissus Apricot Whirl</t>
  </si>
  <si>
    <t>Narcissus Avalon</t>
  </si>
  <si>
    <t>Narcissus Belcanto</t>
  </si>
  <si>
    <t>Narcissus Bella Vista</t>
  </si>
  <si>
    <t>Narcissus Berlin</t>
  </si>
  <si>
    <t>Narcissus Blazing Starlet</t>
  </si>
  <si>
    <t>Narcissus Cassata</t>
  </si>
  <si>
    <t>Narcissus Changing-Color</t>
  </si>
  <si>
    <t>Narcissus Chanterelle</t>
  </si>
  <si>
    <t>Narcissus Chinese Coral</t>
  </si>
  <si>
    <t>Narcissus Chromacolor</t>
  </si>
  <si>
    <t>Narcissus Colblanc</t>
  </si>
  <si>
    <t>Narcissus Cool Flame</t>
  </si>
  <si>
    <t>Narcissus Cum Laude</t>
  </si>
  <si>
    <t>Кам Лауд</t>
  </si>
  <si>
    <t>Narcissus Delta</t>
  </si>
  <si>
    <t>Narcissus Donau Park</t>
  </si>
  <si>
    <t>Narcissus Edinburgh</t>
  </si>
  <si>
    <t>Narcissus Faith</t>
  </si>
  <si>
    <t>Narcissus Fortissimo</t>
  </si>
  <si>
    <t>Narcissus Frileuse</t>
  </si>
  <si>
    <t>Narcissus Hungarian Rhapsody</t>
  </si>
  <si>
    <t>Лас Вегас</t>
  </si>
  <si>
    <t>(крупнокор.) лимонно-жёлтая коронка, гофрир. по краю, околоцветник белый</t>
  </si>
  <si>
    <t>Narcissus Love Call</t>
  </si>
  <si>
    <t>Narcissus Mallee</t>
  </si>
  <si>
    <t>Narcissus Mary G Lirette</t>
  </si>
  <si>
    <t>Narcissus Mondragon</t>
  </si>
  <si>
    <t>Narcissus Mount Hood</t>
  </si>
  <si>
    <t>Narcissus Orangery</t>
  </si>
  <si>
    <t>Narcissus Parisienne</t>
  </si>
  <si>
    <t>Narcissus Pheasant's Eye</t>
  </si>
  <si>
    <t>Narcissus Pink Charm</t>
  </si>
  <si>
    <t>Narcissus Pink Wonder</t>
  </si>
  <si>
    <t>Пипит</t>
  </si>
  <si>
    <t>(жонкил.) Сильный аромат! Жёлтый околоцветник, бледно-жёлтая, почти белая коронка. На каждом стебле до 4-5 цветков.</t>
  </si>
  <si>
    <t>Narcissus Precocious</t>
  </si>
  <si>
    <t>Narcissus Printal</t>
  </si>
  <si>
    <t>Narcissus Rainbow of Colours</t>
  </si>
  <si>
    <t>Narcissus Riot</t>
  </si>
  <si>
    <t>Narcissus Shrike</t>
  </si>
  <si>
    <t>Narcissus Slim Whitman</t>
  </si>
  <si>
    <t>Narcissus Sunny Girlfriend</t>
  </si>
  <si>
    <t>Narcissus Sunny Side Up</t>
  </si>
  <si>
    <t>Санни Сайд Ап</t>
  </si>
  <si>
    <t>Narcissus Tricollet</t>
  </si>
  <si>
    <t>Narcissus Walz</t>
  </si>
  <si>
    <t>Narcissus Abba</t>
  </si>
  <si>
    <t>Narcissus Bridal Crown</t>
  </si>
  <si>
    <t>Narcissus Golden Rain</t>
  </si>
  <si>
    <t>Narcissus Erlicheer</t>
  </si>
  <si>
    <t>Narcissus Yellow Cheerfulness</t>
  </si>
  <si>
    <t>Narcissus Sir Winston Churchill</t>
  </si>
  <si>
    <t>Narcissus Acropolis</t>
  </si>
  <si>
    <t>Narcissus Albus Plenus Odoratus</t>
  </si>
  <si>
    <t>Narcissus Apotheose</t>
  </si>
  <si>
    <t>Narcissus Ascot</t>
  </si>
  <si>
    <t>Narcissus Atholl Palace</t>
  </si>
  <si>
    <t>Narcissus Calgary</t>
  </si>
  <si>
    <t>Narcissus Candy Princess</t>
  </si>
  <si>
    <t>Narcissus Delnashaugh</t>
  </si>
  <si>
    <t>Narcissus Dick Wilden</t>
  </si>
  <si>
    <t>Дабл Форчун</t>
  </si>
  <si>
    <t>махр. желтый с махровой коронкой такого же цвета</t>
  </si>
  <si>
    <t>Narcissus Dubbele Campernelle</t>
  </si>
  <si>
    <t>Narcissus Eastertide 1</t>
  </si>
  <si>
    <t>Narcissus Eastertide 2</t>
  </si>
  <si>
    <t>Narcissus Extravaganza</t>
  </si>
  <si>
    <t>Narcissus Flower-Parade</t>
  </si>
  <si>
    <t>Narcissus Flyer</t>
  </si>
  <si>
    <t>Narcissus Full House</t>
  </si>
  <si>
    <t>Narcissus Gay Kybo</t>
  </si>
  <si>
    <t>Narcissus Gay Tabor</t>
  </si>
  <si>
    <t>Narcissus Golden Ducat</t>
  </si>
  <si>
    <t>Narcissus Ice King</t>
  </si>
  <si>
    <t>Narcissus Irene Copeland</t>
  </si>
  <si>
    <t>Narcissus Le Torch</t>
  </si>
  <si>
    <t>Narcissus Manly</t>
  </si>
  <si>
    <t>Narcissus Monza</t>
  </si>
  <si>
    <t>Narcissus My Story</t>
  </si>
  <si>
    <t>Narcissus Obdam</t>
  </si>
  <si>
    <t>Narcissus Petit Four</t>
  </si>
  <si>
    <t>Narcissus Pink Paradise</t>
  </si>
  <si>
    <t>Narcissus Queensday</t>
  </si>
  <si>
    <t>Narcissus Replete</t>
  </si>
  <si>
    <t>Narcissus Rip Van Winkle</t>
  </si>
  <si>
    <t>Narcissus Rosy Cloud</t>
  </si>
  <si>
    <t>Narcissus Sherborne</t>
  </si>
  <si>
    <t>Narcissus Sweet Pomponette</t>
  </si>
  <si>
    <t>Narcissus Tahiti</t>
  </si>
  <si>
    <t>Narcissus Texas</t>
  </si>
  <si>
    <t>Вулканелло</t>
  </si>
  <si>
    <t>махр. жёлтый, с ярко-оранжевой, почти красной махровой коронкой</t>
  </si>
  <si>
    <t>Narcissus Wave</t>
  </si>
  <si>
    <t>Narcissus Westward</t>
  </si>
  <si>
    <t>Narcissus White Lion</t>
  </si>
  <si>
    <t>Narcissus White Marvel</t>
  </si>
  <si>
    <t>Crocus Flower Record</t>
  </si>
  <si>
    <t>Crocus Grand Maitre</t>
  </si>
  <si>
    <t>Crocus Jeanne d' Arc</t>
  </si>
  <si>
    <t>Crocus King of the Striped</t>
  </si>
  <si>
    <t>Crocus Negro Boy</t>
  </si>
  <si>
    <t>Crocus Orange Monarch</t>
  </si>
  <si>
    <t>Crocus Pickwick</t>
  </si>
  <si>
    <t>Crocus Remembrance</t>
  </si>
  <si>
    <t>Crocus Striped Beauty</t>
  </si>
  <si>
    <t>Crocus Vanguard</t>
  </si>
  <si>
    <t>Crocus Yellow Mammoth</t>
  </si>
  <si>
    <t>Crocus chrysanthus Advance</t>
  </si>
  <si>
    <t>желтый, снаружи с фиолетовыми эффектными овалами и штрихами</t>
  </si>
  <si>
    <t>Crocus chrysanthus Ard Schenk</t>
  </si>
  <si>
    <t>белый с желтой серцевиной</t>
  </si>
  <si>
    <t>белый, голубой снаружи, жёлтый центр</t>
  </si>
  <si>
    <t>жёлтый, снаружи бронзовый</t>
  </si>
  <si>
    <t>Crocus chrysanthus Gipsy Girl</t>
  </si>
  <si>
    <t>желтый, снаружи коричнево-полосатый</t>
  </si>
  <si>
    <t>Crocus chrysanthus Cream Beauty</t>
  </si>
  <si>
    <t>кремовый, снаружи небольшие серо-зеленые овалы</t>
  </si>
  <si>
    <t>Crocus chrysanthus Ladykiller</t>
  </si>
  <si>
    <t>белый, снаружи фиолетовый</t>
  </si>
  <si>
    <t>белый с жёлтым центром и тёмно фиолетовыми длинными штрихами</t>
  </si>
  <si>
    <t>Crocus chrysanthus Prins Claus</t>
  </si>
  <si>
    <t>белый, снаружи овальные голубые пятна</t>
  </si>
  <si>
    <t>в закрытом виде-фиолетовый, в открытом-ярко-сиреневый с более светлым центром</t>
  </si>
  <si>
    <t>Crocus sieberi Spring Beauty</t>
  </si>
  <si>
    <t>сиреневый, снаружи белый с темно-синим эффектным овалом</t>
  </si>
  <si>
    <t>Crocus sieberi Tricolor</t>
  </si>
  <si>
    <t>темно-лиловый, в центре двухцветный: белый с желтым</t>
  </si>
  <si>
    <t>Crocus zonatus (kotschianus)</t>
  </si>
  <si>
    <t>(kotschyanus) кораллово-розовый</t>
  </si>
  <si>
    <t>сиреневый с белёсым центром и тёмно-сиреневыми прожилками</t>
  </si>
  <si>
    <t>Colchicum autumnale Alboplenum</t>
  </si>
  <si>
    <t>(autumnale) махровый белый</t>
  </si>
  <si>
    <t>Colchicum giganteum The Gigant</t>
  </si>
  <si>
    <t>(giganteum) кремовый в начале цветения, позже становится розовым</t>
  </si>
  <si>
    <t>Colchicum Lilac Wonder</t>
  </si>
  <si>
    <t>Colchicum Waterlily</t>
  </si>
  <si>
    <t>(byzantinum) махровый, розовый</t>
  </si>
  <si>
    <t>Iris hollandica Autumn Princess</t>
  </si>
  <si>
    <t>Iris hollandica Eye of the Tiger</t>
  </si>
  <si>
    <t>Iris hollandica Gipsy Beauty</t>
  </si>
  <si>
    <t>Iris hollandica Mystic Beauty</t>
  </si>
  <si>
    <t>Iris hollandica Pioneer</t>
  </si>
  <si>
    <t>Iris hollandica Red Ember</t>
  </si>
  <si>
    <t>Iris hollandica Sky Beauty</t>
  </si>
  <si>
    <t>Iris reticulata Alida</t>
  </si>
  <si>
    <t>Iris reticulata Harmony</t>
  </si>
  <si>
    <t>Iris reticulata Katharine Hodgkins</t>
  </si>
  <si>
    <t>Iris reticulata Pauline</t>
  </si>
  <si>
    <t>Iris reticulata Pixie</t>
  </si>
  <si>
    <t>Iris reticulata Purple Gem</t>
  </si>
  <si>
    <t>Iris reticulata Sheila Ann</t>
  </si>
  <si>
    <t>Iris juno bucharica</t>
  </si>
  <si>
    <t>Iris danfordiae</t>
  </si>
  <si>
    <t>Muscari Big Smile</t>
  </si>
  <si>
    <t>Muscari Blue Spike</t>
  </si>
  <si>
    <t>Muscari comosum Plumosum</t>
  </si>
  <si>
    <t>Muscari Fantasy Creation</t>
  </si>
  <si>
    <t>Muscari Golden Fragrance</t>
  </si>
  <si>
    <t>Muscari latifolium</t>
  </si>
  <si>
    <t>Muscari neglectum</t>
  </si>
  <si>
    <t>Muscari Ocean Magic</t>
  </si>
  <si>
    <t>Muscari Peppermint</t>
  </si>
  <si>
    <t>Muscari Pink Sunrise</t>
  </si>
  <si>
    <t>Muscari Superstar</t>
  </si>
  <si>
    <t>Muscari Valerie Finnis</t>
  </si>
  <si>
    <t>Muscari Venus</t>
  </si>
  <si>
    <t>Muscari White Magic</t>
  </si>
  <si>
    <t>Fritillaria imperialis Aurora</t>
  </si>
  <si>
    <t>Fritillaria imperialis Garland Star</t>
  </si>
  <si>
    <t>Fritillaria imperialis Lutea</t>
  </si>
  <si>
    <t>Fritillaria meleagris Alba</t>
  </si>
  <si>
    <t>Fritillaria Michailovsky</t>
  </si>
  <si>
    <t>Fritillaria Persica</t>
  </si>
  <si>
    <t>Fritillaria imperialis Rubra</t>
  </si>
  <si>
    <t>Fritillaria imperialis Striped Beauty</t>
  </si>
  <si>
    <t>Fritillaria uva-vulpis</t>
  </si>
  <si>
    <t>Eremurus Stenophyllus (bungei)</t>
  </si>
  <si>
    <t>Eremurus Cleopatra</t>
  </si>
  <si>
    <t>Eremurus Shellfrod hybr</t>
  </si>
  <si>
    <t>Hippeastrum Apple Blossom</t>
  </si>
  <si>
    <t>Амариллис</t>
  </si>
  <si>
    <t>Эппл Блоссом</t>
  </si>
  <si>
    <t>24/26</t>
  </si>
  <si>
    <t>Hippeastrum Christmas Gift</t>
  </si>
  <si>
    <t>Кристмас Гифт</t>
  </si>
  <si>
    <t>Hippeastrum Minerva</t>
  </si>
  <si>
    <t>Минерва</t>
  </si>
  <si>
    <t>красный с белой звездой в центре</t>
  </si>
  <si>
    <t>Hippeastrum Red Lion</t>
  </si>
  <si>
    <t>Ред Лион</t>
  </si>
  <si>
    <t>Hippeastrum Exposure</t>
  </si>
  <si>
    <t>Экспожур</t>
  </si>
  <si>
    <t>Hippeastrum Flamenco Queen</t>
  </si>
  <si>
    <t>Фламенко Куин</t>
  </si>
  <si>
    <t>Hippeastrum Gervase</t>
  </si>
  <si>
    <t>Гервазе</t>
  </si>
  <si>
    <t>Hippeastrum Dancing Queen</t>
  </si>
  <si>
    <t>Дансинг Куин</t>
  </si>
  <si>
    <t>Hippeastrum Elvas</t>
  </si>
  <si>
    <t>Элвас</t>
  </si>
  <si>
    <t>Anemone coronaria The Admiral</t>
  </si>
  <si>
    <t>махровый перламутрово-розовый</t>
  </si>
  <si>
    <t>Anemone coronaria Bicolor</t>
  </si>
  <si>
    <t>белый с ярко-красным кольцом</t>
  </si>
  <si>
    <t>Anemone blanda Splendour Mixed</t>
  </si>
  <si>
    <t>Anemone blanda Blue Shades</t>
  </si>
  <si>
    <t>Anemone coronaria Bride</t>
  </si>
  <si>
    <t>Anemone coronaria The Governor</t>
  </si>
  <si>
    <t>махровый алый</t>
  </si>
  <si>
    <t>Anemone coronaria Hollandia</t>
  </si>
  <si>
    <t>Anemone coronaria Mount Everest</t>
  </si>
  <si>
    <t>махровый белый</t>
  </si>
  <si>
    <t>Anemone coronaria De Caen Mixed</t>
  </si>
  <si>
    <t>Anemone coronaria Lord Lieutenant</t>
  </si>
  <si>
    <t>махровый синий</t>
  </si>
  <si>
    <t>Anemone coronaria Mr.Fokker</t>
  </si>
  <si>
    <t>Anemone coronaria St.Brigid Mixed</t>
  </si>
  <si>
    <t>махровый смесь</t>
  </si>
  <si>
    <t>Anemone coronaria Sylphide</t>
  </si>
  <si>
    <t>Anemone blanda White Splendour</t>
  </si>
  <si>
    <t>Gladiolus communis Byzantinus</t>
  </si>
  <si>
    <t>лиловый с белыми линиями по центру нижних лепестков</t>
  </si>
  <si>
    <t>Camassia Blue Melody</t>
  </si>
  <si>
    <t>Allium Ivory Queen</t>
  </si>
  <si>
    <t>низкорослый, нежно-сиреневый</t>
  </si>
  <si>
    <t>Allium bulgaricum (nectaroscordum)</t>
  </si>
  <si>
    <t>кремовый с тёмно-розовой "звездой"</t>
  </si>
  <si>
    <t>Allium Gladiator</t>
  </si>
  <si>
    <t>Allium Caeruleum</t>
  </si>
  <si>
    <t>Allium Christophii</t>
  </si>
  <si>
    <t>Allium sphaerocephalon</t>
  </si>
  <si>
    <t>терракотово-красный</t>
  </si>
  <si>
    <t>Allium Mount Everest</t>
  </si>
  <si>
    <t>Allium moly</t>
  </si>
  <si>
    <t>миниатюрный, жёлтый</t>
  </si>
  <si>
    <t>Allium Purple Sensation</t>
  </si>
  <si>
    <t>Allium Cameleon</t>
  </si>
  <si>
    <t>Allium Hair</t>
  </si>
  <si>
    <t>Allium nigrum</t>
  </si>
  <si>
    <t>Oxalis tetraphylla Iron Cross</t>
  </si>
  <si>
    <t>Цветки розово-красные, листва типа трилистника клевера зеленая, с фиолетовыми крестообразными пятнами</t>
  </si>
  <si>
    <t>Galanthus nivalis Flore Pleno</t>
  </si>
  <si>
    <t>махровый, белый с зелёным</t>
  </si>
  <si>
    <t>Puschkinia Libanotica</t>
  </si>
  <si>
    <t>Puschkinia  libanotica Alba</t>
  </si>
  <si>
    <t>Ranunculus White</t>
  </si>
  <si>
    <t>Ranunculus Yellow</t>
  </si>
  <si>
    <t>Ranunculus Red</t>
  </si>
  <si>
    <t>Ranunculus Orange</t>
  </si>
  <si>
    <t>Ranunculus Pink</t>
  </si>
  <si>
    <t>Пурпл</t>
  </si>
  <si>
    <t xml:space="preserve">тёмно-лиловый  </t>
  </si>
  <si>
    <t>Ranunculus Mixed</t>
  </si>
  <si>
    <t>Sparaxis tricolor mixed</t>
  </si>
  <si>
    <t>Scilla Litardierei</t>
  </si>
  <si>
    <t>Scilla Mischtschenkoana</t>
  </si>
  <si>
    <t>Двулистная</t>
  </si>
  <si>
    <t xml:space="preserve">ярко-голубой </t>
  </si>
  <si>
    <t>Triteleia Rudy</t>
  </si>
  <si>
    <t>Triteleia Silver Queen</t>
  </si>
  <si>
    <t>Triteleia Foxy</t>
  </si>
  <si>
    <t>Freesia Double White</t>
  </si>
  <si>
    <t>Freesia Double Yellow</t>
  </si>
  <si>
    <t>Freesia Double Blue</t>
  </si>
  <si>
    <t>Freesia Single Mixed</t>
  </si>
  <si>
    <t>Freesia Double Mixed</t>
  </si>
  <si>
    <t>Chionodoxa forbesii Blue Giant</t>
  </si>
  <si>
    <t>ярко-синий с белым центром</t>
  </si>
  <si>
    <t>Corydalis solida G.P.Baker</t>
  </si>
  <si>
    <t>Cyclamen Hederifolium</t>
  </si>
  <si>
    <t>кремовый с красным кольцом и жёлтым центром</t>
  </si>
  <si>
    <t>Erythronium Pagoda</t>
  </si>
  <si>
    <t>Новинка</t>
  </si>
  <si>
    <t>ИРИСЫ</t>
  </si>
  <si>
    <t>Iris germanica Alcazaar</t>
  </si>
  <si>
    <t>верхние лепестки лавандовые, нижние тёмно-фиолетовые, центр жёлтый</t>
  </si>
  <si>
    <t>Iris germanica Ambassadeur</t>
  </si>
  <si>
    <t>бархатно-фиолетовый с розовыми внутренними лепестками</t>
  </si>
  <si>
    <t>Iris germanica Amsterdam</t>
  </si>
  <si>
    <t>Iris germanica Arpege</t>
  </si>
  <si>
    <t>белый с сине-фиолетовым</t>
  </si>
  <si>
    <t>Iris germanica Attention Please</t>
  </si>
  <si>
    <t>темно-лиловый с желтым напылением</t>
  </si>
  <si>
    <t>Iris germanica Batik</t>
  </si>
  <si>
    <t>ярко-синий с частыми белыми прожилками</t>
  </si>
  <si>
    <t>Iris germanica Berkeley Gold</t>
  </si>
  <si>
    <t>Iris germanica Black Knight</t>
  </si>
  <si>
    <t>тёмно-фиолетовый, почти чёрный</t>
  </si>
  <si>
    <t>Iris germanica Black Watch</t>
  </si>
  <si>
    <t>чёрно-фиолетовый</t>
  </si>
  <si>
    <t>Iris germanica Bluebird Wine</t>
  </si>
  <si>
    <t>верх сиреневый, низ-тёмно-лиловый</t>
  </si>
  <si>
    <t>Iris germanica Brown Lasso</t>
  </si>
  <si>
    <t>верх-канареечно-жёлтый, низ-светло-сиреневый с тёмно-жёлтой каймой</t>
  </si>
  <si>
    <t>Iris germanica Burgundy Brown</t>
  </si>
  <si>
    <t>красно-коричневый верх, низ-кремово-жёлтый с красно-коричневой каймой</t>
  </si>
  <si>
    <t>Iris germanica Vanity</t>
  </si>
  <si>
    <t>Iris germanica Natchez Trace</t>
  </si>
  <si>
    <t>оранжевый с красной губой</t>
  </si>
  <si>
    <t>Iris germanica Pink Horizon</t>
  </si>
  <si>
    <t>нежнейший  бледно-розовый</t>
  </si>
  <si>
    <t>Iris germanica Ride Joy</t>
  </si>
  <si>
    <t>верх-бордовый с жёлтым напылением, низ-бордовый с большим жёлтым пятном</t>
  </si>
  <si>
    <t>Iris germanica Sultans Palace</t>
  </si>
  <si>
    <t>коричнево-красный с жёлтым центром</t>
  </si>
  <si>
    <t>Iris germanica Chinquanq</t>
  </si>
  <si>
    <t>верх-голубой, низ-белый с фиолетовой каймой</t>
  </si>
  <si>
    <t>Iris germanica Echo De France</t>
  </si>
  <si>
    <t>верх-белый, низ-жёлтый</t>
  </si>
  <si>
    <t>Iris pumila Banbury Ruffles</t>
  </si>
  <si>
    <t>ГОФРИР. Бархатно-фиолетовый</t>
  </si>
  <si>
    <t>Iris louisiana Black Gamecock</t>
  </si>
  <si>
    <t>очень тёмный фиолетовый с жёлтыми полосками в центре</t>
  </si>
  <si>
    <t>Iris pumila Black Cherry Delight</t>
  </si>
  <si>
    <t>белый с лиловым пятном</t>
  </si>
  <si>
    <t>Iris pumila Bluedenim</t>
  </si>
  <si>
    <t>нежно-голубой с синими прожилками</t>
  </si>
  <si>
    <t>Iris pumila Cherry Garden</t>
  </si>
  <si>
    <t>бархатно-лиловый</t>
  </si>
  <si>
    <t>Гиацинтоидес</t>
  </si>
  <si>
    <t>Erythronium White Beauty</t>
  </si>
  <si>
    <t>BURNING JOY</t>
  </si>
  <si>
    <t>БЕРНИНГ ДЖОЙ</t>
  </si>
  <si>
    <t>ELEGANT JOY</t>
  </si>
  <si>
    <t>MAJESTIC JOY</t>
  </si>
  <si>
    <t>МАДЖЕСТИК ДЖОЙ</t>
  </si>
  <si>
    <t>MASCARA</t>
  </si>
  <si>
    <t>МАСКАРА</t>
  </si>
  <si>
    <t>TRESOR</t>
  </si>
  <si>
    <t>ТРЕЗОР</t>
  </si>
  <si>
    <t>YELLOW COUNTY</t>
  </si>
  <si>
    <t>ЙЕЛЛОУ КАУНТИ</t>
  </si>
  <si>
    <t>CEB LATTE</t>
  </si>
  <si>
    <t>КЕБ ЛАТТЕ</t>
  </si>
  <si>
    <t>CRAZY TWIN</t>
  </si>
  <si>
    <t>КРЕЙЗИ ТВИН</t>
  </si>
  <si>
    <t>DUTCH TWIN</t>
  </si>
  <si>
    <t>ДАТЧ ТВИН</t>
  </si>
  <si>
    <t>FUNNY TWIN</t>
  </si>
  <si>
    <t>ФАННИ ТВИН</t>
  </si>
  <si>
    <t>EREMO</t>
  </si>
  <si>
    <t>ЕРЕМО</t>
  </si>
  <si>
    <t>LADY LUCK</t>
  </si>
  <si>
    <t>ЛЕДИ ЛАК</t>
  </si>
  <si>
    <t>MALESCO</t>
  </si>
  <si>
    <t>МАЛЕСКО</t>
  </si>
  <si>
    <t>SCIPIONE</t>
  </si>
  <si>
    <t>СЦИПИОНЕ</t>
  </si>
  <si>
    <t>POLAR STAR</t>
  </si>
  <si>
    <t>ПОЛАР СТАР</t>
  </si>
  <si>
    <t>BAFFERARI</t>
  </si>
  <si>
    <t>БАФФЕРАРИ</t>
  </si>
  <si>
    <t>CASA BLANCA</t>
  </si>
  <si>
    <t>КАСА БЛАНКА</t>
  </si>
  <si>
    <t>CHELSEA</t>
  </si>
  <si>
    <t>ЧЕЛСИ</t>
  </si>
  <si>
    <t>COLOR ESSENCE</t>
  </si>
  <si>
    <t>КОЛОР ЭССЕНС</t>
  </si>
  <si>
    <t>CRATER</t>
  </si>
  <si>
    <t>КРЭЙТЕР</t>
  </si>
  <si>
    <t>DYNAMITE</t>
  </si>
  <si>
    <t>ДИНАМИТ</t>
  </si>
  <si>
    <t>MONTEZUMA</t>
  </si>
  <si>
    <t>МОНТЕСУМА</t>
  </si>
  <si>
    <t>ST. TROPEZ</t>
  </si>
  <si>
    <t>СЕН-ТРОПЕ</t>
  </si>
  <si>
    <t>DIVINE</t>
  </si>
  <si>
    <t>ДИВАЙН</t>
  </si>
  <si>
    <t>WHITE SEA</t>
  </si>
  <si>
    <t>УАЙТ СИ</t>
  </si>
  <si>
    <t>BIG BROTHER</t>
  </si>
  <si>
    <t>БИГ БРАЗЕР</t>
  </si>
  <si>
    <t>DALIAN</t>
  </si>
  <si>
    <t>ДАЛИАН</t>
  </si>
  <si>
    <t>EXOTIC SUN</t>
  </si>
  <si>
    <t>ЭКЗОТИК САН</t>
  </si>
  <si>
    <t>MISTER PISTACHE</t>
  </si>
  <si>
    <t>МИСТЕР ФИСТАШ</t>
  </si>
  <si>
    <t>SOLANGE</t>
  </si>
  <si>
    <t>СОЛАНЖ</t>
  </si>
  <si>
    <t>TARRANGO</t>
  </si>
  <si>
    <t>ТАРРАНГО</t>
  </si>
  <si>
    <t>красновато-оранжевый с жёлтыми небольшими мазками</t>
  </si>
  <si>
    <t>цвет розового фламинго , центр кремовый с бордовым крапом</t>
  </si>
  <si>
    <t>красные кончики, желтый центр</t>
  </si>
  <si>
    <t>бордовый с черно-фиолетовым напылением, черные сосочки</t>
  </si>
  <si>
    <t>оранжевый с коричневым крапом у центра</t>
  </si>
  <si>
    <t>махровый, лососевый, с белёсой полосой, создающей эффект бликования и переливистости, 15см</t>
  </si>
  <si>
    <t>ярко-абрикосовый</t>
  </si>
  <si>
    <t>нежно-сиреневый, с более тёмным сиреневым пятном ближе к центру</t>
  </si>
  <si>
    <t>яркий, лимонно-желтый, коричневые тычинки</t>
  </si>
  <si>
    <t>МАХРОВЫЙ, белый со светло-зелёными лучами от центра, 20см</t>
  </si>
  <si>
    <t>белый с жёлтой звездой от центра, цветок Ø - 24см</t>
  </si>
  <si>
    <t>белый, тычинки оранжевые, причудливо изогнутые лепестки, легкое гофре</t>
  </si>
  <si>
    <t>сиреневато-розовый с гофрированным краем, тёмно-розовый крап, 20см</t>
  </si>
  <si>
    <t>сиреневый с белёсым центром и жёлтыми лучами</t>
  </si>
  <si>
    <t>ярко-красный с переходом к пурпурному, 25см</t>
  </si>
  <si>
    <t>пурпурно-красный, пурпурный крап. Очень крупные ароматные цветки, 27,5см</t>
  </si>
  <si>
    <t>ярко-красный с темным крапом и гофрированным краем лепестков</t>
  </si>
  <si>
    <t>белый с желтоватым центром, оранжевые тычинки очень крупные цветки</t>
  </si>
  <si>
    <t>лиловый, диаметр цветков до 15см</t>
  </si>
  <si>
    <t>белоснежный с желтоватым горлом., тычинки оранжевые, цветки направлены вверх</t>
  </si>
  <si>
    <t>ОЧЕНЬ КРУПНЫЙ ванильно-жёлтый с чёрными тычинками, 28+ см</t>
  </si>
  <si>
    <t>темно-розовый с темно-винно-красной сердцевиной</t>
  </si>
  <si>
    <t>МАХРОВЫЙ жёлтый</t>
  </si>
  <si>
    <t>к центру более красный, по краю сиренево-лиловый, диаметр 20см</t>
  </si>
  <si>
    <t>Размер</t>
  </si>
  <si>
    <t>Lilium Whistler</t>
  </si>
  <si>
    <t>Lilium Brihgt Joy</t>
  </si>
  <si>
    <t>Lilium Burning Joy</t>
  </si>
  <si>
    <t>Lilium Dreaming Joy</t>
  </si>
  <si>
    <t>Lilium Tresor</t>
  </si>
  <si>
    <t>Lilium Yellow County</t>
  </si>
  <si>
    <t>Lilium Easy Dance</t>
  </si>
  <si>
    <t>Lilium Ice Berry</t>
  </si>
  <si>
    <t>Lilium Ceb Latte</t>
  </si>
  <si>
    <t>Lilium Eremo</t>
  </si>
  <si>
    <t>Lilium Kelso</t>
  </si>
  <si>
    <t>Lilium Lady Luck</t>
  </si>
  <si>
    <t>Lilium Scipione</t>
  </si>
  <si>
    <t>Lilium Polar Star</t>
  </si>
  <si>
    <t>Lilium Bafferari</t>
  </si>
  <si>
    <t>Lilium Casa Blanca</t>
  </si>
  <si>
    <t>Lilium Chelsea</t>
  </si>
  <si>
    <t>Lilium Color Essence</t>
  </si>
  <si>
    <t>Lilium Dynamite</t>
  </si>
  <si>
    <t>Lilium Gran Tourismo</t>
  </si>
  <si>
    <t>Lilium Montezuma</t>
  </si>
  <si>
    <t>Lilium Tasman</t>
  </si>
  <si>
    <t>Lilium Divine</t>
  </si>
  <si>
    <t>Lilium Big Brother</t>
  </si>
  <si>
    <t>Lilium Dalian</t>
  </si>
  <si>
    <t>Lilium Forever</t>
  </si>
  <si>
    <t>Lilium Mister Cas</t>
  </si>
  <si>
    <t>Lilium Mister Pistache</t>
  </si>
  <si>
    <t>Lilium Palazzo</t>
  </si>
  <si>
    <t>Lilium Passion Moon</t>
  </si>
  <si>
    <t>Lilium Sensi</t>
  </si>
  <si>
    <t>ШИРЯШ (EREMURUS)</t>
  </si>
  <si>
    <t>АМАРИЛЛИСЫ / ГИППЕАСТРУМЫ</t>
  </si>
  <si>
    <t>НАРЦИССЫ КОЛЛЕКЦИОННЫЕ, РЕДКИЕ, РОЗОВЫЕ</t>
  </si>
  <si>
    <t>Гиппеаструм Сонатини</t>
  </si>
  <si>
    <t>РАЗНОЛУКОВИЧНЫЕ</t>
  </si>
  <si>
    <t>Блю Вау</t>
  </si>
  <si>
    <t>Дабл Флэминг Пэррот</t>
  </si>
  <si>
    <t>Голден Гейт</t>
  </si>
  <si>
    <t>Пинк Мэджик</t>
  </si>
  <si>
    <t>Виолет Прана</t>
  </si>
  <si>
    <t>Дабл Флэг</t>
  </si>
  <si>
    <t>Хай Роулер</t>
  </si>
  <si>
    <t>Пальмира</t>
  </si>
  <si>
    <t>Пурпл Пиони</t>
  </si>
  <si>
    <t>Зе Эдж</t>
  </si>
  <si>
    <t>Дабл Ароуз</t>
  </si>
  <si>
    <t>Тейблданс</t>
  </si>
  <si>
    <t>Ластинг Лов</t>
  </si>
  <si>
    <t>Эмейзинг Пэррот</t>
  </si>
  <si>
    <t>Диджей Пэррот</t>
  </si>
  <si>
    <t>Мистериос Пэррот</t>
  </si>
  <si>
    <t>Олимпик Флейм</t>
  </si>
  <si>
    <t>Сильверстрим</t>
  </si>
  <si>
    <t>Уорлдз Файр</t>
  </si>
  <si>
    <t>Блю Эймебл</t>
  </si>
  <si>
    <t>Холланд Куин</t>
  </si>
  <si>
    <t>Авокадо</t>
  </si>
  <si>
    <t>Мадху</t>
  </si>
  <si>
    <t>Маскара</t>
  </si>
  <si>
    <t>Слава</t>
  </si>
  <si>
    <t>Спринг Брейк</t>
  </si>
  <si>
    <t>Стронг Файр</t>
  </si>
  <si>
    <t>Стронг Голд</t>
  </si>
  <si>
    <t>Стронг Лов</t>
  </si>
  <si>
    <t>Вампир</t>
  </si>
  <si>
    <t>Висперинг Дрим</t>
  </si>
  <si>
    <t>Дискавери</t>
  </si>
  <si>
    <t>Файрлайт</t>
  </si>
  <si>
    <t>Фреско</t>
  </si>
  <si>
    <t>Сильверстоун</t>
  </si>
  <si>
    <t>Редженерейшн</t>
  </si>
  <si>
    <t>Стейнлесс</t>
  </si>
  <si>
    <t>Дабл Фан</t>
  </si>
  <si>
    <t>Тайгер Страйп Микс</t>
  </si>
  <si>
    <t>Романо</t>
  </si>
  <si>
    <t>Симфони</t>
  </si>
  <si>
    <t>Раскаль Малер</t>
  </si>
  <si>
    <t>Раскаль Вивальди</t>
  </si>
  <si>
    <t>Раскаль Бах</t>
  </si>
  <si>
    <t>Балентино</t>
  </si>
  <si>
    <t>Рэд Раскаль</t>
  </si>
  <si>
    <t>Пинк Раскаль</t>
  </si>
  <si>
    <t>Амбианс</t>
  </si>
  <si>
    <t>Самба</t>
  </si>
  <si>
    <t>Черри Нимф</t>
  </si>
  <si>
    <t>Гравети Гиант</t>
  </si>
  <si>
    <t>тёмно-лиловый с зеленой полосой посередине крайних нижних лепестков</t>
  </si>
  <si>
    <t>ярко-красный с шииокой жёлтой каймой</t>
  </si>
  <si>
    <t>черно-бордовый, глянцевый</t>
  </si>
  <si>
    <t xml:space="preserve">ярко-лиловый </t>
  </si>
  <si>
    <t>белый, листва тёмно-зелёная со светло-зелёной каймой</t>
  </si>
  <si>
    <t>нежно-розовый с белым, густомахровый</t>
  </si>
  <si>
    <t>перламутрово-розовый, нижние лепестки зеленые</t>
  </si>
  <si>
    <t>палево-розовый, очень нежный</t>
  </si>
  <si>
    <t>красный, БОЛЬШИЕ ЦВЕТКИ, многоцветковый</t>
  </si>
  <si>
    <t>темно-красный с кремовой каймой</t>
  </si>
  <si>
    <t>СУПЕР-ЭКЗОТИКА! фиолетовый с белым "свечением" по краю лепестков</t>
  </si>
  <si>
    <t>желтый с красными перистыми  мазками по краю лепестков</t>
  </si>
  <si>
    <t>красный с еле-заметным желтым кантом по краю лепестков</t>
  </si>
  <si>
    <t>темно-лиловый</t>
  </si>
  <si>
    <t>желтый с ярко-красными широкими языками "пламени" от основания бокала до кончиков лепестков</t>
  </si>
  <si>
    <t>ровный желтый цвет, коричневые стебли</t>
  </si>
  <si>
    <t>Кремово-желтый с фиолетовым краем</t>
  </si>
  <si>
    <t>бордовый, глянцевый, МНОГОЦВЕТКОВЫЙ</t>
  </si>
  <si>
    <t>темно-бордовый, глянцевый</t>
  </si>
  <si>
    <t>Серебряный с ярко-розовой полосой в центре</t>
  </si>
  <si>
    <t>тёмно-бордовый, почти черный с тёмно-розовой каймой</t>
  </si>
  <si>
    <t>Темно-красный, высокий стебель, крупный бокал. Прекрасен в срезке</t>
  </si>
  <si>
    <t>Желтый, высокий стебель, крупный бокал. Прекрасен в срезке</t>
  </si>
  <si>
    <t>Малиново-красный, высокий стебель, крупный бокал. Прекрасен в срезке</t>
  </si>
  <si>
    <t>рубиновый с белой каймой</t>
  </si>
  <si>
    <t>сиренево-голубой с медовым глазком</t>
  </si>
  <si>
    <t>лососевый с кремовой каймой</t>
  </si>
  <si>
    <t xml:space="preserve">(бахромч.коронка) белый с оранж. коронкой Экслюзив! </t>
  </si>
  <si>
    <t xml:space="preserve">(сплит гофр.) светло-жёлтый с ярко-жёлтым гофре по краю коронки  Экслюзив! </t>
  </si>
  <si>
    <t xml:space="preserve">(сплит гофр.) Хамелеон. Волнистая коронка меняет цвет от светло-желтого до желто-оранжевого Экслюзив! </t>
  </si>
  <si>
    <t xml:space="preserve">(крупнокорончатые) белый с розовой гофриров. коронкой Экслюзив! </t>
  </si>
  <si>
    <t xml:space="preserve">(крупнокор.) белый с розовой гофр. коронкой Экслюзив!  </t>
  </si>
  <si>
    <t>(сплит гофр.) белый с 2-х цв. Коронкой: сливочно-розовой, ярко-розовой</t>
  </si>
  <si>
    <t xml:space="preserve">(жонкилиевые) белый, коронка медового цвета с сахарно-белой волнистой каймой Экслюзив! </t>
  </si>
  <si>
    <t xml:space="preserve">(крупнокорончатые) белый с нежно-розовой коронкой, гофр. Экслюзив!  </t>
  </si>
  <si>
    <t xml:space="preserve">(сплит гофр.) белый с ярко-лососевой каймой по краю гофрированной коронки Экслюзив!  </t>
  </si>
  <si>
    <t xml:space="preserve">(сплит) белый, коронка палево-жёлтая,во время цветения  интенсивность окраски меняется 
 Экслюзив! </t>
  </si>
  <si>
    <t xml:space="preserve">(крупнокор. бахр.)  белый, коронка ярко-розовая, гофрированная по всей своей поверхности
Экслюзив! </t>
  </si>
  <si>
    <t xml:space="preserve">(сплит гофр.) белый с розовой, махровой, гофрированный очень крупной коронкой
Экслюзив! </t>
  </si>
  <si>
    <t>(крупнокор) белый околоцветник, белая коронка</t>
  </si>
  <si>
    <t>(сплит) кремовый, очень крупная кремовая коронка с лососевой широкой каймой, центр жёлтый</t>
  </si>
  <si>
    <t>(сплит гофр.) лимонно-желтый, очень крупная светло-желтая гофрированная коронка с желтой широкой каймой</t>
  </si>
  <si>
    <t xml:space="preserve">(сплит) белый, коронка оранж. плоская похожая на пропеллера Экслюзив! </t>
  </si>
  <si>
    <t xml:space="preserve">(сплит гофр.) белый с нежно-розовой гофр. коронкой Экслюзив!  </t>
  </si>
  <si>
    <t>махровый белый с жёлтой махровой коронкой</t>
  </si>
  <si>
    <t>махровый белый с махровой желтой коронкой с оранжевой гофрированной каймой</t>
  </si>
  <si>
    <t>ГУСТОМАХРОВЫЙ лимонно-жёлтый</t>
  </si>
  <si>
    <t>Густомахровый.  
белый с густомахровой двуцветной белой и тёмно-жёлтой коронкой</t>
  </si>
  <si>
    <t>махр. Один из самых крупных сортов. Белоснежный с оранжево-розовым центром</t>
  </si>
  <si>
    <t>Очень крупный, махровый. Цветаслоновой кости, с золотисто-оранжевой многослойной махровой коронкой</t>
  </si>
  <si>
    <t>чисто белый, с желтой густомахровой коронкой, цветок крупный как пион</t>
  </si>
  <si>
    <t>лимонно-желтый, с оранжево-розовой густомахровой коронкой</t>
  </si>
  <si>
    <t>белый, с розовой густомахровой коронкой</t>
  </si>
  <si>
    <t>махр. белый с розово-белой гофрир. махровой коронкой</t>
  </si>
  <si>
    <t>Смесь из 5 сортов: Eye of the Tiger, Lion King, Mystic Beauty, Gipsy Beauty, Autumn Princess</t>
  </si>
  <si>
    <t>верхние лепестки фиолетовые с белым, нижние-желтые</t>
  </si>
  <si>
    <t>верхние лепестки белые, нижние желтые с оранжевым мазком</t>
  </si>
  <si>
    <t>30-40cm</t>
  </si>
  <si>
    <t xml:space="preserve">Red Rascal - красный  </t>
  </si>
  <si>
    <t>Pink Rascal - розовый с белым</t>
  </si>
  <si>
    <t>белый с красным напылением и штрихами</t>
  </si>
  <si>
    <t>ярко-красный с белой каймой и белой звездой</t>
  </si>
  <si>
    <t>МАХРОВЫЙ красный</t>
  </si>
  <si>
    <t>МАХРОВЫЙ белый</t>
  </si>
  <si>
    <t>Белоцветник. Наиболее крупный сорт, размер колокольчиков 2-3 см</t>
  </si>
  <si>
    <t>60</t>
  </si>
  <si>
    <t>15/+</t>
  </si>
  <si>
    <t>Tulipa Brooklyn</t>
  </si>
  <si>
    <t>Tulipa Dutch Pioneer</t>
  </si>
  <si>
    <t>Tulipa Elegant Crown</t>
  </si>
  <si>
    <t>Tulipa Madelon</t>
  </si>
  <si>
    <t>Tulipa Mariola</t>
  </si>
  <si>
    <t>Tulipa Navona</t>
  </si>
  <si>
    <t>Tulipa Rococo Double</t>
  </si>
  <si>
    <t>Tulipa Calimero 1</t>
  </si>
  <si>
    <t>Tulipa Calimero 2</t>
  </si>
  <si>
    <t>Tulipa Color Burst</t>
  </si>
  <si>
    <t>Tulipa First Price</t>
  </si>
  <si>
    <t>Tulipa Silk Road</t>
  </si>
  <si>
    <t>Tulipa Dazzling Double mix</t>
  </si>
  <si>
    <t>Tulipa Amazing Grace</t>
  </si>
  <si>
    <t>Tulipa Copper Image</t>
  </si>
  <si>
    <t>Tulipa Danceline</t>
  </si>
  <si>
    <t>Tulipa Double Beauty of Apeldoorn</t>
  </si>
  <si>
    <t>Tulipa Fantasy Lady</t>
  </si>
  <si>
    <t>Tulipa Nachtwacht</t>
  </si>
  <si>
    <t>Tulipa Budlight</t>
  </si>
  <si>
    <t>Tulipa Holland Chic</t>
  </si>
  <si>
    <t>Tulipa Lasting Love</t>
  </si>
  <si>
    <t>Tulipa Lilinita</t>
  </si>
  <si>
    <t>Tulipa Request</t>
  </si>
  <si>
    <t>Tulipa Multi-flowering mixed</t>
  </si>
  <si>
    <t>Tulipa Night Club</t>
  </si>
  <si>
    <t>Tulipa Auxerre 1</t>
  </si>
  <si>
    <t>Tulipa Auxerre 2</t>
  </si>
  <si>
    <t>Tulipa Labrador</t>
  </si>
  <si>
    <t>Tulipa Louvre Orange</t>
  </si>
  <si>
    <t>Tulipa Miami Sunset</t>
  </si>
  <si>
    <t>Tulipa Signature</t>
  </si>
  <si>
    <t>Tulipa Frozen Night 1</t>
  </si>
  <si>
    <t>Tulipa Frozen Night 2</t>
  </si>
  <si>
    <t>Tulipa Madonna</t>
  </si>
  <si>
    <t>Tulipa Parrot King</t>
  </si>
  <si>
    <t>Tulipa Parrot mixed</t>
  </si>
  <si>
    <t>Tulipa Princess Irene Parkiet</t>
  </si>
  <si>
    <t>Tulipa Artist</t>
  </si>
  <si>
    <t>Tulipa Golden Artist</t>
  </si>
  <si>
    <t>Tulipa Light and Dreamy</t>
  </si>
  <si>
    <t>Tulipa Bleu Aimable</t>
  </si>
  <si>
    <t>Tulipa Andorra 1</t>
  </si>
  <si>
    <t>Tulipa Andorra 2</t>
  </si>
  <si>
    <t>Tulipa Aquarel</t>
  </si>
  <si>
    <t>Tulipa Avocado</t>
  </si>
  <si>
    <t>Tulipa Black Jack</t>
  </si>
  <si>
    <t>Tulipa Doberman</t>
  </si>
  <si>
    <t>Tulipa Green Spirit</t>
  </si>
  <si>
    <t>Tulipa Happy People</t>
  </si>
  <si>
    <t>Tulipa Muvota</t>
  </si>
  <si>
    <t>Tulipa Rejoyce</t>
  </si>
  <si>
    <t>Hyacinth Blue Trophy</t>
  </si>
  <si>
    <t>Hyacinth City of Haarlem</t>
  </si>
  <si>
    <t>Hyacinth Purple Voice</t>
  </si>
  <si>
    <t>Hyacinth Prince of Love</t>
  </si>
  <si>
    <t>Narcissus Oomph!</t>
  </si>
  <si>
    <t>Narcissus Sabina Hay</t>
  </si>
  <si>
    <t>Narcissus Swirl</t>
  </si>
  <si>
    <t>Narcissus Swirl 2</t>
  </si>
  <si>
    <t>Narcissus Akita</t>
  </si>
  <si>
    <t>Narcissus Las Vegas</t>
  </si>
  <si>
    <t>Narcissus Pipit</t>
  </si>
  <si>
    <t>Narcissus Dr. Witteveen</t>
  </si>
  <si>
    <t>Narcissus Flower Surprise 1</t>
  </si>
  <si>
    <t>Narcissus Flower Surprise 2</t>
  </si>
  <si>
    <t>Narcissus Rose of May</t>
  </si>
  <si>
    <t>Narcissus Vulcanello</t>
  </si>
  <si>
    <t>Crocus chrysanthus Blue Pearl</t>
  </si>
  <si>
    <t>Crocus chrysanthus Herald</t>
  </si>
  <si>
    <t>Crocus chrysanthus Romance</t>
  </si>
  <si>
    <t>Crocus tommasinianus Ruby Giant</t>
  </si>
  <si>
    <t>Crocus versicolor Picturatus</t>
  </si>
  <si>
    <t>Fritillaria Meleagris mix</t>
  </si>
  <si>
    <t>Hippeastrum Cherry Nymph</t>
  </si>
  <si>
    <t>Leucojum aestivum Gravetye Giant</t>
  </si>
  <si>
    <t>Ranunculus Purple</t>
  </si>
  <si>
    <t>Scilla bifolia blue</t>
  </si>
  <si>
    <t>ПИОН</t>
  </si>
  <si>
    <t>АЛКАЗАР</t>
  </si>
  <si>
    <t>АМБАССАДОР</t>
  </si>
  <si>
    <t>АМСТЕРДАМ</t>
  </si>
  <si>
    <t>АПАЧИ УОРРИОР</t>
  </si>
  <si>
    <t>АРПЕЖ</t>
  </si>
  <si>
    <t>АТТЕНШН ПЛИЗ</t>
  </si>
  <si>
    <t>ОТУМН СИРКУС</t>
  </si>
  <si>
    <t>БАТИК</t>
  </si>
  <si>
    <t>БЕРКЛИ ГОЛД</t>
  </si>
  <si>
    <t>БИАНКА</t>
  </si>
  <si>
    <t>БЛЭК НАЙТ</t>
  </si>
  <si>
    <t>БЛЭК ТАФЕТТА</t>
  </si>
  <si>
    <t>БЛЭК УОТЧ</t>
  </si>
  <si>
    <t>БЛЮБЕРД ВАЙН</t>
  </si>
  <si>
    <t>БЛАШИНГ ПИНК</t>
  </si>
  <si>
    <t>БРАУН ЛАССО</t>
  </si>
  <si>
    <t>БУРГУНДИ БРАУН</t>
  </si>
  <si>
    <t>ЧИНКУАН</t>
  </si>
  <si>
    <t>ДАРКНЕСС</t>
  </si>
  <si>
    <t>ЭХО ДЕ ФРАНС</t>
  </si>
  <si>
    <t>ЭДИТ УОЛФОРД</t>
  </si>
  <si>
    <t>ИНТИ ГРЕЙСХАН</t>
  </si>
  <si>
    <t>ЛУП ЗЕ ЛУП</t>
  </si>
  <si>
    <t>НАТЧИЗ ТРЕЙС</t>
  </si>
  <si>
    <t>ПИНК ГОРИЗОНТ</t>
  </si>
  <si>
    <t>РАЙД ДЖОЙ</t>
  </si>
  <si>
    <t>САМУРАЙ УОРРИОР</t>
  </si>
  <si>
    <t>СУЛТАН ПАЛАС</t>
  </si>
  <si>
    <t>ВАНИТИ</t>
  </si>
  <si>
    <t>ВИКТОРИЯ ФОЛЛС</t>
  </si>
  <si>
    <t>КОНКОРД КРАШ</t>
  </si>
  <si>
    <t>ДЭНС БАЛЕРИНА ДЭНС</t>
  </si>
  <si>
    <t>ДИАР ДЕЛАЙТ</t>
  </si>
  <si>
    <t>ДАБЛ СТАНДАРТ</t>
  </si>
  <si>
    <t>ХАРПСВИЛ ХЭППИНЕСС</t>
  </si>
  <si>
    <t>ИМПЕРИАЛ ОПАЛ</t>
  </si>
  <si>
    <t>КАБЛУИ</t>
  </si>
  <si>
    <t>КАБУУМ</t>
  </si>
  <si>
    <t>ЛЕМОН ВЕЙЛ</t>
  </si>
  <si>
    <t>МУН СИЛК</t>
  </si>
  <si>
    <t>ПИНК ПАРФЕЙТ</t>
  </si>
  <si>
    <t>САММЕР РЕВЕЛС</t>
  </si>
  <si>
    <t>ТАМБЛ БАГ</t>
  </si>
  <si>
    <t>ЭНН ЧАУНИНГ</t>
  </si>
  <si>
    <t>БЛЭК ГЕЙМКОК</t>
  </si>
  <si>
    <t>БАНБУРИ РАФФЛС</t>
  </si>
  <si>
    <t>БЛЭК ЧЕРРИ ДЕЛАЙТ</t>
  </si>
  <si>
    <t>БЛЮ ДЕНИМ</t>
  </si>
  <si>
    <t>КЭТС АЙ</t>
  </si>
  <si>
    <t>ЧЕРРИ ГАРДЕН</t>
  </si>
  <si>
    <t>АДОЛЬФ РУССО</t>
  </si>
  <si>
    <t>БОУЛ ДЕ НЕЖЕ</t>
  </si>
  <si>
    <t>БАКАЙ БЕЛЛЕ</t>
  </si>
  <si>
    <t>ЧАРЛИЗ УАЙТ</t>
  </si>
  <si>
    <t>КОРАЛ ШАРМ</t>
  </si>
  <si>
    <t>КОРАЛ САНСЕТ</t>
  </si>
  <si>
    <t>КОРАЛ СУПРИМ</t>
  </si>
  <si>
    <t>Д-Р АЛЕКСАНДР ФЛЭМИНГ</t>
  </si>
  <si>
    <t>ДЮШЕСС ДЕ НЕМОРОУЗ</t>
  </si>
  <si>
    <t>ФЕЛИКС КРАУСС</t>
  </si>
  <si>
    <t>ФЕСТИВА МАКСИМА</t>
  </si>
  <si>
    <t>ГЕНЕРАЛ МАК МЭХОН</t>
  </si>
  <si>
    <t>ГЕНРИ БОКСТОК</t>
  </si>
  <si>
    <t>ИНСПЕКТОР ЛАВЕРНЬЕ</t>
  </si>
  <si>
    <t>КАРЛ РОЗЕНФЕЛЬД</t>
  </si>
  <si>
    <t>КОНИНГИН ВИЛЬГЕЛЬМИНА</t>
  </si>
  <si>
    <t>МИСТЕР ЭД</t>
  </si>
  <si>
    <t>НЭНСИ НОРА</t>
  </si>
  <si>
    <t>ПЕЧЕР</t>
  </si>
  <si>
    <t>ПРИМАВЕРА</t>
  </si>
  <si>
    <t>РЕД МЕДЖИК</t>
  </si>
  <si>
    <t>САРА БЕРНАР</t>
  </si>
  <si>
    <t>ШИРЛИ ТЕМПЛ</t>
  </si>
  <si>
    <t>СОРБЕТ</t>
  </si>
  <si>
    <t>СВОРД ДАНС</t>
  </si>
  <si>
    <t>золотистый с красно-коричневым и темно-красным</t>
  </si>
  <si>
    <t>Фиолетовая кайма по краю лепестков и интенсивное фиолетовое жилеование по всей поверхности лепестков</t>
  </si>
  <si>
    <t>розовый, с темно-розовым пунктиром</t>
  </si>
  <si>
    <t>верх фиолетовый, низ-чёрный, бархатный</t>
  </si>
  <si>
    <t>жёлтый с синей губой</t>
  </si>
  <si>
    <t>темно-синий со светлыми прожилками-полосками по лепесткам (похож. Батик)</t>
  </si>
  <si>
    <t>фиолетовый с белой губой и фиолетовой каймой</t>
  </si>
  <si>
    <t>малиново-красный с небольшой жёлтой сеточкой</t>
  </si>
  <si>
    <t>МАХРОВЫЙ насыщенно-синий с жёлтоватым с синими прожилками  пятном</t>
  </si>
  <si>
    <t>тёмно-розовые внешние лепестки, бледно-розовые внутренние</t>
  </si>
  <si>
    <t>МАХРОВЫЙ ярко-фиолетовый с жёлтым центром</t>
  </si>
  <si>
    <t>белый с желтовато-зеленым основанием</t>
  </si>
  <si>
    <t>МАХРОВЫЙ фиолетовый с жёлто-белым пятном</t>
  </si>
  <si>
    <t>МАХРОВЫЙ, фиолетовый с бело-жёлтым пятном</t>
  </si>
  <si>
    <t>МАХРОВЫЙ, фиолетовый с кремовым пятном</t>
  </si>
  <si>
    <t>палево-розовый с желтым пятном</t>
  </si>
  <si>
    <t>верхние лепестки белые, нижние зеленовато-желтые</t>
  </si>
  <si>
    <t>лимонно-желтый</t>
  </si>
  <si>
    <t>МАХРОВЫЙ  темно-сиреневый с небольшим кремово-желтым пятном</t>
  </si>
  <si>
    <t>ярко-красный с желтым пятном</t>
  </si>
  <si>
    <t>необычная темно розовая окраска с большим темно-винно-вишневым пятном, Н-38см</t>
  </si>
  <si>
    <t>МАХРОВЫЙ красный с сиреневым отливом</t>
  </si>
  <si>
    <t>2/3 n</t>
  </si>
  <si>
    <t>ПОЛУМАХРОВЫЙ тёмно-бордовый, глянцевый</t>
  </si>
  <si>
    <t>МАХРОВЫЙ белый с переходом в кремовый</t>
  </si>
  <si>
    <t>ПОЛУМАХРОВЫЙ кораллово-персиково-розовый</t>
  </si>
  <si>
    <t>МАХРОВЫЙ кораллово-красный</t>
  </si>
  <si>
    <t>ПОЛУМАХРОВЫЙ кораллово-розовый, перламутровый</t>
  </si>
  <si>
    <t>МАХРОВЫЙ насыщенный, электрически-розовый</t>
  </si>
  <si>
    <t>МАХРОВЫЙ карминно-красный</t>
  </si>
  <si>
    <t>МАХРОВЫЙ белый с ярко-розовым мазком</t>
  </si>
  <si>
    <t>МАХРОВЫЙ Большие карминно-красные цветки</t>
  </si>
  <si>
    <t>МАХРОВЫЙ винно-красный</t>
  </si>
  <si>
    <t>МАХРОВЫЙ бледно-перламутрово-розовый</t>
  </si>
  <si>
    <t>МАХРОВЫЙ нежнейший розовый, почти белый</t>
  </si>
  <si>
    <t>МАХРОВЫЙ розовый, переливистый</t>
  </si>
  <si>
    <t>МАХРОВЫЙ белый с желтоватым отсветом</t>
  </si>
  <si>
    <t>МАХРОВЫЙ нежный светло-жёлтый</t>
  </si>
  <si>
    <t>МАХРОВЫЙ ярко-красный</t>
  </si>
  <si>
    <t>МАХРОВЫЙ жемчужно-розовый</t>
  </si>
  <si>
    <t>МАХРОВЫЙбелый с розовой серединкой</t>
  </si>
  <si>
    <t>ЭКСТРА МАХРОВЫЙ нежно-светло-розовый</t>
  </si>
  <si>
    <t>МАХРОВЫЙ ТРЁХСЛОЙНЫЙ нежно-роэовый с кремовой"юбочкой" посередине</t>
  </si>
  <si>
    <t>МАХРОВЫЙ малиновая юбка, кремовый центр с розовым отливом</t>
  </si>
  <si>
    <t>Iris germanica Bianca</t>
  </si>
  <si>
    <t>Iris germanica Blushing Pink</t>
  </si>
  <si>
    <t>Iris germanica Black Tafetta</t>
  </si>
  <si>
    <t>Iris germanica Victoria Falls</t>
  </si>
  <si>
    <t>Iris germanica Darkness</t>
  </si>
  <si>
    <t>Iris germanica Inty Greyshum</t>
  </si>
  <si>
    <t>Iris germanica Loop The Loop</t>
  </si>
  <si>
    <t>Iris germanica Samurai Warrior</t>
  </si>
  <si>
    <t>Iris germanica Edith Wolford</t>
  </si>
  <si>
    <t>Iris sibirica Double Standard</t>
  </si>
  <si>
    <t>Iris sibirica Dear Delight</t>
  </si>
  <si>
    <t>Iris sibirica Dance Balerina Dance</t>
  </si>
  <si>
    <t>Iris sibirica Imperial Opal</t>
  </si>
  <si>
    <t>Iris sibirica Kabluey</t>
  </si>
  <si>
    <t>Iris sibirica Lemon Veil</t>
  </si>
  <si>
    <t>Iris sibirica Moon Silk</t>
  </si>
  <si>
    <t>Iris sibirica Summer Revels</t>
  </si>
  <si>
    <t>Iris sibirica Tumble Bug</t>
  </si>
  <si>
    <t>Iris sibirica Harpswell Happiness</t>
  </si>
  <si>
    <t>Iris pumila Cat's Eye</t>
  </si>
  <si>
    <t>Paeonia Adolphe Rousseau</t>
  </si>
  <si>
    <t>Paeonia Buckeye Bell</t>
  </si>
  <si>
    <t>Paeonia Boule De Neige</t>
  </si>
  <si>
    <t>Paeonia General Macmahon</t>
  </si>
  <si>
    <t>Paeonia Henry Bockstoce</t>
  </si>
  <si>
    <t>Paeonia Dr Alexandr Fleming</t>
  </si>
  <si>
    <t>Paeonia Duchesse De Nemours</t>
  </si>
  <si>
    <t>Paeonia Inspecteur Lavergne</t>
  </si>
  <si>
    <t>Paeonia Karl Rosenfield</t>
  </si>
  <si>
    <t>Paeonia Koningin Wilhelmina</t>
  </si>
  <si>
    <t>Paeonia Coral Sunset</t>
  </si>
  <si>
    <t>Paeonia Coral Supreme</t>
  </si>
  <si>
    <t>Paeonia Coral Charm</t>
  </si>
  <si>
    <t>Paeonia Mr. Ed</t>
  </si>
  <si>
    <t>Paeonia Nancy Nora</t>
  </si>
  <si>
    <t>Paeonia Pecher</t>
  </si>
  <si>
    <t>Paeonia Primevere</t>
  </si>
  <si>
    <t>Paeonia Red Magic</t>
  </si>
  <si>
    <t>Paeonia Sarah Bernhardt</t>
  </si>
  <si>
    <t>Paeonia Sword Dance</t>
  </si>
  <si>
    <t>Paeonia Solange</t>
  </si>
  <si>
    <t>Paeonia Sorbet</t>
  </si>
  <si>
    <t>Paeonia Felix Crousse</t>
  </si>
  <si>
    <t>Paeonia Festiva Maxima</t>
  </si>
  <si>
    <t>Paeonia Charles White</t>
  </si>
  <si>
    <t>Paeonia Shirley Temple</t>
  </si>
  <si>
    <t>Narcissus Double Fortune</t>
  </si>
  <si>
    <t>Iris germanica Apache Warrior</t>
  </si>
  <si>
    <t>Lilium Paris Heart</t>
  </si>
  <si>
    <t>PARIS HEART</t>
  </si>
  <si>
    <t>ПАРИЖ ХАРТ</t>
  </si>
  <si>
    <t>темно-оранжевые кончики в фиолетово-черным плотным напылением</t>
  </si>
  <si>
    <t>Lilium White Pixel</t>
  </si>
  <si>
    <t>WHITE PIXELS</t>
  </si>
  <si>
    <t>Lilium Tiny Double You</t>
  </si>
  <si>
    <t>TINY DOUBLE YOU</t>
  </si>
  <si>
    <t>ТАЙНИ ДАБЛ Ю</t>
  </si>
  <si>
    <t>махровый, оранжево-жёлтый, переливистый</t>
  </si>
  <si>
    <t>Lilium Tiny Padhye</t>
  </si>
  <si>
    <t>TINY PADHYE</t>
  </si>
  <si>
    <t>ТАЙНИ ПЭДХАЙ</t>
  </si>
  <si>
    <t>винно-красный с крупными белыми пятнами на кончиках лепестков</t>
  </si>
  <si>
    <t>Lilium Confetti Joy</t>
  </si>
  <si>
    <t>CONFETTI JOY</t>
  </si>
  <si>
    <t>КОНФЕТТИ ДЖОЙ</t>
  </si>
  <si>
    <t>розовато-кремовый с розовыми кончиками</t>
  </si>
  <si>
    <t>Lilium Elegant Joy</t>
  </si>
  <si>
    <t>ЭЛЕГАНТ ДЖОЙ</t>
  </si>
  <si>
    <t>Lilium Freckled Joy</t>
  </si>
  <si>
    <t>FRECKLED JOY</t>
  </si>
  <si>
    <t>ФРЕКЛЕД ДЖОЙ</t>
  </si>
  <si>
    <t>кремово-желтый с ярко-желтой звездой из центра и редким бордовым крапом</t>
  </si>
  <si>
    <t>Lilium Island Joy</t>
  </si>
  <si>
    <t>ISLAND JOY</t>
  </si>
  <si>
    <t>АЙЛЕНД ДЖОЙ</t>
  </si>
  <si>
    <t>насыщенно-розовый с сиреневатым отливом</t>
  </si>
  <si>
    <t>Lilium Majestic Joy</t>
  </si>
  <si>
    <t>Lilium Winning Joy</t>
  </si>
  <si>
    <t>WINNING JOY</t>
  </si>
  <si>
    <t>ВИННИНГ ДЖОЙ</t>
  </si>
  <si>
    <t>оранжево-коралловый с желтой звездой в центре и редким бордовым крапом</t>
  </si>
  <si>
    <t>Lilium Mascara</t>
  </si>
  <si>
    <t>Lilium Curitiba</t>
  </si>
  <si>
    <t>CURITIBA</t>
  </si>
  <si>
    <t>КУРИТИБА</t>
  </si>
  <si>
    <t>кремовые кончики, винно-бордовый центр</t>
  </si>
  <si>
    <t>Lilium Forever Susan</t>
  </si>
  <si>
    <t>FOREVER SUSAN</t>
  </si>
  <si>
    <t>ФОРЕВЕ СЬЮЗАН</t>
  </si>
  <si>
    <t>темно-красные лепестки, оранжеве на кончиках</t>
  </si>
  <si>
    <t>Хамелеон! Постепенно меняет цвет: кончики становятся медные, и ближе к центру с медным крапом / новое название Tribal Dance</t>
  </si>
  <si>
    <t>Lilium Soracaba</t>
  </si>
  <si>
    <t>SORACABA</t>
  </si>
  <si>
    <t>СОРАКАБА</t>
  </si>
  <si>
    <t>нежнейший сатиново-розовый с кремовым центром</t>
  </si>
  <si>
    <t>Lilium Crazy Twin</t>
  </si>
  <si>
    <t>Махровый, крупные цветки, 18см, цвет удивительно переливается оттенками оранжевого жёлтого, с лёгким отблеском сиреневого</t>
  </si>
  <si>
    <t>Lilium Dutch Twin</t>
  </si>
  <si>
    <t>Махровый, крупные цветки, 18см, насыщенно-оранжевый, ровный цвет.</t>
  </si>
  <si>
    <t>Lilium Funny Twin</t>
  </si>
  <si>
    <t>Махровый, крупные цветки 18см, необычная форма внутренних лепестков, цвет ярко-оранжевый внутри, и более светлый к кончикам лепестков, похож на пламя.</t>
  </si>
  <si>
    <t>Lilium Kensington</t>
  </si>
  <si>
    <t>KENSINGTON</t>
  </si>
  <si>
    <t>КЕНСИНГТОН</t>
  </si>
  <si>
    <t>махровый, ярко-желтый</t>
  </si>
  <si>
    <t>Lilium Spargo</t>
  </si>
  <si>
    <t>SPARGO</t>
  </si>
  <si>
    <t>СПАРГО</t>
  </si>
  <si>
    <t>темно-оранжевый с темнеющим центром</t>
  </si>
  <si>
    <t>Lilium Cogoleto</t>
  </si>
  <si>
    <t>COGOLETO</t>
  </si>
  <si>
    <t>КОГОЛЕТО</t>
  </si>
  <si>
    <t>нежно-розовый с темно-красным напылением по центруи краям лепестков. Очень эффектный.</t>
  </si>
  <si>
    <t>Lilium Constable</t>
  </si>
  <si>
    <t>CONSTABLE</t>
  </si>
  <si>
    <t>КОНСТЕБЛЬ</t>
  </si>
  <si>
    <t>ярко-красный глянцевый, 20см</t>
  </si>
  <si>
    <t>ярко0оранжевый</t>
  </si>
  <si>
    <t>Lilium Flintstone</t>
  </si>
  <si>
    <t>FLINTSTONE</t>
  </si>
  <si>
    <t>ФЛИНТСТОУН</t>
  </si>
  <si>
    <t>ярко-желтый, равномерный</t>
  </si>
  <si>
    <t>Lilium Fregona</t>
  </si>
  <si>
    <t>FREGONA</t>
  </si>
  <si>
    <t>ФРЕГОНА</t>
  </si>
  <si>
    <t>Lilium Malesco</t>
  </si>
  <si>
    <t>Lilium Original Love</t>
  </si>
  <si>
    <t>ORIGINAL LOVE</t>
  </si>
  <si>
    <t>ОРИДЖИНАЛ ЛОВ</t>
  </si>
  <si>
    <t>винно-красный с фиолетовым крапом</t>
  </si>
  <si>
    <t>Lilium Party Diamond</t>
  </si>
  <si>
    <t>PARTY DIAMOND</t>
  </si>
  <si>
    <t>ПАРТИ ДИАМОНД</t>
  </si>
  <si>
    <t>нежно-розовый с зеленоватым центром</t>
  </si>
  <si>
    <t>Lilium Ravello</t>
  </si>
  <si>
    <t>RAVELLO</t>
  </si>
  <si>
    <t>РАВЕЛЛО</t>
  </si>
  <si>
    <t>темно-абрикосовый, равномерный</t>
  </si>
  <si>
    <t>Lilium Red Rock</t>
  </si>
  <si>
    <t>RED ROCK</t>
  </si>
  <si>
    <t>РЭД РОК</t>
  </si>
  <si>
    <t>красный с редким черным крапом</t>
  </si>
  <si>
    <t>Lilium Renesse</t>
  </si>
  <si>
    <t>RENESSE</t>
  </si>
  <si>
    <t>РЕНЕССЕ</t>
  </si>
  <si>
    <t>Lilium Suncrest</t>
  </si>
  <si>
    <t>SUNCREST</t>
  </si>
  <si>
    <t>САНКРЕСТ</t>
  </si>
  <si>
    <t>желтый с бардовым напылением из крапа по всей длине лепестков</t>
  </si>
  <si>
    <t>BIG BEN</t>
  </si>
  <si>
    <t>БИГ БЕН</t>
  </si>
  <si>
    <t>Lilium Big Edition</t>
  </si>
  <si>
    <t>BIG EDITION</t>
  </si>
  <si>
    <t>БИГ ЭДИШН</t>
  </si>
  <si>
    <t>кремово-розоватый с ярко-розовыми лучами по центру всего лепестка и редким темно-красным крапом</t>
  </si>
  <si>
    <t>BIG NEWS</t>
  </si>
  <si>
    <t>БИГ НЬЮС</t>
  </si>
  <si>
    <t>Lilium Bonanza</t>
  </si>
  <si>
    <t>BONANZA</t>
  </si>
  <si>
    <t>БОНАНЗА</t>
  </si>
  <si>
    <t>флюоресцентно-розовый с желтой звездой из центра и красным крапом</t>
  </si>
  <si>
    <t>Lilium Colorado</t>
  </si>
  <si>
    <t>COLORADO</t>
  </si>
  <si>
    <t>КОЛОРАДО</t>
  </si>
  <si>
    <t>розовый с ярко-розовой полосой по центру лепестка и такого же цвета редким крапом, белый кант по волнистому краю</t>
  </si>
  <si>
    <t>Lilium Corvara</t>
  </si>
  <si>
    <t>CORVARA</t>
  </si>
  <si>
    <t>КОРВАРА</t>
  </si>
  <si>
    <t>малиновый с белым кантом и тёмным крапом</t>
  </si>
  <si>
    <t>Lilium Crater</t>
  </si>
  <si>
    <t>насыщенно-розовый с зеленоватым центром и темно-розовым крапом, очень крупный цветок Ø - 25-30см</t>
  </si>
  <si>
    <t>КЕРЛИ СЬЮ</t>
  </si>
  <si>
    <t>нежно-розовый с темно-розовым крапом</t>
  </si>
  <si>
    <t>Lilium Dark Sensation</t>
  </si>
  <si>
    <t>DARK SENSATION</t>
  </si>
  <si>
    <t>ДАРК СЕНСЕЙШН</t>
  </si>
  <si>
    <t>малиново-красный с белой каймой, с частым темным крапом, диаметр 25-30см</t>
  </si>
  <si>
    <t>красный с белым кантом, цветок Ø - 25см</t>
  </si>
  <si>
    <t>Lilium Luisa</t>
  </si>
  <si>
    <t>LUISA</t>
  </si>
  <si>
    <t>ЛУИЗА</t>
  </si>
  <si>
    <t>белый с желтыми линиями от центра до середины лепестка Ø25см</t>
  </si>
  <si>
    <t>Lilium Moscow</t>
  </si>
  <si>
    <t>MOSCOW</t>
  </si>
  <si>
    <t>МОСКВА</t>
  </si>
  <si>
    <t>МАЗЕРС ЧОИС</t>
  </si>
  <si>
    <t>Lilium Muscadet</t>
  </si>
  <si>
    <t>MUSCADET</t>
  </si>
  <si>
    <t>МУСКАДЕТ</t>
  </si>
  <si>
    <t>белый, с легким гофре, посередине лепестков малиновые стрелки и крап</t>
  </si>
  <si>
    <t>Lilium Paradise</t>
  </si>
  <si>
    <t>еле заметный, нежнейший розовый</t>
  </si>
  <si>
    <t>Lilium Solution</t>
  </si>
  <si>
    <t>SOLUTION</t>
  </si>
  <si>
    <t>СОЛЮШН</t>
  </si>
  <si>
    <t>Lilium Special News</t>
  </si>
  <si>
    <t>SPECIAL NEWS</t>
  </si>
  <si>
    <t>СПЕШЛ НЬЮС</t>
  </si>
  <si>
    <t>розово-красный с белой каймой и темно-красным крапом</t>
  </si>
  <si>
    <t>Lilium St Tropez</t>
  </si>
  <si>
    <t>Lilium Sumatra</t>
  </si>
  <si>
    <t>SUMATRA</t>
  </si>
  <si>
    <t>СУМАТРА</t>
  </si>
  <si>
    <t>пурпурно-красный, белая кайма, гофрированные лепестки, крап, 25-30см</t>
  </si>
  <si>
    <t>Lilium Va Banque</t>
  </si>
  <si>
    <t>VA BANQUE</t>
  </si>
  <si>
    <t>ВА-БАНК</t>
  </si>
  <si>
    <t>белый с оранжевыми тычинками, очень крупный цветок, раннее цветение</t>
  </si>
  <si>
    <t>Lilium Concordia</t>
  </si>
  <si>
    <t>Lilium Deliana</t>
  </si>
  <si>
    <t>DELIANA</t>
  </si>
  <si>
    <t>ДЕЛИАНА</t>
  </si>
  <si>
    <t>лимонно-желтый с коричневыми тычинками</t>
  </si>
  <si>
    <t>Lilium Lincoln</t>
  </si>
  <si>
    <t>LINCOLN</t>
  </si>
  <si>
    <t>ЛИНКОЛЬН</t>
  </si>
  <si>
    <t>перламутрово-розовый, атласный</t>
  </si>
  <si>
    <t>Lilium White Heaven</t>
  </si>
  <si>
    <t>WHITE HEAVEN</t>
  </si>
  <si>
    <t>УАЙТ ХЕВЕН</t>
  </si>
  <si>
    <t>белый, тычинки желто-оранжевые, центр светло-зеленый</t>
  </si>
  <si>
    <t>Lilium White Sea</t>
  </si>
  <si>
    <t>Lilium Global Arena</t>
  </si>
  <si>
    <t>GLOBAL ARENA</t>
  </si>
  <si>
    <t>ГЛОБАЛ АРЕНА</t>
  </si>
  <si>
    <t>белый с желтым горлом</t>
  </si>
  <si>
    <t>Lilium Carbonero</t>
  </si>
  <si>
    <t>CARBONERO</t>
  </si>
  <si>
    <t>КАРБОНЕРО</t>
  </si>
  <si>
    <t>темно-винно-красный</t>
  </si>
  <si>
    <t>Lilium Exotic Sun</t>
  </si>
  <si>
    <t>Lilium Sheherezade</t>
  </si>
  <si>
    <t>SHEHEREZADE</t>
  </si>
  <si>
    <t>ШЕХЕРЕЗАДА</t>
  </si>
  <si>
    <t>насыщенно-бордовый от центра, кончики-белые</t>
  </si>
  <si>
    <t>Lilium Tabledance</t>
  </si>
  <si>
    <t>TABLEDANCE</t>
  </si>
  <si>
    <t>ТЕЙБЛДАНС</t>
  </si>
  <si>
    <t>розово-сиреневый, с белой сердцевиной</t>
  </si>
  <si>
    <t>Lilium Tarrango</t>
  </si>
  <si>
    <t>Lilium Zelmira</t>
  </si>
  <si>
    <t>ZELMIRA</t>
  </si>
  <si>
    <t>ЗЕЛМИРА</t>
  </si>
  <si>
    <t>Lilium Tiger Babies</t>
  </si>
  <si>
    <t>TIGER BABIES</t>
  </si>
  <si>
    <t>ТАЙГЕР БЕЙБИЗ</t>
  </si>
  <si>
    <t>нежно-абрикосовый с бордовым крапом по всей поверхности лепестков</t>
  </si>
  <si>
    <t>ФАСОВКА лук в упак-ке</t>
  </si>
  <si>
    <t>Latin name</t>
  </si>
  <si>
    <t>Tulipa Anfield</t>
  </si>
  <si>
    <t>Анфилд</t>
  </si>
  <si>
    <t>Tulipa Belfort</t>
  </si>
  <si>
    <t>Tulipa Blue Wow</t>
  </si>
  <si>
    <t>Tulipa Double Touch</t>
  </si>
  <si>
    <t>Tulipa Esprit</t>
  </si>
  <si>
    <t>Tulipa Exquisit</t>
  </si>
  <si>
    <t>Tulipa Golden Gate 1</t>
  </si>
  <si>
    <t>Tulipa Golden Gate 2</t>
  </si>
  <si>
    <t>Tulipa Golden Gate</t>
  </si>
  <si>
    <t>Tulipa Harbor Light</t>
  </si>
  <si>
    <t>Tulipa Pink Magic 1</t>
  </si>
  <si>
    <t>Tulipa Pink Magic 2</t>
  </si>
  <si>
    <t>Tulipa Pink Magic</t>
  </si>
  <si>
    <t>Tulipa Purple Tower</t>
  </si>
  <si>
    <t>Tulipa Violet Prana</t>
  </si>
  <si>
    <t>Tulipa White Ice</t>
  </si>
  <si>
    <t>Уайт Айс</t>
  </si>
  <si>
    <t>Tulipa Calimero</t>
  </si>
  <si>
    <t>Tulipa Dazzling Desire</t>
  </si>
  <si>
    <t>Даззлинг Дезаер</t>
  </si>
  <si>
    <t>Tulipa Double Flag</t>
  </si>
  <si>
    <t>Tulipa Flaming Margarita</t>
  </si>
  <si>
    <t>Флэминг Маргарита</t>
  </si>
  <si>
    <t>новый представитель "флэмингов": кремовый с малиново-розовым "пламенем" от основания бокала по поверхностям всех лепестков, центр желтый</t>
  </si>
  <si>
    <t>Tulipa High Roler</t>
  </si>
  <si>
    <t>Tulipa Palmyra</t>
  </si>
  <si>
    <t>Tulipa Purple Peony</t>
  </si>
  <si>
    <t>Tulipa Robinho</t>
  </si>
  <si>
    <t>Tulipa The Edge</t>
  </si>
  <si>
    <t>Tulipa World Bowl</t>
  </si>
  <si>
    <t>Уорлд Боул</t>
  </si>
  <si>
    <t>ярко-темно-розовый с сиреневым отливом</t>
  </si>
  <si>
    <t>Tulipa Negrita Mix</t>
  </si>
  <si>
    <t>Негрита Микс</t>
  </si>
  <si>
    <t>Смесь сортов Негрита и Негрита Махровая. Отличное решение для создания яркого цветого акцента на клумбе.</t>
  </si>
  <si>
    <t>Tulipa Alicante</t>
  </si>
  <si>
    <t>Аликанте</t>
  </si>
  <si>
    <t>фиолетовый, очень эффектный</t>
  </si>
  <si>
    <t>Tulipa Aveyron</t>
  </si>
  <si>
    <t>Tulipa Ballet</t>
  </si>
  <si>
    <t>Балет</t>
  </si>
  <si>
    <t>перламутрово-нежно-розовый, похож на ранункулюс</t>
  </si>
  <si>
    <t>Tulipa Double Arose</t>
  </si>
  <si>
    <t>Tulipa Double Shirley</t>
  </si>
  <si>
    <t>Tulipa Globina</t>
  </si>
  <si>
    <t>Глобина</t>
  </si>
  <si>
    <t>Tulipa Sun Lover</t>
  </si>
  <si>
    <t>Tulipa Tabledance</t>
  </si>
  <si>
    <t>Tulipa Jenny Butchard</t>
  </si>
  <si>
    <t>Дженни Батчард</t>
  </si>
  <si>
    <t>бордовый,глянцевый, очень изящный</t>
  </si>
  <si>
    <t>Tulipa Lily-flowering mix</t>
  </si>
  <si>
    <t>Лилиецветные, смесь</t>
  </si>
  <si>
    <t>Смесь популярных сортов (лилиецветн.)</t>
  </si>
  <si>
    <t>Tulipa Dragon King</t>
  </si>
  <si>
    <t>Tulipa Graceland</t>
  </si>
  <si>
    <t>Грейслэнд</t>
  </si>
  <si>
    <t>Tulipa Wonder Club</t>
  </si>
  <si>
    <t>Уандер Клаб</t>
  </si>
  <si>
    <t>ярко-желтый с насыщенно-красной широкой полосой по центру лепестков</t>
  </si>
  <si>
    <t>Tulipa Auxerre</t>
  </si>
  <si>
    <t>Tulipa Ballroom</t>
  </si>
  <si>
    <t>Tulipa Neglige</t>
  </si>
  <si>
    <t>Неглиже</t>
  </si>
  <si>
    <t>белоснежный</t>
  </si>
  <si>
    <t>УНИКАЛЬНЫЙ ЦВЕТ! розовато-абрикосовый с желтоватой каймой</t>
  </si>
  <si>
    <t>Tulipa Amazing Parrot</t>
  </si>
  <si>
    <t>Tulipa Deejay Parrot</t>
  </si>
  <si>
    <t>Tulipa Frozen Night</t>
  </si>
  <si>
    <t>Tulipa Mysterious Parrot</t>
  </si>
  <si>
    <t>Tulipa Banja Luka</t>
  </si>
  <si>
    <t>Банья Лука</t>
  </si>
  <si>
    <t>желтый с ярко-красными мазками</t>
  </si>
  <si>
    <t>Tulipa Cash</t>
  </si>
  <si>
    <t>Кэш</t>
  </si>
  <si>
    <t>Tulipa Ollioules</t>
  </si>
  <si>
    <t>Оллиолес</t>
  </si>
  <si>
    <t>очень красивое сочетание матовых, "сатиновых" оттенков, центр палево-розовый, края чисто-белые</t>
  </si>
  <si>
    <t>Tulipa Olympic Flame</t>
  </si>
  <si>
    <t>Tulipa Red Impression</t>
  </si>
  <si>
    <t>Рэд Импрешшн</t>
  </si>
  <si>
    <t>светло-красный центр бокала, кайма ярко-красная, стебель темно-бронзовый</t>
  </si>
  <si>
    <t>Tulipa Silverstream</t>
  </si>
  <si>
    <t>Tulipa World's Fire</t>
  </si>
  <si>
    <t>Tulipa Blushing Girl</t>
  </si>
  <si>
    <t>Блашинг Герл</t>
  </si>
  <si>
    <t>кремово-желтоватый с красной каймой</t>
  </si>
  <si>
    <t>Tulipa Holland Queen</t>
  </si>
  <si>
    <t>Tulipa Just Kissed</t>
  </si>
  <si>
    <t>Tulipa Queen of Night</t>
  </si>
  <si>
    <t>Tulipa Affaire</t>
  </si>
  <si>
    <t>Tulipa Alibi</t>
  </si>
  <si>
    <t>Алиби</t>
  </si>
  <si>
    <t>Tulipa Andorra</t>
  </si>
  <si>
    <t>Tulipa Arabian Beauty</t>
  </si>
  <si>
    <t>Арабиан Бьюти</t>
  </si>
  <si>
    <t>очень эффектный: фиолеовый с ярко-желтой каймой</t>
  </si>
  <si>
    <t>Tulipa Beauty Trend</t>
  </si>
  <si>
    <t>Бьюти Тренд</t>
  </si>
  <si>
    <t xml:space="preserve">кремово-розовый с красновато-розовой каймой </t>
  </si>
  <si>
    <t>Tulipa Buster 1</t>
  </si>
  <si>
    <t>Бастер</t>
  </si>
  <si>
    <t>ярко-красный с чисто-белой каймой</t>
  </si>
  <si>
    <t>Tulipa Buster</t>
  </si>
  <si>
    <t>Tulipa Caramba (Blenda Flame)</t>
  </si>
  <si>
    <t>Tulipa Colorado Star</t>
  </si>
  <si>
    <t>Колорадо Стар</t>
  </si>
  <si>
    <t>Tulipa Fontainebleau</t>
  </si>
  <si>
    <t>Tulipa Holland Beauty</t>
  </si>
  <si>
    <t>Холланд Бьюти</t>
  </si>
  <si>
    <t>сиренево - розовый с белым краем</t>
  </si>
  <si>
    <t>Tulipa Kelly</t>
  </si>
  <si>
    <t>Келли</t>
  </si>
  <si>
    <t>Tulipa Lady Chantal</t>
  </si>
  <si>
    <t>Леди Шанталь</t>
  </si>
  <si>
    <t>Tulipa Madhu 2</t>
  </si>
  <si>
    <t>Tulipa Madhu</t>
  </si>
  <si>
    <t>Tulipa Mascara</t>
  </si>
  <si>
    <t>Tulipa Mickey Chic</t>
  </si>
  <si>
    <t>Tulipa Negrita</t>
  </si>
  <si>
    <t>Негрита</t>
  </si>
  <si>
    <t>Tulipa Roman Empire</t>
  </si>
  <si>
    <t>Tulipa Slawa</t>
  </si>
  <si>
    <t>Tulipa Spryng Break</t>
  </si>
  <si>
    <t>Tulipa Strong Fire</t>
  </si>
  <si>
    <t>Tulipa Strong Gold</t>
  </si>
  <si>
    <t>Tulipa Strong Love</t>
  </si>
  <si>
    <t>Tulipa Trick</t>
  </si>
  <si>
    <t>Трик</t>
  </si>
  <si>
    <t>редкое сочетание: сиреневато-розовый с красной каймой</t>
  </si>
  <si>
    <t>Tulipa Vampire</t>
  </si>
  <si>
    <t>Tulipa Whispering Dream</t>
  </si>
  <si>
    <t>Tulipa Gluck</t>
  </si>
  <si>
    <t>Tulipa Stresa</t>
  </si>
  <si>
    <t>Tulipa Poco Loco</t>
  </si>
  <si>
    <t>Tulipa Alba Coerulea Oculata</t>
  </si>
  <si>
    <t>Tulipa batalinii Bronze Charm</t>
  </si>
  <si>
    <t>Бронз Шарм</t>
  </si>
  <si>
    <t>кремово-желтый с легким бронзовым напылением</t>
  </si>
  <si>
    <t>Tulipa pulchella Lilliput</t>
  </si>
  <si>
    <t>Hyacinth Bestseller</t>
  </si>
  <si>
    <t>Бестселлер</t>
  </si>
  <si>
    <t>Hyacinth Caribbean Dream</t>
  </si>
  <si>
    <t>Кариббеан Дрим</t>
  </si>
  <si>
    <t>Hyacinth Discovery</t>
  </si>
  <si>
    <t>Hyacinth Firelight</t>
  </si>
  <si>
    <t>Hyacinth Fresco</t>
  </si>
  <si>
    <t>Hyacinth Fresco 2</t>
  </si>
  <si>
    <t>Hyacinth Showmaster</t>
  </si>
  <si>
    <t>Шоумастер</t>
  </si>
  <si>
    <t>ярко-лиловый, стебль бронзового цвета</t>
  </si>
  <si>
    <t>Hyacinth Silverstone 1</t>
  </si>
  <si>
    <t>Hyacinth Silverstone 2</t>
  </si>
  <si>
    <t>Hyacinth Silverstone</t>
  </si>
  <si>
    <t>Narcissus Banana Daquiri</t>
  </si>
  <si>
    <t>Банана Дайкири</t>
  </si>
  <si>
    <t>(сплит) очень большая желтая сплит-коронка, околоцветник чисто-белый</t>
  </si>
  <si>
    <t>Narcissus Congress</t>
  </si>
  <si>
    <t>Конгресс</t>
  </si>
  <si>
    <t>(сплит) ярко-желтый с насыщенно-оранжевой коронкой</t>
  </si>
  <si>
    <t>z12/14</t>
  </si>
  <si>
    <t>Narcissus Dutch Master</t>
  </si>
  <si>
    <t>Датч Мастер</t>
  </si>
  <si>
    <t>(трубчат.) полностью желтый</t>
  </si>
  <si>
    <t>Очень крупный цветок, диаметр до 14 см. Жёлтый с оранжевой гофрированной коронкой</t>
  </si>
  <si>
    <t>(сплит гофр.) Хамелеон. Волнистая махровая коронка меняет цвет от желтого до оранжевого</t>
  </si>
  <si>
    <t>Narcissus Jetfire</t>
  </si>
  <si>
    <t>(трубч.) коронка ярко-оранжевая, околоцветник желтый</t>
  </si>
  <si>
    <t>Narcissus Regeneration</t>
  </si>
  <si>
    <t>Narcissus Skype</t>
  </si>
  <si>
    <t>Скайп</t>
  </si>
  <si>
    <t>(трубч.) Новинка! Околоцветник белый, коронка лососево-розовая, более интенсивная с краю, гофрир.</t>
  </si>
  <si>
    <t>Narcissus Stainless</t>
  </si>
  <si>
    <t>Narcissus Tete a Tete</t>
  </si>
  <si>
    <t>Тет а Тет</t>
  </si>
  <si>
    <t>Narcissus Tete Boucle</t>
  </si>
  <si>
    <t>Тет Букле</t>
  </si>
  <si>
    <t>махр. мнгцв. лимонно-желтый</t>
  </si>
  <si>
    <t>Narcissus Double Fashion</t>
  </si>
  <si>
    <t>Дабл Фэшион</t>
  </si>
  <si>
    <t>махровый желтый с оранжевой махровой коронкой</t>
  </si>
  <si>
    <t>Narcissus Double Fun</t>
  </si>
  <si>
    <t>махр. желтый причудливой формы околоцветника, многоцветковый</t>
  </si>
  <si>
    <t>Narcissus Eastertide</t>
  </si>
  <si>
    <t>Narcissus Flower Surprise</t>
  </si>
  <si>
    <t>Narcissus Heamoor</t>
  </si>
  <si>
    <t>Хеамоор</t>
  </si>
  <si>
    <t>раннецветущий махровый сорт, очень сильные стебли, устойчивая окраска и длительный период цветения, равномерно ярко-желтый</t>
  </si>
  <si>
    <t>крупный махр. золотисто-желтый с желто-оранжевой коронкой. Назван в честь королевы Нидерландов.</t>
  </si>
  <si>
    <t>z10/12</t>
  </si>
  <si>
    <t>махр. ярко- желтый с желто-оранжевой махровой коронкой</t>
  </si>
  <si>
    <t>Crocus Yalta</t>
  </si>
  <si>
    <t>Ялта</t>
  </si>
  <si>
    <t>белые и сиреневые лепестки</t>
  </si>
  <si>
    <t>Crocus speciosus Albus (autumn)</t>
  </si>
  <si>
    <t>Crocus cancellatus (autumn)</t>
  </si>
  <si>
    <t>сине-голубой меланж</t>
  </si>
  <si>
    <t>Crocus pulchellus Zephyr (autumn)</t>
  </si>
  <si>
    <t>нежнейший лавандово-белый</t>
  </si>
  <si>
    <t>9-10см</t>
  </si>
  <si>
    <t>Iris hollandica Romano</t>
  </si>
  <si>
    <t>Iris hollandica Symphony</t>
  </si>
  <si>
    <t>Iris hollandica Tiger Stripe Mix</t>
  </si>
  <si>
    <t>Fritillaria rascal Bach</t>
  </si>
  <si>
    <t>Fritillaria rascal Vivaldi</t>
  </si>
  <si>
    <t>Fritillaria Rascal Mahler</t>
  </si>
  <si>
    <t>Hippeastrum Sonatini Alasca 1</t>
  </si>
  <si>
    <t>Hippeastrum Sonatini Alasca 2</t>
  </si>
  <si>
    <t>Аляска</t>
  </si>
  <si>
    <t>Hippeastrum Sonatini Alasca</t>
  </si>
  <si>
    <t>Hippeastrum Balentino 1</t>
  </si>
  <si>
    <t>Hippeastrum Balentino 2</t>
  </si>
  <si>
    <t>Balentino - красный с белыми мазками, стебли коричневые</t>
  </si>
  <si>
    <t>Hippeastrum Sonatini Eye Catcher 1</t>
  </si>
  <si>
    <t>Hippeastrum Sonatini Eye Catcher 2</t>
  </si>
  <si>
    <t>Ай Катчер</t>
  </si>
  <si>
    <t>красный с ярко выраженной белой звездой в центре</t>
  </si>
  <si>
    <t>Hippeastrum Sonatini Eye Catcher</t>
  </si>
  <si>
    <t>Hippeastrum Pink Rascal 1</t>
  </si>
  <si>
    <t>Hippeastrum Pink Rascal 2</t>
  </si>
  <si>
    <t>Hippeastrum Red Rascal 1</t>
  </si>
  <si>
    <t>Hippeastrum Red Rascal 2</t>
  </si>
  <si>
    <t>Hippeastrum Sonatini Viridi Rascal 1</t>
  </si>
  <si>
    <t>Hippeastrum Sonatini Viridi Rascal 2</t>
  </si>
  <si>
    <t>Вириди Раскаль</t>
  </si>
  <si>
    <t>производит 1-2 стеблей в первый год, на каждом из которых по 3-4 цветка размером 7-10 см в диаметре</t>
  </si>
  <si>
    <t>Hippeastrum Sonatini Viridi Rascal</t>
  </si>
  <si>
    <t>Hippeastrum Ambiance</t>
  </si>
  <si>
    <t>Hippeastrum Barbados</t>
  </si>
  <si>
    <t>Hippeastrum Samba</t>
  </si>
  <si>
    <t>Hippeastrum Marilyn</t>
  </si>
  <si>
    <t>Anemone blanda mixed</t>
  </si>
  <si>
    <t>Anemone Blue Shades</t>
  </si>
  <si>
    <t>Anemone De Caen mixed</t>
  </si>
  <si>
    <t>Anemone coronaria St.Brigid mixed</t>
  </si>
  <si>
    <t>Anemone White Splendour</t>
  </si>
  <si>
    <t>Hyacinthoides hispanica Blue</t>
  </si>
  <si>
    <t>Синий</t>
  </si>
  <si>
    <t>Стрелки высотой 25 — 30 см несут до 15 цветков. Цветет в конце весны — начале лета.</t>
  </si>
  <si>
    <t>Hyacinthoides hispanica White</t>
  </si>
  <si>
    <t>Hyacinthoides hispanica mixed</t>
  </si>
  <si>
    <t>смесь цветов</t>
  </si>
  <si>
    <t>Gladiolus Byzantinus</t>
  </si>
  <si>
    <t>Allium caeruleum (azureum)</t>
  </si>
  <si>
    <t>Allium christophii</t>
  </si>
  <si>
    <t>Puschkinia Libanotica Alba</t>
  </si>
  <si>
    <t>Sparaxis tricolor</t>
  </si>
  <si>
    <t>Scilla bifolia Blue</t>
  </si>
  <si>
    <t>Scilla litardierei</t>
  </si>
  <si>
    <t>Scilla mischtschenkoana</t>
  </si>
  <si>
    <t>Scilla siberica</t>
  </si>
  <si>
    <t>Freesia Double Yelllow</t>
  </si>
  <si>
    <t>Freesia Double Purple</t>
  </si>
  <si>
    <t>Freesia Single mixed</t>
  </si>
  <si>
    <t>Freesia Double mixed</t>
  </si>
  <si>
    <t>Chionodoxa luciliae Violet Beauty</t>
  </si>
  <si>
    <t>Chionodoxa Mix</t>
  </si>
  <si>
    <t>смесь разных цветов</t>
  </si>
  <si>
    <t>Chionodoxa forbesii Rosea</t>
  </si>
  <si>
    <t>ИРИС ГЕРМАНСКИЙ</t>
  </si>
  <si>
    <t>ALCAZAR</t>
  </si>
  <si>
    <t>Iris germanica</t>
  </si>
  <si>
    <t>AMBASSADEUR</t>
  </si>
  <si>
    <t>AMSTERDAM</t>
  </si>
  <si>
    <t>APACHE WARRIOR</t>
  </si>
  <si>
    <t>ARPEGE</t>
  </si>
  <si>
    <t>ATTENTION PLEASE</t>
  </si>
  <si>
    <t>Iris germanica Autumn Circus</t>
  </si>
  <si>
    <t>AUTUMN CIRCUS</t>
  </si>
  <si>
    <t>BATIK</t>
  </si>
  <si>
    <t>BERKELEY GOLD</t>
  </si>
  <si>
    <t>BIANCA</t>
  </si>
  <si>
    <t>BLACK KNIGHT</t>
  </si>
  <si>
    <t>BLACK TAFFETA</t>
  </si>
  <si>
    <t>BLACK WATCH</t>
  </si>
  <si>
    <t>BLUEBIRD WINE</t>
  </si>
  <si>
    <t>BLUSHING PINK</t>
  </si>
  <si>
    <t>BROWN LASSO</t>
  </si>
  <si>
    <t>BURGUNDY BROWN</t>
  </si>
  <si>
    <t>CHINQUANQ</t>
  </si>
  <si>
    <t>DARKNESS</t>
  </si>
  <si>
    <t>ECHO DE FRANCE</t>
  </si>
  <si>
    <t>EDITH WOLFORD</t>
  </si>
  <si>
    <t>INTY GREYSHUN</t>
  </si>
  <si>
    <t>Iris germanica Lemon Pop</t>
  </si>
  <si>
    <t>ЛЕМОН ПОП</t>
  </si>
  <si>
    <t>LEMON POP</t>
  </si>
  <si>
    <t>жёлтый с белым пятном</t>
  </si>
  <si>
    <t>LOOP THE LOOP</t>
  </si>
  <si>
    <t>NATCHEZ TRACE</t>
  </si>
  <si>
    <t>PINK HORIZON</t>
  </si>
  <si>
    <t>Iris germanica Provencal</t>
  </si>
  <si>
    <t>ПРОВАНСАЛЬ</t>
  </si>
  <si>
    <t>PROVENCAL</t>
  </si>
  <si>
    <t>жёлтый с фиолетово-лиловой широкой каймой</t>
  </si>
  <si>
    <t>RIDE JOY</t>
  </si>
  <si>
    <t>SAMURAI WARRIOR</t>
  </si>
  <si>
    <t>SULTAN'S PALACE</t>
  </si>
  <si>
    <t>VANITY</t>
  </si>
  <si>
    <t>VICTORIA FALLS</t>
  </si>
  <si>
    <t>ИРИС СИБИРСКИЙ</t>
  </si>
  <si>
    <t>Iris sibirica</t>
  </si>
  <si>
    <t>CONCORD CRUSH</t>
  </si>
  <si>
    <t>DANCE BALLERINA DANCE</t>
  </si>
  <si>
    <t>Iris sibirica Dawn Waltz</t>
  </si>
  <si>
    <t>ДАУН ВАЛЬЦ</t>
  </si>
  <si>
    <t>DAWN WALTZ</t>
  </si>
  <si>
    <t>бледно-сиренево-розовый с жёлтым пятном и красными штрижками</t>
  </si>
  <si>
    <t>DEAR DELIGHT</t>
  </si>
  <si>
    <t>DOUBLE STANDARD</t>
  </si>
  <si>
    <t>HARPSWELL HAPPINESS</t>
  </si>
  <si>
    <t>IMPERIAL OPAL</t>
  </si>
  <si>
    <t>KABLUEY</t>
  </si>
  <si>
    <t>Iris sibirica Kaboom</t>
  </si>
  <si>
    <t>KABOOM</t>
  </si>
  <si>
    <t>LEMON VEIL</t>
  </si>
  <si>
    <t>MOON SILK</t>
  </si>
  <si>
    <t>Iris sibirica Pink Parfait</t>
  </si>
  <si>
    <t>PINK PARFAIT</t>
  </si>
  <si>
    <t>SUMMER REVELS</t>
  </si>
  <si>
    <t>TUMBLE BUG</t>
  </si>
  <si>
    <t>Iris louisiana Ann Chowning</t>
  </si>
  <si>
    <t>ANN CHOWNING</t>
  </si>
  <si>
    <t>Iris louisiana</t>
  </si>
  <si>
    <t>BLACK GAMECOCK</t>
  </si>
  <si>
    <t>BANBURY RUFFLES</t>
  </si>
  <si>
    <t>Iris pumila</t>
  </si>
  <si>
    <t>BLACK CHERRY DELIGHT</t>
  </si>
  <si>
    <t>BLUE DENIM</t>
  </si>
  <si>
    <t>CAT'S EYE</t>
  </si>
  <si>
    <t>CHERRY GARDEN</t>
  </si>
  <si>
    <t>Paeonia Red</t>
  </si>
  <si>
    <t>Paeonia lactiflora</t>
  </si>
  <si>
    <t>Paeonia White</t>
  </si>
  <si>
    <t>Paeonia Pink</t>
  </si>
  <si>
    <t>МАХРОВЫЙ розовый</t>
  </si>
  <si>
    <t>ADOLPHE ROUSSEAU</t>
  </si>
  <si>
    <t>Paeonia Alice Harding</t>
  </si>
  <si>
    <t>АЛИСА ХАРДИНГ</t>
  </si>
  <si>
    <t>ALICE HARDING</t>
  </si>
  <si>
    <t>Paeonia Barbara</t>
  </si>
  <si>
    <t>БАРБАРА</t>
  </si>
  <si>
    <t>BARBARA</t>
  </si>
  <si>
    <t>МАХРОВЫЙ пурпурно-красный</t>
  </si>
  <si>
    <t>Paeonia Big Ben</t>
  </si>
  <si>
    <t>МАХРОВЫЙ лиловый</t>
  </si>
  <si>
    <t>Paeonia Bouchela</t>
  </si>
  <si>
    <t>БУШЕЛА</t>
  </si>
  <si>
    <t>BOUCHELA</t>
  </si>
  <si>
    <t>МАХРОВЫЙ насыщенно розовый, переливистый</t>
  </si>
  <si>
    <t>BOULE DE NEIGE</t>
  </si>
  <si>
    <t>Paeonia Bowl Of Beauty</t>
  </si>
  <si>
    <t>БОУЛ ОФ БЬЮТИ</t>
  </si>
  <si>
    <t>BOWL OF BEAUTY</t>
  </si>
  <si>
    <t>множество кремовых трубчатых лепестков в окружении ярко-розовых нежных лепестков. В центре ярко-розовые точки</t>
  </si>
  <si>
    <t>BUCKEYE BELLE</t>
  </si>
  <si>
    <t>Paeonia Bunker Hill</t>
  </si>
  <si>
    <t>БУНКЕР ХИЛЛ</t>
  </si>
  <si>
    <t>BUNKER HILL</t>
  </si>
  <si>
    <t>МАХРОВЫЙ сиренево-розовый</t>
  </si>
  <si>
    <t>Paeonia Carol</t>
  </si>
  <si>
    <t>КАРОЛ</t>
  </si>
  <si>
    <t>CAROL</t>
  </si>
  <si>
    <t>Paeonia hybrid</t>
  </si>
  <si>
    <t>Paeonia Catarina Fontijn</t>
  </si>
  <si>
    <t>КАТАРИНА ФОНТАЙН</t>
  </si>
  <si>
    <t>CATHARINA FONTYN</t>
  </si>
  <si>
    <t>МАХРОВЫЙ нежно-сиреневый с белым</t>
  </si>
  <si>
    <t>CHARLIES WHITE</t>
  </si>
  <si>
    <t>Paeonia Cora Stubs</t>
  </si>
  <si>
    <t>КОРА СТАБС</t>
  </si>
  <si>
    <t>CORA STUBS</t>
  </si>
  <si>
    <t>МАХРОВЫЙ сиренево-розовый с белым махровым центром</t>
  </si>
  <si>
    <t>CORAL CHARM</t>
  </si>
  <si>
    <t>CORAL SUNSET</t>
  </si>
  <si>
    <t>CORAL SUPREME</t>
  </si>
  <si>
    <t>Paeonia Do Tell</t>
  </si>
  <si>
    <t>ДУ ТЕЛЛ</t>
  </si>
  <si>
    <t>DO TELL</t>
  </si>
  <si>
    <t>ПОЛУМАХРОВЫЙ бледно-розовый, центр ярко-розовый</t>
  </si>
  <si>
    <t>DR. ALEXANDER FLEMMING</t>
  </si>
  <si>
    <t>DUCHESSE DE NEMOURS</t>
  </si>
  <si>
    <t>Paeonia Eden's Perfume</t>
  </si>
  <si>
    <t>ЭДЕНС ПАРФЮМ</t>
  </si>
  <si>
    <t>EDEN'S PERFUME</t>
  </si>
  <si>
    <t>МАХРОВЫЙ нежно-розовый с белым переливом</t>
  </si>
  <si>
    <t>МАХРОВЫЙ тёмно-розовый</t>
  </si>
  <si>
    <t xml:space="preserve">МАХРОВЫЙ сиренево-розовый </t>
  </si>
  <si>
    <t>FELIX CROUSSE</t>
  </si>
  <si>
    <t>FESTIVA MAXIMA</t>
  </si>
  <si>
    <t>GENERAL MAC MAHON</t>
  </si>
  <si>
    <t>HENRY BOCKSTOCE</t>
  </si>
  <si>
    <t>Paeonia Honey Gold</t>
  </si>
  <si>
    <t>ХАНИ ГОЛД</t>
  </si>
  <si>
    <t>HONEY GOLD</t>
  </si>
  <si>
    <t>МАХРОВЫЙНежнейше-роз. внешние леп. и верх +жёлт.центр</t>
  </si>
  <si>
    <t>INSPECTEUR LAVERGNE</t>
  </si>
  <si>
    <t>Paeonia Kansas</t>
  </si>
  <si>
    <t>КАНЗАС</t>
  </si>
  <si>
    <t>KANSAS</t>
  </si>
  <si>
    <t>МАХРОВЫЙ чисто-красный</t>
  </si>
  <si>
    <t>KARL ROSENFIELD</t>
  </si>
  <si>
    <t>KONINGIN WILHELMINA</t>
  </si>
  <si>
    <t>Paeonia Louis Van Houtte</t>
  </si>
  <si>
    <t>ЛУИС ВАН ХОТТ</t>
  </si>
  <si>
    <t>LOUIS VAN HOUTTE</t>
  </si>
  <si>
    <t>Paeonia Madame Emile Debatene</t>
  </si>
  <si>
    <t>МАДАМ ЭМИЛЬ ДЕБАТЕН</t>
  </si>
  <si>
    <t>MADAME EMILE DEBATENE</t>
  </si>
  <si>
    <t>МАХРОВЫЙ розовый с кремовым центром</t>
  </si>
  <si>
    <t>Paeonia Marie Lemoine</t>
  </si>
  <si>
    <t>МАРИ ЛЕМОЙН</t>
  </si>
  <si>
    <t>MARIE LEMOINE</t>
  </si>
  <si>
    <t>Paeonia Mutabilis Plena</t>
  </si>
  <si>
    <t>МУТАБИЛИС ПЛЕНА</t>
  </si>
  <si>
    <t>MUTABILIS PLENA</t>
  </si>
  <si>
    <t>МАХРОВЫЙ палево-розовый</t>
  </si>
  <si>
    <t>2/+ n</t>
  </si>
  <si>
    <t>Paeonia officinalis</t>
  </si>
  <si>
    <t>NANCY NORA</t>
  </si>
  <si>
    <t>Paeonia Nymphe</t>
  </si>
  <si>
    <t>NYMPHE</t>
  </si>
  <si>
    <t>кораллово-розовый с жёлтой сердцевинкой</t>
  </si>
  <si>
    <t>PECHER</t>
  </si>
  <si>
    <t>Paeonia Pink Hawaiian Coral</t>
  </si>
  <si>
    <t>ПИНК ГАВАЙАН КОРАЛ</t>
  </si>
  <si>
    <t>PINK HAWAIIAN CORAL</t>
  </si>
  <si>
    <t>МАХРОВЫЙ коралловый с переливом в нежно-розовый</t>
  </si>
  <si>
    <t>PRIMEVERE</t>
  </si>
  <si>
    <t>Paeonia Red Charm</t>
  </si>
  <si>
    <t>РЕД ШАРМ</t>
  </si>
  <si>
    <t>RED CHARM</t>
  </si>
  <si>
    <t>ЭКСТРА МАХРОВЫЙкроваво-красный</t>
  </si>
  <si>
    <t>RED MAGIC</t>
  </si>
  <si>
    <t>Paeonia Rosea Plena</t>
  </si>
  <si>
    <t>РОЗА ПЛЕНА</t>
  </si>
  <si>
    <t>ROSEA PLENA</t>
  </si>
  <si>
    <t>МАХРОВЫЙ розовый с белым переливом</t>
  </si>
  <si>
    <t>SARAH BERNHARDT</t>
  </si>
  <si>
    <t>Paeonia Sebastiaan Maas</t>
  </si>
  <si>
    <t>СЕБАСТИАН МААС</t>
  </si>
  <si>
    <t>SEBASTIAAN MAAS</t>
  </si>
  <si>
    <t>SHIRLEY TEMPLE</t>
  </si>
  <si>
    <t>SORBET</t>
  </si>
  <si>
    <t>SWORD DANCE</t>
  </si>
  <si>
    <t>Paeonia Top Brass</t>
  </si>
  <si>
    <t>ТОП БРАСС</t>
  </si>
  <si>
    <t>TOP BRASS</t>
  </si>
  <si>
    <t>МАХРОВЫЙ кремово-жёлтый с розоватым переливом</t>
  </si>
  <si>
    <t>Paeonia White Sara Bernard</t>
  </si>
  <si>
    <t>УАЙТ САРА БЕРНАРД</t>
  </si>
  <si>
    <t>WHITE SARAH BERNHARDT</t>
  </si>
  <si>
    <t>Paeonia White Wings</t>
  </si>
  <si>
    <t>УАЙТ ВИНГЗ</t>
  </si>
  <si>
    <t>WHITE WINGS</t>
  </si>
  <si>
    <t>хорошо выраженная жёлтая серединка в обрамлении нежнейших белых лепестков с ярко-розовыми мазками</t>
  </si>
  <si>
    <t>Paeonia Candy Striped</t>
  </si>
  <si>
    <t>КЭНДИ СТРАЙПЕД</t>
  </si>
  <si>
    <t>CANDY STRIPED</t>
  </si>
  <si>
    <t>МАХРОВЫЙ белый с малиновыми линиями и штрихами</t>
  </si>
  <si>
    <t>Paeonia Command Performance</t>
  </si>
  <si>
    <t>КОММАНД ПЕРФОРМАНС</t>
  </si>
  <si>
    <t>COMMAND PERFORMANCE</t>
  </si>
  <si>
    <t>МАХРОВЫЙ, малиново-красный, внешние лепестки как чаша для многочисленных внутренних</t>
  </si>
  <si>
    <t>Paeonia Gold Mine</t>
  </si>
  <si>
    <t>ГОЛД МАЙН</t>
  </si>
  <si>
    <t>GOLD MINE</t>
  </si>
  <si>
    <t>МАХРОВЫЙ Первый травянистый пион желтого цвета. Большие, ароматные золотисто-желтые цветы. Морозоустойчивый</t>
  </si>
  <si>
    <t>Paeonia Green Lotus</t>
  </si>
  <si>
    <t>ГРИН ЛОТОС</t>
  </si>
  <si>
    <t>GREEN LOTUS</t>
  </si>
  <si>
    <t>ПОЛУМАХРОВЫЙ очень живописный, белый с светло-зелёноватым перистым рисунком  и розовым мазком по краю лепестка, центр цветка -жёлтый</t>
  </si>
  <si>
    <t>МАХРОВЫЙ кумачовый</t>
  </si>
  <si>
    <t>Paeonia The Fawn</t>
  </si>
  <si>
    <t>ЗЕ ФАУН</t>
  </si>
  <si>
    <t>THE FAWN</t>
  </si>
  <si>
    <t>МАХРОВЫЙ кремово-розовый, на некоторых лепестках тонкий красный кант</t>
  </si>
  <si>
    <t>Латинское название</t>
  </si>
  <si>
    <t>Корни упакованы в п/эт. пакеты с торфом + полноцветная картинка. 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</si>
  <si>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КУЛЬТУРА</t>
  </si>
  <si>
    <t>СОРТ</t>
  </si>
  <si>
    <t>NAME</t>
  </si>
  <si>
    <t>Описание</t>
  </si>
  <si>
    <t>размер</t>
  </si>
  <si>
    <t>Корней в уп.</t>
  </si>
  <si>
    <t>ЦЕНА за уп., руб.</t>
  </si>
  <si>
    <t>Предв. Сумма заказа</t>
  </si>
  <si>
    <t>Tulipa Ballade White</t>
  </si>
  <si>
    <t>Tulipa Sunny Prince</t>
  </si>
  <si>
    <t>Tulipa Flaming Coquette</t>
  </si>
  <si>
    <t>Narcissus Avalanche</t>
  </si>
  <si>
    <t>Narcissus Minnow</t>
  </si>
  <si>
    <t>Narcissus Thalia</t>
  </si>
  <si>
    <t>Narcissus Ice Follies</t>
  </si>
  <si>
    <t>Cyclamen hederifolium</t>
  </si>
  <si>
    <t>Корни упакованы в п/эт. пакеты с торфом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</si>
  <si>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Несоблюдение необходимых условий транспортировки и хранения может привести к порче товара. В этом случае</t>
  </si>
  <si>
    <t xml:space="preserve">Претензии по качеству принимаются в  письменном виде с приложенным фото в течение 5 (пяти) </t>
  </si>
  <si>
    <t xml:space="preserve">календарных дней, включая выходные и праздничные дни, с момента получения товара Покупателем. </t>
  </si>
  <si>
    <t xml:space="preserve">наша фирма оставляет за собой право не принимать претензии по качеству. </t>
  </si>
  <si>
    <t>4.</t>
  </si>
  <si>
    <t>ЛИЛИИ "COLOR LINE". Голландия</t>
  </si>
  <si>
    <t>Lilium Tiny Parrot</t>
  </si>
  <si>
    <t>TINY PARROT</t>
  </si>
  <si>
    <t>ТАЙНИ ПЭРРОТ</t>
  </si>
  <si>
    <t xml:space="preserve">жёлтый с тёмно-красным частым крапом </t>
  </si>
  <si>
    <t>Lilium Tiny Shadow</t>
  </si>
  <si>
    <t>TINY SHADOW</t>
  </si>
  <si>
    <t>ТАЙНИ ШЭДОУ</t>
  </si>
  <si>
    <t>черный центр, алые кончики</t>
  </si>
  <si>
    <t>Lilium Perfect Joy</t>
  </si>
  <si>
    <t>PERFECT JOY</t>
  </si>
  <si>
    <t>ПЕРФЕКТ ДЖОЙ</t>
  </si>
  <si>
    <t>палево-темно-розовый с кремово-белым центром, редкий темно-розовый крап</t>
  </si>
  <si>
    <t>Lilium Sunset Joy</t>
  </si>
  <si>
    <t>SUNSET JOY</t>
  </si>
  <si>
    <t>САНСЕТ ДЖОЙ</t>
  </si>
  <si>
    <t>жёлтый центр, ярко-розовые кончики</t>
  </si>
  <si>
    <t>Lilium Tangerine Joy</t>
  </si>
  <si>
    <t>TANGERINE JOY</t>
  </si>
  <si>
    <t>ТАНДЖЕРИН ДЖОЙ</t>
  </si>
  <si>
    <t>жёлтый центр, розовые кончики</t>
  </si>
  <si>
    <t>Lilium Black Charm</t>
  </si>
  <si>
    <t>BLACK CHARM</t>
  </si>
  <si>
    <t>БЛЭК ШАРМ</t>
  </si>
  <si>
    <t>очень темно-бордовый, почти черный, оранжевые тычинки</t>
  </si>
  <si>
    <t>Lilium Campeche</t>
  </si>
  <si>
    <t>CAMPECHE</t>
  </si>
  <si>
    <t>КАМПЕЧЕ</t>
  </si>
  <si>
    <t>Lilium Arsenal</t>
  </si>
  <si>
    <t>ARSENAL</t>
  </si>
  <si>
    <t>АРСЕНАЛ</t>
  </si>
  <si>
    <t>ярко-розовый с жёлтым центром и редким тёмным крапом</t>
  </si>
  <si>
    <t>Lilium Rosellas Dream</t>
  </si>
  <si>
    <t>ROSELLA'S DREAM</t>
  </si>
  <si>
    <t>РОЗЕЛЛАЗ ДРИМ</t>
  </si>
  <si>
    <t>в центре на бледно-жёлтом фоне частый коричневый крап, концы - ярко-розовые</t>
  </si>
  <si>
    <t>Lilium Tribal Dance</t>
  </si>
  <si>
    <t>TRIBAL DANCE</t>
  </si>
  <si>
    <t>ТРИБАЛ ДАНС</t>
  </si>
  <si>
    <t>Lilium Tribal Kiss</t>
  </si>
  <si>
    <t>TRIBAL KISS</t>
  </si>
  <si>
    <t>ТРИБАЛ КИСС</t>
  </si>
  <si>
    <t>белый мс винно-юордовым напылением в центре</t>
  </si>
  <si>
    <t>Lilium Goldwing</t>
  </si>
  <si>
    <t>GOLDWING</t>
  </si>
  <si>
    <t>ГОЛДВИНГ</t>
  </si>
  <si>
    <t>лимонно-жёлтый с коричневыми тычинками</t>
  </si>
  <si>
    <t>Lilium Bentley</t>
  </si>
  <si>
    <t>BENTLEY</t>
  </si>
  <si>
    <t>БЕНТЛИ</t>
  </si>
  <si>
    <t>кремово-розовый с розовым кантом и кончиками, махровый</t>
  </si>
  <si>
    <t>Lilium Sphinx</t>
  </si>
  <si>
    <t>SPHINX</t>
  </si>
  <si>
    <t>СФИНКС</t>
  </si>
  <si>
    <t>красно-оранжевый, махровый</t>
  </si>
  <si>
    <t>L.A. Hybrids POLLEN FREE / ЛА гибриды без пыльцы</t>
  </si>
  <si>
    <t>Lilium Yellow Cocote</t>
  </si>
  <si>
    <t>YELLOW COCOTE</t>
  </si>
  <si>
    <t>ЙЕЛЛОУ КОКОТ</t>
  </si>
  <si>
    <t>желтый с черной обводкой по краям лепестков, генетически без пыльцы!</t>
  </si>
  <si>
    <t>CEREZA</t>
  </si>
  <si>
    <t>CORALLO BEACH</t>
  </si>
  <si>
    <t>Lilium Francesca</t>
  </si>
  <si>
    <t>FRANCESCA</t>
  </si>
  <si>
    <t>ФРАНЧЕСКА</t>
  </si>
  <si>
    <t>ровный,сиренево-розовый</t>
  </si>
  <si>
    <t>Lilium Sotara</t>
  </si>
  <si>
    <t>SOTARA</t>
  </si>
  <si>
    <t>СОТАРА</t>
  </si>
  <si>
    <t>Lilium Soft Music</t>
  </si>
  <si>
    <t>SOFT MUSIC</t>
  </si>
  <si>
    <t>СОФТ МЬЮЗИК</t>
  </si>
  <si>
    <t>МАХРОВЫЙ. белый с нежно-розовым краем и желтоватой полосой по центру</t>
  </si>
  <si>
    <t>Oriental Hybrids RoseLily/ Восточные гибриды / Махровые серии RoseLily</t>
  </si>
  <si>
    <t>Lilium Big News</t>
  </si>
  <si>
    <t>белый с темно-оранжевыми тычинками, очень крупные цветы, диам. до 30см</t>
  </si>
  <si>
    <t>Lilium Black Belt</t>
  </si>
  <si>
    <t>BLACK BELT</t>
  </si>
  <si>
    <t>БЛЭК БЕЛТ</t>
  </si>
  <si>
    <t>темно-красный, белый кант с сиреневатым свечением, бронзовый крап по большей поверхности лепестка</t>
  </si>
  <si>
    <t>Lilium Brasilia</t>
  </si>
  <si>
    <t>BRASILIA</t>
  </si>
  <si>
    <t>БРАЗИЛИЯ</t>
  </si>
  <si>
    <t>белый, узкое фиолетовое обрамление, гофрированные, диам. 22см</t>
  </si>
  <si>
    <t>Lilium Chil Out</t>
  </si>
  <si>
    <t>ЧИЛ АУТ</t>
  </si>
  <si>
    <t>белый с ярко-жёлтой полосой по центру лепестка, волнистый край</t>
  </si>
  <si>
    <t>Lilium Curly Sue</t>
  </si>
  <si>
    <t>Lilium Dignity</t>
  </si>
  <si>
    <t>DIGNITY</t>
  </si>
  <si>
    <t>ДИГНИТИ</t>
  </si>
  <si>
    <t>белый с розово-красной линией посередине лепестка из центра и редким розово-красным крапом</t>
  </si>
  <si>
    <t>Lilium Graceland</t>
  </si>
  <si>
    <t>GRACELAND</t>
  </si>
  <si>
    <t>ГРЕЙСЛЭНД</t>
  </si>
  <si>
    <t>сиреневато-розовый с желтой звездой из центра</t>
  </si>
  <si>
    <t>MERO STAR</t>
  </si>
  <si>
    <t>МЕРО СТАР</t>
  </si>
  <si>
    <t>Lilium Monteneu</t>
  </si>
  <si>
    <t>MONTENEU</t>
  </si>
  <si>
    <t>МОНТЕНЮ</t>
  </si>
  <si>
    <t>белый с волнистыми краями, 25см</t>
  </si>
  <si>
    <t>Lilium Paradero</t>
  </si>
  <si>
    <t>пунцово-красный с белой каймой, лёгкое гофре</t>
  </si>
  <si>
    <t>Lilium Pinn Up</t>
  </si>
  <si>
    <t>PINN UP</t>
  </si>
  <si>
    <t>ПИНН АП</t>
  </si>
  <si>
    <t>ОЧЕНЬ КРУПНЫЙ розовый с белым центром и белым крапом, слегка волнистый край</t>
  </si>
  <si>
    <t>Lilium Pink Brilliant</t>
  </si>
  <si>
    <t>PINK BRILJANT</t>
  </si>
  <si>
    <t>ПИНК БРИЛЛИАНТ</t>
  </si>
  <si>
    <t>ярко-розовый с белым кантом</t>
  </si>
  <si>
    <t>Lilium Anastasia</t>
  </si>
  <si>
    <t>ANASTASIA</t>
  </si>
  <si>
    <t>АНАСТАСИЯ</t>
  </si>
  <si>
    <t xml:space="preserve">белый на кончиках и в центре,  нежно-розовый от центра до середины лепестка, редкий крап </t>
  </si>
  <si>
    <t>APRICOT FUDGE</t>
  </si>
  <si>
    <t>АПРИКОТ ФЬЮДЖ</t>
  </si>
  <si>
    <t>СУПЕР НОВИНКА!!! Нежнейший лососево-кремовый , необычная форма лепестков, они похожи на тюльпановые</t>
  </si>
  <si>
    <t>Lilium Baruta</t>
  </si>
  <si>
    <t>BARUTA</t>
  </si>
  <si>
    <t>БАРУТА</t>
  </si>
  <si>
    <t>желтый с темно-желтой сердцевиной</t>
  </si>
  <si>
    <t>Lilium Baywatch</t>
  </si>
  <si>
    <t>BAYWATCH</t>
  </si>
  <si>
    <t>БЭЙУОТЧ</t>
  </si>
  <si>
    <t>жемчужно-розовый с белым кантом и желтоватым центром</t>
  </si>
  <si>
    <t>Lilium Beijing Moon</t>
  </si>
  <si>
    <t>BEIJING MOON</t>
  </si>
  <si>
    <t>ПЕКИН МУН</t>
  </si>
  <si>
    <t>белый с сиреневой каймой и жёлтым центром</t>
  </si>
  <si>
    <t>Lilium Competition</t>
  </si>
  <si>
    <t>COMPETITION</t>
  </si>
  <si>
    <t>КОМПЕТИШИОН</t>
  </si>
  <si>
    <t>сиренево-розовый, диам. 20-22 см</t>
  </si>
  <si>
    <t>HIGH TEA</t>
  </si>
  <si>
    <t>ХАЙ ТИ</t>
  </si>
  <si>
    <t>Lilium Honeymoon</t>
  </si>
  <si>
    <t>HONEYMOON</t>
  </si>
  <si>
    <t>ХАНИМУН</t>
  </si>
  <si>
    <t>"медовая луна" , светло-желтый, у центра более яркий желтый, очень высокий (на второй-третий год)</t>
  </si>
  <si>
    <t>Lilium Imprato</t>
  </si>
  <si>
    <t>IMPRATO</t>
  </si>
  <si>
    <t>ИМПРАТО</t>
  </si>
  <si>
    <t>Эксклюзив! Ярко-розовый, атласный, диам. 23см</t>
  </si>
  <si>
    <t>OLYMPIC TORCH</t>
  </si>
  <si>
    <t>ОЛИМПИК ТОРЧ</t>
  </si>
  <si>
    <t>Lilium Terrasol</t>
  </si>
  <si>
    <t>TERRASOL</t>
  </si>
  <si>
    <t>ТЕРРАСОЛ</t>
  </si>
  <si>
    <t>медово-желтый</t>
  </si>
  <si>
    <t>Lilium Zambesi</t>
  </si>
  <si>
    <t>ZAMBEZI</t>
  </si>
  <si>
    <t>ЗАМБЕЗИ</t>
  </si>
  <si>
    <t>Lilium Up. White Planet</t>
  </si>
  <si>
    <t>WHITE PLANET</t>
  </si>
  <si>
    <t>УАЙТ ПЛАНЕТ</t>
  </si>
  <si>
    <t>Upfacing -все цветки направлены вверх, кремовый с жёлтым центром</t>
  </si>
  <si>
    <t>Lilium Pieton</t>
  </si>
  <si>
    <t>PIETON</t>
  </si>
  <si>
    <t>ПАЙТОН</t>
  </si>
  <si>
    <t>желтый с винно-красными широкими пятнами от центра лепестка</t>
  </si>
  <si>
    <t>Lilium Pearl Jessica</t>
  </si>
  <si>
    <t>PEARL JESSICA</t>
  </si>
  <si>
    <t>ПЕРЛ ДЖЕССИКА</t>
  </si>
  <si>
    <t>Lilium Pearl Stacey</t>
  </si>
  <si>
    <t>PEARL STACEY</t>
  </si>
  <si>
    <t>ПЕРЛ СТЭЙСИ</t>
  </si>
  <si>
    <t>Lilium Arabian Night</t>
  </si>
  <si>
    <t>АРАБИАН НАЙТ</t>
  </si>
  <si>
    <t>Многоцветковая лилия, 1.8-2,4м! бордовая с ярко-жёлтым напылением , каймой и тычинками</t>
  </si>
  <si>
    <t>100-160</t>
  </si>
  <si>
    <t>Lilium Claude Shride 1</t>
  </si>
  <si>
    <t>CLAUDE SHRIDE</t>
  </si>
  <si>
    <t>КЛОД ШРАЙД</t>
  </si>
  <si>
    <t>Многоцветковая лилия, 1.8-2,4м! тёмно-красная с оранжевыми тычинками</t>
  </si>
  <si>
    <t>25-29 авг</t>
  </si>
  <si>
    <t>ИРИС</t>
  </si>
  <si>
    <t>НАРЦИССЫ МНОГОЦВЕТКОВЫЕ (МАХРОВЫЕ И ПРОСТЫЕ)</t>
  </si>
  <si>
    <t>ФРИТИЛЛЯРИЯ RASCAL. СПЕЦИАЛЬНАЯ СЕЛЕКЦИЯ</t>
  </si>
  <si>
    <t>Эрантис (Весенник)</t>
  </si>
  <si>
    <t>Аннелинда Уайт</t>
  </si>
  <si>
    <t>Бризбейн</t>
  </si>
  <si>
    <t>Шарминг Бьюти</t>
  </si>
  <si>
    <t>Краун оф Дайнести</t>
  </si>
  <si>
    <t>Флейминг Бейби</t>
  </si>
  <si>
    <t>Стрипед Дресс</t>
  </si>
  <si>
    <t>Джиант Оранж Санрайз</t>
  </si>
  <si>
    <t>Пептолк</t>
  </si>
  <si>
    <t>Рэд Дресс</t>
  </si>
  <si>
    <t>Шугар Бёрд</t>
  </si>
  <si>
    <t>Элисон Бредли</t>
  </si>
  <si>
    <t>Дезирелле</t>
  </si>
  <si>
    <t>Фокстрот</t>
  </si>
  <si>
    <t>Кикстарт</t>
  </si>
  <si>
    <t>Лимузин</t>
  </si>
  <si>
    <t>Промисс</t>
  </si>
  <si>
    <t>Самбука</t>
  </si>
  <si>
    <t>Шелл</t>
  </si>
  <si>
    <t>Вог</t>
  </si>
  <si>
    <t>Уайт Маунтейн</t>
  </si>
  <si>
    <t>Боул оф Бьюти</t>
  </si>
  <si>
    <t>Кардифф</t>
  </si>
  <si>
    <t>Хэппи Апстар</t>
  </si>
  <si>
    <t>Нормандия</t>
  </si>
  <si>
    <t>Пинксайз</t>
  </si>
  <si>
    <t>Пурпл Скай</t>
  </si>
  <si>
    <t>Баллада Уйат</t>
  </si>
  <si>
    <t>Грин Триумфатор</t>
  </si>
  <si>
    <t>Юми но Мурасаки</t>
  </si>
  <si>
    <t>Канада микс</t>
  </si>
  <si>
    <t>Оранж Букет</t>
  </si>
  <si>
    <t>Калибра</t>
  </si>
  <si>
    <t>Крэкер Пэррот</t>
  </si>
  <si>
    <t>Принцесса Ирен Пэррот</t>
  </si>
  <si>
    <t>Винтер Пэррот</t>
  </si>
  <si>
    <t>Доллз Микс</t>
  </si>
  <si>
    <t>Флэминг Кокетт</t>
  </si>
  <si>
    <t>Санни Принс</t>
  </si>
  <si>
    <t>Атлантис</t>
  </si>
  <si>
    <t>Йеллоу Энджел</t>
  </si>
  <si>
    <t>Айаан</t>
  </si>
  <si>
    <t>Карактер</t>
  </si>
  <si>
    <t>Континентал</t>
  </si>
  <si>
    <t>Дельта Уайт</t>
  </si>
  <si>
    <t>Ди Ди</t>
  </si>
  <si>
    <t>Фэй</t>
  </si>
  <si>
    <t>Джакузи</t>
  </si>
  <si>
    <t>Рембранд Микс</t>
  </si>
  <si>
    <t>Синаеда Амор</t>
  </si>
  <si>
    <t>Трипл А</t>
  </si>
  <si>
    <t>Ригас Баррикадес</t>
  </si>
  <si>
    <t>Виолацея Блэк Бейз</t>
  </si>
  <si>
    <t>Блю Перл</t>
  </si>
  <si>
    <t>Манхэттен</t>
  </si>
  <si>
    <t>Арт Парфюм</t>
  </si>
  <si>
    <t>Акцент</t>
  </si>
  <si>
    <t>Карлтон</t>
  </si>
  <si>
    <t>Айс Фоллис</t>
  </si>
  <si>
    <t>Ма Белль</t>
  </si>
  <si>
    <t>Мон Шери</t>
  </si>
  <si>
    <t>Сплиткорона, смесь</t>
  </si>
  <si>
    <t>Талия</t>
  </si>
  <si>
    <t>Хиллстар</t>
  </si>
  <si>
    <t>Минноу</t>
  </si>
  <si>
    <t>Паперуайт</t>
  </si>
  <si>
    <t>Уайт Чирфулнесс</t>
  </si>
  <si>
    <t>Дабл Кампернель</t>
  </si>
  <si>
    <t>Махровый, смесь</t>
  </si>
  <si>
    <t>Грейт Лип</t>
  </si>
  <si>
    <t>Пенкребар</t>
  </si>
  <si>
    <t>Свит Помпонетт</t>
  </si>
  <si>
    <t>Королькова</t>
  </si>
  <si>
    <t>Раскаль Шопен</t>
  </si>
  <si>
    <t>Рубра Максима</t>
  </si>
  <si>
    <t>Уильям Рэкс</t>
  </si>
  <si>
    <t>Гранд Дива</t>
  </si>
  <si>
    <t>Спартакус</t>
  </si>
  <si>
    <t>Альфреско</t>
  </si>
  <si>
    <t>Арктик Нимф</t>
  </si>
  <si>
    <t>Дабл Делишез</t>
  </si>
  <si>
    <t>Дабл Дрим</t>
  </si>
  <si>
    <t>Притти Нимф</t>
  </si>
  <si>
    <t>Сплэш</t>
  </si>
  <si>
    <t>Бет Эванс</t>
  </si>
  <si>
    <t>Косский, гибрид</t>
  </si>
  <si>
    <t>зимний</t>
  </si>
  <si>
    <t>Денс-канис</t>
  </si>
  <si>
    <t>полностью махровый, белый, лепестки волнистые, слегка бахромчатые</t>
  </si>
  <si>
    <t>темно-фиолетовый с темно красным</t>
  </si>
  <si>
    <t>плотно-розовый, по краю лепестка перламутрово-осветленный, внешние лепестки с зеленым пером по центру</t>
  </si>
  <si>
    <t>перламутрово-розовый с осветленным краем, внешние лепестки слегка зеленоватые</t>
  </si>
  <si>
    <t>ярко-желтый, внешние лепестки с острым центром,  слегка зеленоватые, выше внутренних лепестков</t>
  </si>
  <si>
    <t>ярко-красный, с осветленными кончиками, плотный махровый бутон, внешние лепестки зеленые</t>
  </si>
  <si>
    <t>цвет фламинго по центру лепестка, широкий белый край, внешние лепестки могут быть зеленоватыми</t>
  </si>
  <si>
    <t>ярко-красный с широкой желтой полосой по краю</t>
  </si>
  <si>
    <t>розовый с осветлённым, "светящимся" краем, с белым центром</t>
  </si>
  <si>
    <t>густомахровый, многоярусный, белый, внешние лепестки зеленые, очень плотные</t>
  </si>
  <si>
    <t>Уникальная смесь новейших густомахровых сортов эффектных окрасок с "тающим" перламутром по краю лепестков на сильном стебле.</t>
  </si>
  <si>
    <t>ванильно-жёлтый, со светящимся центром, легкий и воздушный, как желтый шифон, внешние лепестки с зелеными полосами</t>
  </si>
  <si>
    <t>густомахровый, многоярусный, внутренние лепестки ярко-красные, глянцевые, внешние лепестки зеленые с розовой широкой каймой</t>
  </si>
  <si>
    <t>нежно-кремово-розовый, с более плотным нежно-розовым напылением по краю лепестков, декоративная полосатая зелено-бело -розовая листва</t>
  </si>
  <si>
    <t>очень эффектный, темно-малиново-розовый со светящимся краем</t>
  </si>
  <si>
    <t>плотный, сатиново-белый, идеальной формы</t>
  </si>
  <si>
    <t>лепестки особо удлиненные, узкие, слегка изогнутые и заостренные, цвет ванильно-желтый с зеленой полосой по центру лепестка</t>
  </si>
  <si>
    <t>очень крупный цветок. По форме цветка похож на лилиецветный. Снизу кремовый до половины, сверху ярко-розовый.</t>
  </si>
  <si>
    <t>малиновый с легким, слегка сиреневым напылением</t>
  </si>
  <si>
    <t>Смесь многоцветковых сортов: Quebec+Toronto+Winnipeg</t>
  </si>
  <si>
    <t>невероятно живописная окраска бокала: желтый, кремово-белый с ярко-розовым напылением-каймой по краю лепестка, постепенно малиново-розовый цвет распространяется по всей поверхности бокала, создавая кремово-розовый меланж</t>
  </si>
  <si>
    <t>плотный, темно-оранжевый, почти алый</t>
  </si>
  <si>
    <t>очень эффектный, малиново-темно-розовый с фиолетовыми лекими мазками и широкой белой каймой по краю</t>
  </si>
  <si>
    <t>Крупный цветок. Желтовато-кремовый с белой каймой и зелеными перышками по центру лепестков</t>
  </si>
  <si>
    <t>Одни из самых высоких тюльпанов! Смесь двух сортов. Пурпурно-розовый, с отблесками зеленого и фиолетового на внешней стороне лепестка и Насыщенно фиолетовый с отблесками зеленого и фиолетового на внешней стороне лепестка</t>
  </si>
  <si>
    <t>чисто-белый с ярко- желтым "языком пламени" от донца до кончика лепестка</t>
  </si>
  <si>
    <t>светло-желтый, с более высветленным центром</t>
  </si>
  <si>
    <t>темно-лиловый с широкой желтой полосой</t>
  </si>
  <si>
    <t xml:space="preserve">желтый  </t>
  </si>
  <si>
    <t xml:space="preserve">фиолетово-лиловый  </t>
  </si>
  <si>
    <t>черный с темно-бордовым отливом</t>
  </si>
  <si>
    <t>плотный, сатиново-желтый</t>
  </si>
  <si>
    <t>самый черный тюльпан, имеет длительный период цветения.</t>
  </si>
  <si>
    <t>белый с желтоватым донцем</t>
  </si>
  <si>
    <t>Уникальный Хамелеон. Белый с обширным темно-малиновым плотным напылением по центральной поверхности лепестка</t>
  </si>
  <si>
    <t>желтовато-кремовый центр, широкая ярко-розовая кайма</t>
  </si>
  <si>
    <t>пастельно-нежно-розовый с чуть более осветленными кончиками</t>
  </si>
  <si>
    <t>Уникальная расцветка. Нежнейший светло-сиреневатый с ярко сиреневой каймой по краю лепестков</t>
  </si>
  <si>
    <t>смесь, тон+ изящные контрастные мазки по центру лепестков</t>
  </si>
  <si>
    <t>розовый с чуть более осветленным краем</t>
  </si>
  <si>
    <t>ярко-оранжевый с тонким желтым кантом по верху лепестка, как у тлеющего уголька</t>
  </si>
  <si>
    <t>Очень крупный цветок, алый, лепестки необычной, удлиненной формы, причудливо изогнуты, похожи на маленькое пламя, листва темно-зеленая с бронзовыми полосками. Размер цветка в диаметре более 20см</t>
  </si>
  <si>
    <t>внутри белый, снаружи ярко-розовый с белой каймой, декоративная листва</t>
  </si>
  <si>
    <t>белый с ярко-синим центром</t>
  </si>
  <si>
    <t>светло-лиловый с черным глазком в центре</t>
  </si>
  <si>
    <t>темно-фиолетовый, глянцевый</t>
  </si>
  <si>
    <t>Цвет синий</t>
  </si>
  <si>
    <t>голубой, с синими лучами</t>
  </si>
  <si>
    <t>темно-сине-фиолетовый</t>
  </si>
  <si>
    <t xml:space="preserve">насыщенно-фиолетовый </t>
  </si>
  <si>
    <t>(махров.х цикламен.) Коллекционный редкий сорт, коронка плотно-махровая, лососево-мандаринового цвета, красиво-гофрированная по краю, лепестки околоцветника отогнуты назад, как у цикламенового класса, околоцветник светло-желтый, у основания белый, удивительно сладкий аромат</t>
  </si>
  <si>
    <t xml:space="preserve">околоцветник белый, коронка розовая (трубчат.) </t>
  </si>
  <si>
    <t>(крупнокор.) околоцветник белый, коронка ярко-лососевого цвета</t>
  </si>
  <si>
    <t>(крупнокор.) желтый с желтой гофрир. коронкой</t>
  </si>
  <si>
    <t>жёлтый с ярко-оранжевой махровой коронкой</t>
  </si>
  <si>
    <t>(крупнокоронч.)  кремово-белые лепестки и очень широкой, широко-открытые, солнечно-желтые коронки, которые созревают до почти чисто-белого. Очень высокий</t>
  </si>
  <si>
    <t>(крупнокоронч.) белая, коронка лимонно-желтая, у основания коронки на околоцветнике желтое пятно, очень крупный нарцисс</t>
  </si>
  <si>
    <t>(крупнокор.) белые цветки с крупными розовыми гофрированными коронками</t>
  </si>
  <si>
    <t>(сплит) коронка с волнистым краем, нежно-розовая, у центра зеленовато-желтая, околоцветник белый</t>
  </si>
  <si>
    <t>смесь сортов со сплит-коронками разной окраски</t>
  </si>
  <si>
    <t>тацеттовидный образует шапку из 10-20 мелких нарциссиков (17 сестер) околоцветник белый, коронка желтая</t>
  </si>
  <si>
    <t>сладко ароматный. Дает два-три ярко лимонно-желтых цветка на одном стебле с воронковидными, кремово-белые чашками и стройной кроной.</t>
  </si>
  <si>
    <t>Дивный аромат, 3-5 цветков на одном стебле, с сочетанием кремово-белый и прозрачный желтый</t>
  </si>
  <si>
    <t>мнгцв. белый с бело-желт. махр. коронкой</t>
  </si>
  <si>
    <t>смесь махровых сортов разной окраски</t>
  </si>
  <si>
    <t>махр. Чисто белые лепестки околоцветника красиво перемежаются со смелыми яркими цитронно-желтыми лепестками</t>
  </si>
  <si>
    <t xml:space="preserve">Махровый и Многоцветоквый гибрид от сорта Тет-а-тет. Большие, полностью махровые золотисто-желтые цветки с потрясающим сладким ароматом. </t>
  </si>
  <si>
    <t>оранжево-желтый, с бронзово-пурпурными полосками снаружи у основания</t>
  </si>
  <si>
    <t>6-10см</t>
  </si>
  <si>
    <t>кремовый с желтым центром, оранжевыми тычинками и на внешней стороне лепестков бронзовые полоски от основания</t>
  </si>
  <si>
    <t>лепестки интенсивно лиловые, у центра светло-сиреневые, тычинки желтые, цветки широко раскрываются</t>
  </si>
  <si>
    <t>нежно-сиреневый с фиолетовыми тонкими линиями, тычинки желтые, рыльца красные, длинные</t>
  </si>
  <si>
    <t>нежно-сиреневый с ярко-сиреневыми линиями, желтые тычинки и оранжевые рыльца</t>
  </si>
  <si>
    <t>темно-оранжевый с тонкими бронзовыми прожилками, тычинки кремовые, у основания цветка темное напыление</t>
  </si>
  <si>
    <t>90-120</t>
  </si>
  <si>
    <t>темно-оранжевый с чуть заментным фиолетовым напылением, с темным пятном у основания и тонкими бронзовыми прожилками, тычинки белые</t>
  </si>
  <si>
    <t>75-90</t>
  </si>
  <si>
    <t>очень эффектный, темно-бордовый, с темными прожилками, очень глянцевый</t>
  </si>
  <si>
    <t>белый с кораллово-красными широкими стрелками</t>
  </si>
  <si>
    <t>белый МАХРОВЫЙ</t>
  </si>
  <si>
    <t>МАХРОВЫЙ по центру лепестков белая тонкая полоса, основной цвет лепестка лососево-розовый, выраженное жилкование.</t>
  </si>
  <si>
    <t>МАХРОВЫЙ ярко-красный с белой звездой в центре, очень контрастный, лепестки более узкой формы, выглядят изысканно</t>
  </si>
  <si>
    <t>МАХРОВЫЙ перламутрово-ярко-розовый</t>
  </si>
  <si>
    <t>ярко-розовоые с белым центром</t>
  </si>
  <si>
    <t xml:space="preserve">тёмно-бордовый  </t>
  </si>
  <si>
    <t>белый, с зеленым центром</t>
  </si>
  <si>
    <t>нежно-голубой с синими тычинками</t>
  </si>
  <si>
    <t>Трубчатые, темно-кирпично-красные цветки с фиолетовыми шпорцами. Неприхотливый многолетник</t>
  </si>
  <si>
    <t>плотные кисти удлиненных нежно розовых цветков с белыми шпорцами</t>
  </si>
  <si>
    <t>20</t>
  </si>
  <si>
    <t>ярко-сиренево-розовый</t>
  </si>
  <si>
    <t>розово-сиреневые с белым центром</t>
  </si>
  <si>
    <t>Tulipa Annelinde White</t>
  </si>
  <si>
    <t>Tulipa Brisbane</t>
  </si>
  <si>
    <t>Tulipa Charming Beauty</t>
  </si>
  <si>
    <t>Tulipa Crown of Dynasty</t>
  </si>
  <si>
    <t>Tulipa Flaming Baby</t>
  </si>
  <si>
    <t>Tulipa Striped Dress</t>
  </si>
  <si>
    <t>Tulipa Giant Orange Sunrise</t>
  </si>
  <si>
    <t>Tulipa Peptalk</t>
  </si>
  <si>
    <t>Tulipa Red Dress</t>
  </si>
  <si>
    <t>Tulipa Sugar Bird</t>
  </si>
  <si>
    <t>Tulipa Alison Bradley</t>
  </si>
  <si>
    <t>Tulipa Desirelle</t>
  </si>
  <si>
    <t>Tulipa Foxtrot</t>
  </si>
  <si>
    <t>Tulipa Kickstart</t>
  </si>
  <si>
    <t>Tulipa Limousine</t>
  </si>
  <si>
    <t>Tulipa Promiss</t>
  </si>
  <si>
    <t>Tulipa Sambuca</t>
  </si>
  <si>
    <t>Tulipa Shell</t>
  </si>
  <si>
    <t>Tulipa White Mountain</t>
  </si>
  <si>
    <t>Tulipa Bowl of Beauty</t>
  </si>
  <si>
    <t>Tulipa Cardiff</t>
  </si>
  <si>
    <t>Tulipa Happy Upstar</t>
  </si>
  <si>
    <t>Tulipa Normandie 1</t>
  </si>
  <si>
    <t>Tulipa Normandie 2</t>
  </si>
  <si>
    <t>Tulipa Pinksize</t>
  </si>
  <si>
    <t>Tulipa Purple Sky</t>
  </si>
  <si>
    <t>Tulipa Green Triumphator</t>
  </si>
  <si>
    <t>Tulipa Yume no Murasaki</t>
  </si>
  <si>
    <t>Tulipa Canada mix</t>
  </si>
  <si>
    <t>Tulipa Orange Bouquet</t>
  </si>
  <si>
    <t>Tulipa Calibra</t>
  </si>
  <si>
    <t>Tulipa Cracker Parrot</t>
  </si>
  <si>
    <t>Tulipa Winter Parrot</t>
  </si>
  <si>
    <t>Tulipa Dolls Mix</t>
  </si>
  <si>
    <t>Tulipa Atlantis</t>
  </si>
  <si>
    <t>Tulipa Yellow Angel</t>
  </si>
  <si>
    <t>Tulipa Ayaan</t>
  </si>
  <si>
    <t>Tulipa Caractere</t>
  </si>
  <si>
    <t>Tulipa Continental</t>
  </si>
  <si>
    <t>Tulipa Delta White</t>
  </si>
  <si>
    <t>Tulipa Di Di</t>
  </si>
  <si>
    <t>Tulipa Dynasty</t>
  </si>
  <si>
    <t>Tulipa Fay</t>
  </si>
  <si>
    <t>Tulipa Jacuzzi</t>
  </si>
  <si>
    <t>Tulipa Rembrandt Mix</t>
  </si>
  <si>
    <t>Tulipa Synaeda Amor</t>
  </si>
  <si>
    <t>Tulipa Rigas Baricades</t>
  </si>
  <si>
    <t>Tulipa Rigas Baricades 2</t>
  </si>
  <si>
    <t>Tulipa pulchella Violacea Black Base</t>
  </si>
  <si>
    <t>Tulipa pulchella Odalisque</t>
  </si>
  <si>
    <t>Tulipa pulchella Persian Pearl</t>
  </si>
  <si>
    <t>Hyacinth Blue Pearl</t>
  </si>
  <si>
    <t>Hyacinth Manhattan</t>
  </si>
  <si>
    <t>Narcissus Art Perfume</t>
  </si>
  <si>
    <t>Narcissus Accent</t>
  </si>
  <si>
    <t>Narcissus Carlton</t>
  </si>
  <si>
    <t>Narcissus Ma Bell</t>
  </si>
  <si>
    <t>Narcissus Mon Cheri</t>
  </si>
  <si>
    <t>Narcissus Palmares</t>
  </si>
  <si>
    <t>Narcissus Split Corona mixed</t>
  </si>
  <si>
    <t>Narcissus Hillstar</t>
  </si>
  <si>
    <t>Narcissus Paperwhite</t>
  </si>
  <si>
    <t>Narcissus White Cheerfulness</t>
  </si>
  <si>
    <t>Narcissus Double Mixed</t>
  </si>
  <si>
    <t>Narcissus Great Leap</t>
  </si>
  <si>
    <t>Narcissus Pencrebar</t>
  </si>
  <si>
    <t>Crocus Korolkowii</t>
  </si>
  <si>
    <t>Crocus chrysanthus Snowbunting</t>
  </si>
  <si>
    <t>Crocus tommasinianus Whitewell Purple</t>
  </si>
  <si>
    <t>Crocus speciosus Conqueror (autumn)</t>
  </si>
  <si>
    <t>Crocus sativus (autumn)</t>
  </si>
  <si>
    <t>Crocus speciosus Cassiope (autumn)</t>
  </si>
  <si>
    <t>Fritillaria Rascal Chopin</t>
  </si>
  <si>
    <t>Fritillaria imperialis Rubra Maxima</t>
  </si>
  <si>
    <t>Fritillaria imperialis William Rex</t>
  </si>
  <si>
    <t>Hippeastrum Antarctica</t>
  </si>
  <si>
    <t>Hippeastrum Grand Diva</t>
  </si>
  <si>
    <t>Hippeastrum Spartacus</t>
  </si>
  <si>
    <t>Hippeastrum Alfresco</t>
  </si>
  <si>
    <t>Hippeastrum Arctic Nymph</t>
  </si>
  <si>
    <t>Hippeastrum Double Delicious</t>
  </si>
  <si>
    <t>Hippeastrum Double Dream</t>
  </si>
  <si>
    <t>Hippeastrum Pretty Nymph</t>
  </si>
  <si>
    <t>Hippeastrum Splash</t>
  </si>
  <si>
    <t>Anemone blanda Pink Star</t>
  </si>
  <si>
    <t>Corydalis solida Beth Evans</t>
  </si>
  <si>
    <t>Cyclamen Coum Hybriden</t>
  </si>
  <si>
    <t>Eranthis hyemalis</t>
  </si>
  <si>
    <t>Erythronium dens-canis</t>
  </si>
  <si>
    <t>Tulipa Triple A</t>
  </si>
  <si>
    <t>Cyclamen coum hybriden</t>
  </si>
  <si>
    <t>КАЙЮН РИТМ</t>
  </si>
  <si>
    <t>КОНДЖУРЕЙШН</t>
  </si>
  <si>
    <t>ДАЗЗЛИНГ ГОЛД</t>
  </si>
  <si>
    <t>ЭЛИЗАБЕТ ПОЛДАРК</t>
  </si>
  <si>
    <t>ЭВЕР АФТЕР</t>
  </si>
  <si>
    <t>ФЛОРЕНС ДЭЙТОН</t>
  </si>
  <si>
    <t>ФРЕНЧ КАНКАН</t>
  </si>
  <si>
    <t>ГЛИТТЕР РЕПИНК</t>
  </si>
  <si>
    <t>КИССИНГ СЁРКЛ</t>
  </si>
  <si>
    <t>ПАМПКИН ЧИЗКЕЙК</t>
  </si>
  <si>
    <t>РИНГ ЭРАУНД РОУЗИ</t>
  </si>
  <si>
    <t>РИНГО</t>
  </si>
  <si>
    <t>ВИНТРИ СКАЙ</t>
  </si>
  <si>
    <t>ХЭВИНГ ФАН</t>
  </si>
  <si>
    <t>PAEONIA / ПИОН (транспортировка и хранение до посадки при темп. 0+5ºС)</t>
  </si>
  <si>
    <t>КРАСНЫЙ</t>
  </si>
  <si>
    <t>БЕЛЫЙ</t>
  </si>
  <si>
    <t>РОЗОВЫЙ</t>
  </si>
  <si>
    <t>АЛЬБЕРТ КРАУСС</t>
  </si>
  <si>
    <t>АВАЛАНЧ</t>
  </si>
  <si>
    <t>ГАРДЕНИЯ</t>
  </si>
  <si>
    <t>КЕЛВЕЙС ГЛОРИОЗ</t>
  </si>
  <si>
    <t>ЛАУРА ДЕСЕРТ</t>
  </si>
  <si>
    <t>НИППОН БЬЮТИ</t>
  </si>
  <si>
    <t>ПИТЕР БРЕНД</t>
  </si>
  <si>
    <t>ПРЕЗИДЕНТ ТАФТ</t>
  </si>
  <si>
    <t>РЭСПБЕРРИ САНДАЕ</t>
  </si>
  <si>
    <t>В.Ф. ТЁРНЕТ</t>
  </si>
  <si>
    <t>УАЙТ КЭП</t>
  </si>
  <si>
    <t>PAEONIA / ПИОН серия "Коллекционер" (транспортировка и хранение до посадки при темп. 0+5ºС)</t>
  </si>
  <si>
    <t>ЭТЧЕД САЛМОН</t>
  </si>
  <si>
    <t>ГРИН ХАЛО</t>
  </si>
  <si>
    <t>КИРИНМАРУ</t>
  </si>
  <si>
    <t>МИСС АМЕРИКА</t>
  </si>
  <si>
    <t>ТВИТТЕРПЕЙТЕД</t>
  </si>
  <si>
    <t>Рэд</t>
  </si>
  <si>
    <t>КАРНАВАЛ</t>
  </si>
  <si>
    <t>CAJUN RHYTHM</t>
  </si>
  <si>
    <t>CONJURATION</t>
  </si>
  <si>
    <t>DAZZLING GOLD</t>
  </si>
  <si>
    <t>ELIZABETH POLDARK</t>
  </si>
  <si>
    <t>EVER AFTER</t>
  </si>
  <si>
    <t>FLORENCE DAYTON</t>
  </si>
  <si>
    <t>FRENCH CANCAN</t>
  </si>
  <si>
    <t>GLITTER REPINK</t>
  </si>
  <si>
    <t>KISSING CIRCLE</t>
  </si>
  <si>
    <t>PUMPKIN CHEESECAKE</t>
  </si>
  <si>
    <t>RING AROUND ROSIE</t>
  </si>
  <si>
    <t>RINGO</t>
  </si>
  <si>
    <t>WINTRY SKY</t>
  </si>
  <si>
    <t>HAVING FUN</t>
  </si>
  <si>
    <t>RED</t>
  </si>
  <si>
    <t>WHITE</t>
  </si>
  <si>
    <t>PINK</t>
  </si>
  <si>
    <t>ALBERT CROUSSE</t>
  </si>
  <si>
    <t>AVALANCHE</t>
  </si>
  <si>
    <t>GARDENIA</t>
  </si>
  <si>
    <t>KELWAY'S GLORIOUS</t>
  </si>
  <si>
    <t>LAURA DESSERT</t>
  </si>
  <si>
    <t>MOTHERS CHOICE</t>
  </si>
  <si>
    <t>NIPPON BEAUTY</t>
  </si>
  <si>
    <t>PETER BRAND</t>
  </si>
  <si>
    <t>PRESIDENT TAFT</t>
  </si>
  <si>
    <t>RASPBERRY SUNDAE</t>
  </si>
  <si>
    <t>W.F. TURNER</t>
  </si>
  <si>
    <t>WHITE CAP</t>
  </si>
  <si>
    <t>ETCHED SALMON</t>
  </si>
  <si>
    <t>GREEN HALO</t>
  </si>
  <si>
    <t>KIRINMARU</t>
  </si>
  <si>
    <t>MISS AMERICA</t>
  </si>
  <si>
    <t>TWITTERPATED</t>
  </si>
  <si>
    <t>CARNIVAL</t>
  </si>
  <si>
    <t>верхние лепестки абрикосово-оранжевые, нижние лепестки того же цвета, но с обширным белым пятном и абрикосово-оранжевой каймой, лепестки гофрированные</t>
  </si>
  <si>
    <t>верх-белый с нежно-фиолетовым напылением по краю, низ-белый с насыщенно-фиолетовой широкой каймой, бородка-оранжево- красная</t>
  </si>
  <si>
    <t>верх-канареечно-желтый, низ-бронзовый с желтой каймой</t>
  </si>
  <si>
    <t>чисто-белый, гофрированный, желтый центр, желтая бородка</t>
  </si>
  <si>
    <t>ярко-лиловый с осветленным центром на нижних лепестках, бородка оранжевая, гофрированный</t>
  </si>
  <si>
    <t>верх-белый с желтоватым центром, низ- фиолетово-лиловый с тонкой белой каймой и бело-лиловой сеточкой у центра</t>
  </si>
  <si>
    <t>верх-розовато-кремовый, низ-голубой с оранжевой бородкой</t>
  </si>
  <si>
    <t>нежнейший "тающий" светло-розовый, с центром кораллового цвета</t>
  </si>
  <si>
    <t>верх-фиолетовый с белым центром, в котором многочисленные фиолетовые вкрапления, низ- белый с тонкой фиолетовой каймой</t>
  </si>
  <si>
    <t>верх- кремовый с розовыми перьями по центру,низ- ярко-оранжевый</t>
  </si>
  <si>
    <t>верх белый с желтой каймой, низ с белым пятном и обширным темно-лиловым напылением  и широкой желтой каймой по гофрированному краю</t>
  </si>
  <si>
    <t>верх- белый, низ-лиловый с тонкой белой каймой, бородка оранжевая</t>
  </si>
  <si>
    <t>верх - темно- синий (цвет грозовой тучи), низ - белый</t>
  </si>
  <si>
    <t>МАХРОВЫЙ нежно-сиреневый с ярко-желтым центром</t>
  </si>
  <si>
    <t>МАХРОВЫЙ, сиреневато-розовый</t>
  </si>
  <si>
    <t xml:space="preserve">МАХРОВЫЙ белый с розовым отливом </t>
  </si>
  <si>
    <t>малиновый с махровым центром, у которого  белый кант по краю</t>
  </si>
  <si>
    <t>МАХРОВЫЙ гранатовый</t>
  </si>
  <si>
    <t>МАХРОВЫЙ розовато-кремовый</t>
  </si>
  <si>
    <t>МАХРОВЫЙ нежно-розовый с жёлтым</t>
  </si>
  <si>
    <t>МАХРОВЫЙ, по краям розовый, к центру более перламутровый</t>
  </si>
  <si>
    <t>МАХРОВЫЙ нижние малиновые лепестки слегка отогнуты вниз, "шапочка махровая кремовая</t>
  </si>
  <si>
    <t>МАХРОВЫЙ тёмно-лососевый, переливистый</t>
  </si>
  <si>
    <t>МАХРОВЫЙ белый с салатовой юбочкой</t>
  </si>
  <si>
    <t>МАХРОВЫЙ белый с малиновыми широкими мазками и линиями</t>
  </si>
  <si>
    <t>ОЧЕНЬ КРУПНЫЙ дтаметр цветка до 25 см, белоснежный, стаминодии желтые</t>
  </si>
  <si>
    <t>изысканный пион с причудливо изогнутыми лепестками, кремовый с розовыми мазками и штрихами, стаминодии желтые</t>
  </si>
  <si>
    <t>Iris germanica Conjuration</t>
  </si>
  <si>
    <t>Iris germanica Dazzling Gold</t>
  </si>
  <si>
    <t>Iris germanica Elizabeth Poldark</t>
  </si>
  <si>
    <t>Iris germanica Ever After</t>
  </si>
  <si>
    <t>Iris germanica Florence Dayton</t>
  </si>
  <si>
    <t>Iris germanica French Cancan</t>
  </si>
  <si>
    <t>Iris germanica Glitter Repink</t>
  </si>
  <si>
    <t>Iris germanica Kissing Circle</t>
  </si>
  <si>
    <t>Iris germanica Pumpkin Cheesecake</t>
  </si>
  <si>
    <t>Iris germanica Ring Around Rosie</t>
  </si>
  <si>
    <t>Iris germanica Ringo</t>
  </si>
  <si>
    <t>Iris germanica Wintry Sky</t>
  </si>
  <si>
    <t>Iris sibirica Having Fun</t>
  </si>
  <si>
    <t>Paeonia Albert Crousse</t>
  </si>
  <si>
    <t>Paeonia Avalanche</t>
  </si>
  <si>
    <t>Paeonia Gardenia</t>
  </si>
  <si>
    <t>Paeonia Kelway's Glorious</t>
  </si>
  <si>
    <t>Paeonia Laura Dessert</t>
  </si>
  <si>
    <t>Paeonia Mother's Choice</t>
  </si>
  <si>
    <t>Paeonia Nippon Beauty</t>
  </si>
  <si>
    <t>Paeonia Peter Brand</t>
  </si>
  <si>
    <t>Paeonia President Taft</t>
  </si>
  <si>
    <t>Paeonia Raspberry Sundae</t>
  </si>
  <si>
    <t>Paeonia W.F. Turner</t>
  </si>
  <si>
    <t>Paeonia White Cap</t>
  </si>
  <si>
    <t>Paeonia Etched Salmon</t>
  </si>
  <si>
    <t>Paeonia Green Halo</t>
  </si>
  <si>
    <t>Paeonia Miss America</t>
  </si>
  <si>
    <t>Paeonia Twitterpated</t>
  </si>
  <si>
    <t>Корней в БигПаке.</t>
  </si>
  <si>
    <t>ЦЕНА за БП., руб.</t>
  </si>
  <si>
    <t>Paeonia Kirinmaru</t>
  </si>
  <si>
    <t>Iris germanica Cajun Rhythm</t>
  </si>
  <si>
    <t>Lilium Bumblebee</t>
  </si>
  <si>
    <t>BUMBLEBEE</t>
  </si>
  <si>
    <t>БАМБЛБИ</t>
  </si>
  <si>
    <t>жёлтый с бордовым центром и тонким кантом, 20см</t>
  </si>
  <si>
    <t>Lilium Lemon Stardust</t>
  </si>
  <si>
    <t>LEMON STARDUST</t>
  </si>
  <si>
    <t>ЛЕМОН СТАРДАСТ</t>
  </si>
  <si>
    <t>жёлтый с бордовым центром , 20см</t>
  </si>
  <si>
    <t>Lilium Pink Brush</t>
  </si>
  <si>
    <t>PINK BRUSH</t>
  </si>
  <si>
    <t>ПИНК БРАШ</t>
  </si>
  <si>
    <t>(ЛА гибрид) розовый с плотным бордовым напылением</t>
  </si>
  <si>
    <t>Lilium Tiny Crystal</t>
  </si>
  <si>
    <t>TINY CRYSTAL</t>
  </si>
  <si>
    <t>ТАЙНИ КРИСТАЛЛ</t>
  </si>
  <si>
    <t>Lilium Tiny Diamond</t>
  </si>
  <si>
    <t>TINY DIAMOND</t>
  </si>
  <si>
    <t>ТАЙНИ ДИАМОНД</t>
  </si>
  <si>
    <t>кораллово-розовый с белым центром</t>
  </si>
  <si>
    <t>Lilium Tiny Epic</t>
  </si>
  <si>
    <t>TINY EPIC</t>
  </si>
  <si>
    <t>ТАЙНИ ЭПИК</t>
  </si>
  <si>
    <t>темно-бордовый, почти черный центр, оранжевые кончики</t>
  </si>
  <si>
    <t>Lilium Tiny Ghost</t>
  </si>
  <si>
    <t>TINY GHOST</t>
  </si>
  <si>
    <t>ТАЙНИ ГОСТ</t>
  </si>
  <si>
    <t>Lilium Tiny Nugget</t>
  </si>
  <si>
    <t>TINY NUGGET</t>
  </si>
  <si>
    <t>ТАЙНИ НАГГЕТ</t>
  </si>
  <si>
    <t>желтый с красным напылением у центра</t>
  </si>
  <si>
    <t>Lilium Tiny Poems</t>
  </si>
  <si>
    <t>TINY POEMS</t>
  </si>
  <si>
    <t>ТАЙНИ ПОЭМС</t>
  </si>
  <si>
    <t>биколор: пурпурно-бордовые, почти черные к середине с крапом, кочники светло-розовые</t>
  </si>
  <si>
    <t>Lilium Tiny Toons</t>
  </si>
  <si>
    <t>TINY TOONS</t>
  </si>
  <si>
    <t>ТАЙНИ ТУНС</t>
  </si>
  <si>
    <t>Lilium Brunello</t>
  </si>
  <si>
    <t>BRUNELLO</t>
  </si>
  <si>
    <t>БРУНЕЛЛО</t>
  </si>
  <si>
    <t>Lilium Nightrider</t>
  </si>
  <si>
    <t>NIGHTRIDER</t>
  </si>
  <si>
    <t>НАЙТРАЙДЕР</t>
  </si>
  <si>
    <t>TA-ГИБРИД -бронзово-черный, 15см</t>
  </si>
  <si>
    <t>Lilium Queen of Night</t>
  </si>
  <si>
    <t>QUEEN OF NIGHT</t>
  </si>
  <si>
    <t>КУИН ОФ НАЙТ</t>
  </si>
  <si>
    <t>почти черный, атласный, кончики темно-бордовые, тычинки оранжевые</t>
  </si>
  <si>
    <t>Lilium Centerfold</t>
  </si>
  <si>
    <t>CENTERFOLD</t>
  </si>
  <si>
    <t>ЦЕНТЕРФОЛЬД</t>
  </si>
  <si>
    <t>белый с пурпурными точками и полосками в центре, тычинки оранжево-пурпурные</t>
  </si>
  <si>
    <t>Lilium Electric</t>
  </si>
  <si>
    <t>ELECTRIC</t>
  </si>
  <si>
    <t>ЭЛЕКТРИК</t>
  </si>
  <si>
    <t>оранжевый с узким белым краем, крап</t>
  </si>
  <si>
    <t>Lilium Grand Cru</t>
  </si>
  <si>
    <t>GRAND CRU</t>
  </si>
  <si>
    <t>ГРАНД КРЮ</t>
  </si>
  <si>
    <t>желтый, в центре темно-красный с крапом</t>
  </si>
  <si>
    <t>Lilium Sugar Love</t>
  </si>
  <si>
    <t>SUGAR LOVE</t>
  </si>
  <si>
    <t>ШУГАР ЛОВ</t>
  </si>
  <si>
    <t>белый с нежно-кораллово-розовым румянцем на кончиках</t>
  </si>
  <si>
    <t>Lilium Buzzer 1</t>
  </si>
  <si>
    <t>BUZZER</t>
  </si>
  <si>
    <t>БАЗЗЕР</t>
  </si>
  <si>
    <t>оранжево-красная с тонким белым кантом</t>
  </si>
  <si>
    <t>Lilium Golden Matrix 1</t>
  </si>
  <si>
    <t>GOLDEN MATRIX</t>
  </si>
  <si>
    <t>ГОЛДЕН МАТРИКС</t>
  </si>
  <si>
    <t>Lilium Canary Warf</t>
  </si>
  <si>
    <t>CANARY WHARF</t>
  </si>
  <si>
    <t>КАНАРИ ВАРФ</t>
  </si>
  <si>
    <t>Lilium Cocktail Twins</t>
  </si>
  <si>
    <t>COCKTAIL TWINS</t>
  </si>
  <si>
    <t>КОКТЕЙЛЬ ТВИНС</t>
  </si>
  <si>
    <t>Lilium Gold Twin</t>
  </si>
  <si>
    <t>GOLD TWIN</t>
  </si>
  <si>
    <t>ГОЛД ТВИН</t>
  </si>
  <si>
    <t>махровый,крупные цветки  до18см, тёмно-жёлтый с лёгким красноватым румянцем по краям лепестков</t>
  </si>
  <si>
    <t>Lilium Mystery Dream 1</t>
  </si>
  <si>
    <t>МИСТЕРИ ДРИМ</t>
  </si>
  <si>
    <t>густомахровый зеленовато-кремовый с красным основанием у центра</t>
  </si>
  <si>
    <t>Lilium Pink Blossom</t>
  </si>
  <si>
    <t>PINK BLOSSOM</t>
  </si>
  <si>
    <t>ПИНК БЛОССОМ</t>
  </si>
  <si>
    <t>махровый, розовый</t>
  </si>
  <si>
    <t>Lilium Scoubidou</t>
  </si>
  <si>
    <t>SCOUBIDOU</t>
  </si>
  <si>
    <t>СКУБИДУ</t>
  </si>
  <si>
    <t>плотный, насыщенный оранжевый, 15см</t>
  </si>
  <si>
    <t>Lilium Sugar Twin</t>
  </si>
  <si>
    <t>SUGAR TWIN</t>
  </si>
  <si>
    <t>ШУГАР ТВИН</t>
  </si>
  <si>
    <t>махровый, крупные цветки до 18см, белый с розоватыми кончиками</t>
  </si>
  <si>
    <t>Lilium Sundew</t>
  </si>
  <si>
    <t>SUNDEW</t>
  </si>
  <si>
    <t>САНДЬЮ</t>
  </si>
  <si>
    <t>Очень крупные цветки. Новая Фата Моргана, крупные цветки, 18см, цвет желтый</t>
  </si>
  <si>
    <t>Lilium Bourbon Street</t>
  </si>
  <si>
    <t>BOURBON STREET</t>
  </si>
  <si>
    <t>БУРБОН СТРИТ</t>
  </si>
  <si>
    <t>малиновый, глянцевый</t>
  </si>
  <si>
    <t>Lilium Corallo Beach</t>
  </si>
  <si>
    <t>Lilium Ebro</t>
  </si>
  <si>
    <t>EBRO</t>
  </si>
  <si>
    <t>ЭБРО</t>
  </si>
  <si>
    <t>Lilium Indian Summerset</t>
  </si>
  <si>
    <t>INDIAN SUMMERSET</t>
  </si>
  <si>
    <t>ИНДИАН САММЕРСЕТ</t>
  </si>
  <si>
    <t>ярко-розовый, перламутровый (цвет розового лотоса)</t>
  </si>
  <si>
    <t>Lilium Kamsberg</t>
  </si>
  <si>
    <t>KAMSBERG</t>
  </si>
  <si>
    <t>КАМСБЕРГ</t>
  </si>
  <si>
    <t>плотный, чистый темно-красный цвет</t>
  </si>
  <si>
    <t>Lilium Kent</t>
  </si>
  <si>
    <t>KENT</t>
  </si>
  <si>
    <t>КЕНТ</t>
  </si>
  <si>
    <t>белый, обильноцветущий</t>
  </si>
  <si>
    <t>Lilium Logan</t>
  </si>
  <si>
    <t>LOGAN</t>
  </si>
  <si>
    <t>ЛОГАН</t>
  </si>
  <si>
    <t>белый, крупный цветок</t>
  </si>
  <si>
    <t>Lilium Mandalay Bay</t>
  </si>
  <si>
    <t>MANDALAY BAY</t>
  </si>
  <si>
    <t>МАНДАЛЕЙ БЭЙ</t>
  </si>
  <si>
    <t>цвет спелой вишни с небольшим темным налетом по краю лепестков</t>
  </si>
  <si>
    <t>Lilium Pokerface</t>
  </si>
  <si>
    <t>POKERFACE</t>
  </si>
  <si>
    <t>ПОКЕРФЕЙС</t>
  </si>
  <si>
    <t>алый, с незначительным темным напылением вдоль середины лепестков,  редкий темный крап</t>
  </si>
  <si>
    <t>Lilium Sweet Zanica</t>
  </si>
  <si>
    <t>SWEET ZANICA</t>
  </si>
  <si>
    <t>СВИТ ЗАНИКА</t>
  </si>
  <si>
    <t>белый с пурпурным крапом, диам. 20-23см</t>
  </si>
  <si>
    <t>Lilium Tsjaikowski</t>
  </si>
  <si>
    <t>TSJAIKOWSKI</t>
  </si>
  <si>
    <t>ЧАЙКОВСКИЙ</t>
  </si>
  <si>
    <t>нежно-розовый. Очень крупный цветок</t>
  </si>
  <si>
    <t>Lilium White Sound</t>
  </si>
  <si>
    <t>WHITE SOUND</t>
  </si>
  <si>
    <t>УАЙТ САУНД</t>
  </si>
  <si>
    <t>белый, дает много цветов</t>
  </si>
  <si>
    <t>Lilium Snowboard</t>
  </si>
  <si>
    <t>МАХРОВЫЙ, белый с чуть розоватыми кончиками, 20см</t>
  </si>
  <si>
    <t>Lilium Aspiration</t>
  </si>
  <si>
    <t>ASPIRATION</t>
  </si>
  <si>
    <t>АСПИРЕЙШН</t>
  </si>
  <si>
    <t>розовый с красным центром и тонким белым кантом, волнистый край лепестков</t>
  </si>
  <si>
    <t>Lilium Asterian</t>
  </si>
  <si>
    <t>ASTERIAN</t>
  </si>
  <si>
    <t>АСТЕРИАН</t>
  </si>
  <si>
    <t xml:space="preserve">отличается длинными большими бутонами и чистым  белым цветом лепестков, долго стоит в срезке, </t>
  </si>
  <si>
    <t>Lilium Barracuda</t>
  </si>
  <si>
    <t>BARRACUDA</t>
  </si>
  <si>
    <t>БАРРАКУДА</t>
  </si>
  <si>
    <t xml:space="preserve">фиолетово-тёмно-розовый с ярко-фиолетовым частым  крапом по всей поверхности </t>
  </si>
  <si>
    <t>Lilium Bergamo</t>
  </si>
  <si>
    <t>BERGAMO</t>
  </si>
  <si>
    <t>БЕРГАМО</t>
  </si>
  <si>
    <t>нежно-сиреневый с розовыми стрелками и жёлтым центром</t>
  </si>
  <si>
    <t>Lilium Brooks</t>
  </si>
  <si>
    <t>BROOKS</t>
  </si>
  <si>
    <t>БРУКС</t>
  </si>
  <si>
    <t>карминно-красный с тонким белым кантом и черным крапом, 25см</t>
  </si>
  <si>
    <t>Lilium Burlesca</t>
  </si>
  <si>
    <t>BURLESCA</t>
  </si>
  <si>
    <t>БУРЛЕСКА</t>
  </si>
  <si>
    <t>чуть сиреневато-розовый, нежный, со светлым центром, крупный, 22см</t>
  </si>
  <si>
    <t>Lilium Cadenza</t>
  </si>
  <si>
    <t>CADENZA</t>
  </si>
  <si>
    <t>КАДЕНЦА</t>
  </si>
  <si>
    <t>карминно-красный с тонким белым кантом, диам. цв. 25см</t>
  </si>
  <si>
    <t>Lilium Carnival</t>
  </si>
  <si>
    <t>ярко-розовый с красной продольной полосой по центру каждого лепестка и красным частым крапом. Белая кайма, 20см</t>
  </si>
  <si>
    <t>Lilium Firebolt</t>
  </si>
  <si>
    <t>FIREBOLT</t>
  </si>
  <si>
    <t>ФАЙРБОЛТ</t>
  </si>
  <si>
    <t>тёмно-бордовый с чёрным отливом</t>
  </si>
  <si>
    <t>Lilium Full Moon</t>
  </si>
  <si>
    <t>FULL MOON</t>
  </si>
  <si>
    <t>ФУЛЛ МУН</t>
  </si>
  <si>
    <t>ОЧЕНЬ КРУПНЫЙ 30+ см белый с оранжевыми тычинками, легкое гофре</t>
  </si>
  <si>
    <t>Lilium Gracia</t>
  </si>
  <si>
    <t>GRACIA</t>
  </si>
  <si>
    <t>ГРАЦИЯ</t>
  </si>
  <si>
    <t xml:space="preserve">нежно-розовый с белым центром, легкое гофре, 22см </t>
  </si>
  <si>
    <t>Lilium La Rochelle</t>
  </si>
  <si>
    <t>LA ROCHELLE</t>
  </si>
  <si>
    <t>ЛА РОШЕЛЬ</t>
  </si>
  <si>
    <t>белый, с ярко- светло-малиновыми стрелками по центру лепестков и частым малиновым крапом, 25см</t>
  </si>
  <si>
    <t>Lilium Love Letter</t>
  </si>
  <si>
    <t>LOVE LETTER</t>
  </si>
  <si>
    <t>ЛОВ ЛЕТТЕР</t>
  </si>
  <si>
    <t>ярко-малиновый, самый кончик лепестка-белый, очень крупный больше 30см</t>
  </si>
  <si>
    <t>Lilium One Love</t>
  </si>
  <si>
    <t>ONE LOVE</t>
  </si>
  <si>
    <t>УАН ЛОВ</t>
  </si>
  <si>
    <t>малиновый с темным крапом, волнистый крап, 25см</t>
  </si>
  <si>
    <t>Lilium Pink Parrot Carriba</t>
  </si>
  <si>
    <t>Очень специальная новинка: попугайная лилия!
Совершенно новый тип лилии. Экзотические, эксклюзивные, экстраординарные и сильные - это несколько подходящих ключевых слов. Долго сохранятеся в срезке.</t>
  </si>
  <si>
    <t>Lilium Praiano</t>
  </si>
  <si>
    <t>PRAIANO</t>
  </si>
  <si>
    <t>ПРАЙАНО</t>
  </si>
  <si>
    <t>ОЧЕНЬ КРУПНЫЙ 30+ см, плотный розовый, атласный</t>
  </si>
  <si>
    <t>Lilium Red Eyes</t>
  </si>
  <si>
    <t>RED EYES</t>
  </si>
  <si>
    <t>РЕД АЙЗ</t>
  </si>
  <si>
    <t>ярко-розовый с тёмным крапом и белой каймой, лёгкое гофре</t>
  </si>
  <si>
    <t>Lilium Staarabu</t>
  </si>
  <si>
    <t>STAARABU</t>
  </si>
  <si>
    <t>СТААРАБУ</t>
  </si>
  <si>
    <t xml:space="preserve">нежный розовый, цвет розового зефира, с небольшим осветлением у центра, волнистый край,22см </t>
  </si>
  <si>
    <t>Lilium Tom Pouce</t>
  </si>
  <si>
    <t>TOM POUCE</t>
  </si>
  <si>
    <t>ТОМ ПУС</t>
  </si>
  <si>
    <t>сиреневый с желтыми полосами, тычинки ярко-оранжевые, легкое гофре</t>
  </si>
  <si>
    <t>Lilium Xotika</t>
  </si>
  <si>
    <t>XOTIKA</t>
  </si>
  <si>
    <t>ЭКЗОТИКА</t>
  </si>
  <si>
    <t>сиреневый с желтыми полосами в центре</t>
  </si>
  <si>
    <t>Lilium Yellow Tiger (Tigermoon)</t>
  </si>
  <si>
    <t xml:space="preserve">кремовый с желтыми продольными  полосами по центру лепестков, темно-красный частый крап по всей поверхности лепестков, 25см </t>
  </si>
  <si>
    <t>Lilium Magny Cours</t>
  </si>
  <si>
    <t>MAGNY COURS</t>
  </si>
  <si>
    <t>МАГНИ КОРЗ</t>
  </si>
  <si>
    <t>Lilium Pink Heaven</t>
  </si>
  <si>
    <t>PINK HEAVEN</t>
  </si>
  <si>
    <t>ПИНК ХЕВЕН</t>
  </si>
  <si>
    <t>ровный нежно-розовый с переходом в темно-розовый  к центру. Очень крупные</t>
  </si>
  <si>
    <t>Lilium White Triumphator</t>
  </si>
  <si>
    <t>WHITE TRIUMPHATOR</t>
  </si>
  <si>
    <t>УАЙТ ТРИУМФАТОР</t>
  </si>
  <si>
    <t>белый с зеленовато-жёлтым центром</t>
  </si>
  <si>
    <t>Lilium Bonbini</t>
  </si>
  <si>
    <t>BONBINI</t>
  </si>
  <si>
    <t>БОНБИНИ</t>
  </si>
  <si>
    <t>белый с розовыми стрелками и жёлтым центром</t>
  </si>
  <si>
    <t>Lilium Borrello</t>
  </si>
  <si>
    <t>BORRELLO</t>
  </si>
  <si>
    <t>БОРРЕЛЛО</t>
  </si>
  <si>
    <t>бордовый, глянцевый, 28см</t>
  </si>
  <si>
    <t>Lilium Brusago</t>
  </si>
  <si>
    <t>BRUSAGO</t>
  </si>
  <si>
    <t>БРУСАГО</t>
  </si>
  <si>
    <t>сиреневато-розовый с белым центром, 25см</t>
  </si>
  <si>
    <t>Lilium Catina</t>
  </si>
  <si>
    <t>CATINA</t>
  </si>
  <si>
    <t>КАТИНА</t>
  </si>
  <si>
    <t>кремовый с желтым центром</t>
  </si>
  <si>
    <t>КОНКА Д'Ор</t>
  </si>
  <si>
    <t>Lilium Eastern Moon</t>
  </si>
  <si>
    <t>EASTERN MOON</t>
  </si>
  <si>
    <t>ИСТЕРН МУН</t>
  </si>
  <si>
    <t>белый с нежно-розовым напылением</t>
  </si>
  <si>
    <t>Lilium Eldoret</t>
  </si>
  <si>
    <t>ELDORET</t>
  </si>
  <si>
    <t>ЭЛДОРЕТ</t>
  </si>
  <si>
    <t>лимонно-желтый, светло-коричневые тычинки, Очень ранний. 25см</t>
  </si>
  <si>
    <t>Lilium Franson</t>
  </si>
  <si>
    <t>FRANSON</t>
  </si>
  <si>
    <t>ФРАНСОН</t>
  </si>
  <si>
    <t>белый зеленый центр, черные тычинки</t>
  </si>
  <si>
    <t>Lilium Fraulein Cornelia</t>
  </si>
  <si>
    <t>FRAULEIN CORNELIA</t>
  </si>
  <si>
    <t>ФРОЙЛЯЙН КОРНЕЛИЯ</t>
  </si>
  <si>
    <t>Lilium Frontera</t>
  </si>
  <si>
    <t>FRONTERA</t>
  </si>
  <si>
    <t>ФРОНТЕРА</t>
  </si>
  <si>
    <t>кремовый с электрически-розовыми полосой по центру лепестка</t>
  </si>
  <si>
    <t>Lilium Fujian</t>
  </si>
  <si>
    <t>FUJIAN</t>
  </si>
  <si>
    <t>ФУДЗИАН</t>
  </si>
  <si>
    <t>Lilium High Tea</t>
  </si>
  <si>
    <t>Lilium Judith Saffigna</t>
  </si>
  <si>
    <t>JUDITH SAFFIGNA</t>
  </si>
  <si>
    <t>ДЖУДИТ САФФИНЬЯ</t>
  </si>
  <si>
    <t>малиново-бордовый с белыми кончиками и белой каймой, 22+</t>
  </si>
  <si>
    <t>Lilium Miss Marple</t>
  </si>
  <si>
    <t>MISS MARPLE</t>
  </si>
  <si>
    <t>МИСС МАРПЛ</t>
  </si>
  <si>
    <t>малиновый с белой каймой, 25см</t>
  </si>
  <si>
    <t>Lilium Miss Peculiar</t>
  </si>
  <si>
    <t>MISS PECULIAR</t>
  </si>
  <si>
    <t>МИСС ПЕКУЛИЯР</t>
  </si>
  <si>
    <t>кремовый с розоватым румянцем и желтым центром</t>
  </si>
  <si>
    <t>кремово-жёлтый с винно-красными мазками по центру лепестка, на 3 год вырастает до 2,2 м и дает до 30 очень крупных соцветий</t>
  </si>
  <si>
    <t>Lilium Nymph</t>
  </si>
  <si>
    <t>NYMPH</t>
  </si>
  <si>
    <t>кремовый, малиновые стреловидные мазки от сердцевина до середины лепестками</t>
  </si>
  <si>
    <t>ярко-розовый, с небольшой желтой серцевинкой, на 3 год вырастает до 2,2 м и дает до 30 очень крупных соцветий</t>
  </si>
  <si>
    <t>Lilium Pink Palace</t>
  </si>
  <si>
    <t>PINK PALACE</t>
  </si>
  <si>
    <t>ПИНК ПАЛАС</t>
  </si>
  <si>
    <t>пелрамутрово-розовый, центр белый</t>
  </si>
  <si>
    <t>Lilium Purple Lady</t>
  </si>
  <si>
    <t>PURPLE LADY</t>
  </si>
  <si>
    <t>ПУРПЛ ЛЕДИ</t>
  </si>
  <si>
    <t>Lilium Rising Moon</t>
  </si>
  <si>
    <t>RISING MOON</t>
  </si>
  <si>
    <t>РАЙЗИНГ МУН</t>
  </si>
  <si>
    <t>жёлтый с розовой каймой</t>
  </si>
  <si>
    <t>Lilium Saltarello</t>
  </si>
  <si>
    <t>SALTARELLO</t>
  </si>
  <si>
    <t>САЛТАРЕЛЛО</t>
  </si>
  <si>
    <t>лососевый-оранжевый, очень крупные соцветия</t>
  </si>
  <si>
    <t>Lilium Satisfaction</t>
  </si>
  <si>
    <t>SATISFACTION</t>
  </si>
  <si>
    <t>САТИСФЭКШН</t>
  </si>
  <si>
    <t>темно-розовый, сердцевина ярко-желтая</t>
  </si>
  <si>
    <t>Lilium Touchstone</t>
  </si>
  <si>
    <t>TOUCHSTONE</t>
  </si>
  <si>
    <t>ТАЧСТОУН</t>
  </si>
  <si>
    <t>рубиновый с желтым центром, 25+</t>
  </si>
  <si>
    <t>Lilium Villa Blanca</t>
  </si>
  <si>
    <t>VILLA BLANCA</t>
  </si>
  <si>
    <t>ВИЛЛА БЛАНКА</t>
  </si>
  <si>
    <t>белый с розовым жилкованием с тыльной стороны лепестков, 23см</t>
  </si>
  <si>
    <t>Lilium White Eyes</t>
  </si>
  <si>
    <t>WHITE EYES</t>
  </si>
  <si>
    <t>УАЙТ АЙЗ</t>
  </si>
  <si>
    <t>МАХРОВЫЙ крупный, с волнистыми лепестками, зеленоватый центр, 25см</t>
  </si>
  <si>
    <t>Lilium Pink Giant</t>
  </si>
  <si>
    <t>PINK GIANT</t>
  </si>
  <si>
    <t>ПИНК ДЖИАНТ</t>
  </si>
  <si>
    <t>кремово-розовый с крупным черным крапом</t>
  </si>
  <si>
    <t>Lilium White Twinkle</t>
  </si>
  <si>
    <t>WHITE TWINKLE</t>
  </si>
  <si>
    <t>УАЙТ ТВИНКЛ</t>
  </si>
  <si>
    <t>белый с темно-пурпурным крапом</t>
  </si>
  <si>
    <t>Lilium Pearl White</t>
  </si>
  <si>
    <t>PEARL WHITE</t>
  </si>
  <si>
    <t>ПЕРЛ УАЙТ</t>
  </si>
  <si>
    <t>кремово-белый, 15см</t>
  </si>
  <si>
    <t>Lilium Fusion</t>
  </si>
  <si>
    <t>FUSION</t>
  </si>
  <si>
    <t>ФЬЮЖН</t>
  </si>
  <si>
    <t>первый гибрид Longiflorum x L.pardalinum.  Высокий мощный стебль, на котором многочисленные широко расставленными цветки.</t>
  </si>
  <si>
    <t>Lilium Speciosum Rubrum</t>
  </si>
  <si>
    <t>SPECIOSUM RUBRUM</t>
  </si>
  <si>
    <t>СП. РУБРУМ</t>
  </si>
  <si>
    <t>Многоцветковая лилия, цветки пунцово-красного цвета с темно-красными точками, белой каймой, чалмовидные. Для заднего плана бордюра</t>
  </si>
  <si>
    <t>ASTERIAN 18/20</t>
  </si>
  <si>
    <t>АСТЕРИАН 18/20</t>
  </si>
  <si>
    <t>отличается длинными большими бутонами и чистым  белым цветом лепестков, долго стоит в срезке, диам. до 30 см</t>
  </si>
  <si>
    <t>BACCARDI 18/20</t>
  </si>
  <si>
    <t>БАККАРДИ 18/20</t>
  </si>
  <si>
    <t>ёмно-красный, рубиновый с тёмным редким крапом и волнистым краем лепестка</t>
  </si>
  <si>
    <t>EXTRAVAGANZE 18/20</t>
  </si>
  <si>
    <t>ЭКСТРАВАГАНЦА 18/20</t>
  </si>
  <si>
    <t>GRACIA 18/20</t>
  </si>
  <si>
    <t>ГРАЦИЯ 18/20</t>
  </si>
  <si>
    <t>PARADERO 18/20</t>
  </si>
  <si>
    <t>ПАРАДЕРО 18/20</t>
  </si>
  <si>
    <t>SNOWBOARD 18/20</t>
  </si>
  <si>
    <t>СНОУБОРД 18/20</t>
  </si>
  <si>
    <t>BEVERLY'S DREAM 18/20</t>
  </si>
  <si>
    <t>БЕВЕРЛИ ДРИМ 18/20</t>
  </si>
  <si>
    <t>FOREVER 18/20</t>
  </si>
  <si>
    <t>ФОРЕВЕ 18/20</t>
  </si>
  <si>
    <t>IMPRATO 18/20</t>
  </si>
  <si>
    <t>ИМПРАТО 18/20</t>
  </si>
  <si>
    <t>SALTARELLO 18/20</t>
  </si>
  <si>
    <t>САЛТАРЕЛЛО 18/20</t>
  </si>
  <si>
    <t>WHITE EYES 18/20</t>
  </si>
  <si>
    <t>УАЙТ АЙЗ 18/20</t>
  </si>
  <si>
    <t>5.</t>
  </si>
  <si>
    <r>
      <rPr>
        <b/>
        <i/>
        <sz val="16"/>
        <color theme="9" tint="-0.249977111117893"/>
        <rFont val="Arial"/>
        <family val="2"/>
        <charset val="204"/>
      </rPr>
      <t xml:space="preserve">КРУПНАЯ ФАСОВКА - БИГПАК  </t>
    </r>
    <r>
      <rPr>
        <b/>
        <i/>
        <sz val="16"/>
        <color indexed="58"/>
        <rFont val="Arial"/>
        <family val="2"/>
        <charset val="204"/>
      </rPr>
      <t xml:space="preserve"> ЛИЛИИ "COLOR LINE". Голландия</t>
    </r>
  </si>
  <si>
    <t>АРТ
ТОВ.</t>
  </si>
  <si>
    <t>2й эффект</t>
  </si>
  <si>
    <t>махр.ранн.</t>
  </si>
  <si>
    <t>Абба Флэйм</t>
  </si>
  <si>
    <t>темно-красный с желтым центром и желтыми полосками на кончиках, похож на пламя</t>
  </si>
  <si>
    <t>махр.поздн</t>
  </si>
  <si>
    <t>Tulipa Disneyland Paris</t>
  </si>
  <si>
    <t>Диснейлэнд Париж</t>
  </si>
  <si>
    <t>лососево-оранжевый , матовый, с желтыми и небольшими зелеными полосками</t>
  </si>
  <si>
    <t>Tulipa Vogue</t>
  </si>
  <si>
    <t>Tulipa Yellow Margarita</t>
  </si>
  <si>
    <t>Йеллоу Маргарита</t>
  </si>
  <si>
    <t>густомахровый, канареечно-желтый, внешние лепестки с красными прожилками</t>
  </si>
  <si>
    <t>Tulipa Frejus</t>
  </si>
  <si>
    <t>Фрейджюс</t>
  </si>
  <si>
    <t>ванильно-желтый переливистый с ярко-малиновыми и зелеными полосками</t>
  </si>
  <si>
    <t>Tulipa Happy Upstar-leaves</t>
  </si>
  <si>
    <t>Tulipa Lipstick Glow</t>
  </si>
  <si>
    <t>Липстик Глоу</t>
  </si>
  <si>
    <t>Tulipa Princess Angelique</t>
  </si>
  <si>
    <t>Принцесс Анжелика</t>
  </si>
  <si>
    <t>от кремово-розового становится более интенсивным и окрашивает весь цветок малиново-кремово-розовым меланжем</t>
  </si>
  <si>
    <t>Tulipa Voicemail</t>
  </si>
  <si>
    <t>Воисмейл</t>
  </si>
  <si>
    <t>лил.</t>
  </si>
  <si>
    <t>Притти Вумен</t>
  </si>
  <si>
    <t>плотный красный однородный, глянцевый</t>
  </si>
  <si>
    <t>мнгцв.</t>
  </si>
  <si>
    <t>бахр.</t>
  </si>
  <si>
    <t>попуг.</t>
  </si>
  <si>
    <t>зел.</t>
  </si>
  <si>
    <t>дарв.</t>
  </si>
  <si>
    <t xml:space="preserve">медово-желтый с палево-красным центром </t>
  </si>
  <si>
    <t>Tulipa Daydream</t>
  </si>
  <si>
    <t>Дэйдрим</t>
  </si>
  <si>
    <t>матовый медово-желтый с красноватым румянцем и тонким красным кантом</t>
  </si>
  <si>
    <t>Tulipa Oxford Wonder</t>
  </si>
  <si>
    <t>Оксфорд Уандер</t>
  </si>
  <si>
    <t>красно-оранжевый с желтыми широкими краями</t>
  </si>
  <si>
    <t>Пурпл Прайд</t>
  </si>
  <si>
    <t>лилово-розовый с лососевой полосой по центру лепестка</t>
  </si>
  <si>
    <t>Рэд Прайд</t>
  </si>
  <si>
    <t xml:space="preserve">алый глянцевый </t>
  </si>
  <si>
    <t>пр.ранн.</t>
  </si>
  <si>
    <t>пр.поздн</t>
  </si>
  <si>
    <t>Tulipa Jumbo Beauty</t>
  </si>
  <si>
    <t>Джамбо Бьюти</t>
  </si>
  <si>
    <t>темно-роэовый с кремовой каймой, очень высокий</t>
  </si>
  <si>
    <t>70см</t>
  </si>
  <si>
    <t>триумф</t>
  </si>
  <si>
    <t>Tulipa Barre Alta</t>
  </si>
  <si>
    <t>Барре Альта</t>
  </si>
  <si>
    <t>ярко-розовый с легким сиреневатым оттенком</t>
  </si>
  <si>
    <t>Tulipa Blue Beauty</t>
  </si>
  <si>
    <t>Блю Бьюти</t>
  </si>
  <si>
    <t>темно-сиреневый с более светлыми сиреневыми краями</t>
  </si>
  <si>
    <t>Династи</t>
  </si>
  <si>
    <t>Tulipa Flig Flag</t>
  </si>
  <si>
    <t>Флиг Флаг</t>
  </si>
  <si>
    <t>нежно-фиолетовый с розовым отсветом, светлой каймой и ярко-фиолетовыми мазками: очень живописный</t>
  </si>
  <si>
    <t>Tulipa Leen van der Mark</t>
  </si>
  <si>
    <t>Лин Ван Дер Марк</t>
  </si>
  <si>
    <t>ярко-красный с белым донцем и широкой белой каймой</t>
  </si>
  <si>
    <t>Tulipa Prinz Armin 1</t>
  </si>
  <si>
    <t>Tulipa Prinz Armin 2</t>
  </si>
  <si>
    <t>Принц Армин</t>
  </si>
  <si>
    <t>очень яркий, контрастный, канареечно-желтый с оранжево-красной каймой</t>
  </si>
  <si>
    <t>Tulipa Prinz Armin</t>
  </si>
  <si>
    <t>Tulipa REM</t>
  </si>
  <si>
    <t>РЭМ</t>
  </si>
  <si>
    <t>Tulipa Snowboard</t>
  </si>
  <si>
    <t>Сноуборд</t>
  </si>
  <si>
    <t>Tulipa Synaeda Blue</t>
  </si>
  <si>
    <t>Синаеда Блю</t>
  </si>
  <si>
    <t>лилово-темно-розовый с белой каймой</t>
  </si>
  <si>
    <t>грейга</t>
  </si>
  <si>
    <t>кауфм.</t>
  </si>
  <si>
    <t>фост.</t>
  </si>
  <si>
    <t>Tulipa pulchella Violacea Yellow Base</t>
  </si>
  <si>
    <t>Виолацея Йеллоу Бейз</t>
  </si>
  <si>
    <t>темно-лиловый с ярко-желтым центром</t>
  </si>
  <si>
    <t>Tulipa humilis Tete a Tete</t>
  </si>
  <si>
    <t>махровый красный глянцевый карликовый</t>
  </si>
  <si>
    <t>Цвет кремово-белый</t>
  </si>
  <si>
    <t>Цвет красный</t>
  </si>
  <si>
    <t>Hyacinth Scarlet Pearl</t>
  </si>
  <si>
    <t>Скарлет Перл</t>
  </si>
  <si>
    <t>махр.</t>
  </si>
  <si>
    <t>Неон</t>
  </si>
  <si>
    <t>(трубчат) ярко-лимонный , у основания трубчатой коронки чисто- белый ореол</t>
  </si>
  <si>
    <t>Narcissus Cragford</t>
  </si>
  <si>
    <t>Крэгфорд</t>
  </si>
  <si>
    <t>многоцветковый (тацеттовидный) белый с ярко-желтой коронкой, 3-5 на одном стебле, ароматный</t>
  </si>
  <si>
    <t>Narcissus Geranium</t>
  </si>
  <si>
    <t>Гераниум</t>
  </si>
  <si>
    <t>Narcissus Peach Cobbler</t>
  </si>
  <si>
    <t>Пич Коблер</t>
  </si>
  <si>
    <t>кремовый с кремово-желтой махровой коронкой</t>
  </si>
  <si>
    <t>КРОКУСЫ КРУПНОЦВЕТКОВЫЕ (Crocus vernus)</t>
  </si>
  <si>
    <t>крупноцв.</t>
  </si>
  <si>
    <t>Crocus Mixed</t>
  </si>
  <si>
    <t>Смесь крупноцв.</t>
  </si>
  <si>
    <t>смесь крупноцветковых сортов</t>
  </si>
  <si>
    <t>бот.</t>
  </si>
  <si>
    <t>Crocus tommasinianus Barr's Purple</t>
  </si>
  <si>
    <t>фиолетово-сиреневый с желтым центром</t>
  </si>
  <si>
    <t>Crocus sieberi Firefly</t>
  </si>
  <si>
    <t>нежно-сиренево-кремовый, желтый центр</t>
  </si>
  <si>
    <t>(осеннецвет.)</t>
  </si>
  <si>
    <t>Muscari Baby's Breath</t>
  </si>
  <si>
    <t>Бейбиз Бреф</t>
  </si>
  <si>
    <t>нежнейший светло-голубой</t>
  </si>
  <si>
    <t>Muscari Grape Ice</t>
  </si>
  <si>
    <t>Грейп Айс</t>
  </si>
  <si>
    <t>соцветие снизу темно-фиолетовое, почти черное,сверху белое</t>
  </si>
  <si>
    <t>10/+</t>
  </si>
  <si>
    <t>Hippeastrum Clown</t>
  </si>
  <si>
    <t>Клоун</t>
  </si>
  <si>
    <t>Galanthus nivalis</t>
  </si>
  <si>
    <t>Hyacinthoides hispanica Rose</t>
  </si>
  <si>
    <t>Ranunculus Picotee Cafe au Lait</t>
  </si>
  <si>
    <t>Пикоти Кафе О Лей</t>
  </si>
  <si>
    <t>темно-желтый, бронзовый и темно-красный меланж, очень эффектно</t>
  </si>
  <si>
    <t>Ranunculus Picotee Orange</t>
  </si>
  <si>
    <t>Пикоти Оранжевый</t>
  </si>
  <si>
    <t>желтый с ярко-оранжевым, иногда почти полностью оранжево-алый</t>
  </si>
  <si>
    <t>Ranunculus Picotee Pink</t>
  </si>
  <si>
    <t>Пикоти Розовый</t>
  </si>
  <si>
    <t>нежно-розовый с красным кантом</t>
  </si>
  <si>
    <t>Ranunculus Picotee Mixed</t>
  </si>
  <si>
    <t>Пикоти Микс</t>
  </si>
  <si>
    <t>смесь сортов серии Пикоти</t>
  </si>
  <si>
    <t>Scilla siberica Alba</t>
  </si>
  <si>
    <t>Сибирская Альба</t>
  </si>
  <si>
    <t>белый с желтыми тычинками</t>
  </si>
  <si>
    <t>Важным условием при хранении является хорошая вентиляция.</t>
  </si>
  <si>
    <t>Iris germanica Ambroisia</t>
  </si>
  <si>
    <t>АМБРОЗИЯ</t>
  </si>
  <si>
    <t>верхние белые, нижние- медово-желтые</t>
  </si>
  <si>
    <t>Iris germanica Braggadocio</t>
  </si>
  <si>
    <t>БРАГГАДОЧЬО</t>
  </si>
  <si>
    <t>BRAGGADOCIO</t>
  </si>
  <si>
    <t xml:space="preserve">верх- бледно-палево-розовый, низ -фиолетовые с красной бородкой </t>
  </si>
  <si>
    <t>Iris germanica Gay Parasol</t>
  </si>
  <si>
    <t>ГАЙ ПАРАСОЛЬ</t>
  </si>
  <si>
    <t>GAY PARASOL</t>
  </si>
  <si>
    <t>верх- сиреневато-кремовый, низ-лилвый</t>
  </si>
  <si>
    <t>Iris sibirica Bundle of Joy</t>
  </si>
  <si>
    <t>БАНДЛ ОФ ДЖОЙ</t>
  </si>
  <si>
    <t>BUNDLE OF JOY</t>
  </si>
  <si>
    <t>МАХРОВЫЙ, фиолетово-лиловый с белыми прожилками Н=85см</t>
  </si>
  <si>
    <t>Iris sibirica Cape Cod Boys</t>
  </si>
  <si>
    <t>КЕЙП КОД БОЙЗ</t>
  </si>
  <si>
    <t>CAPE COD BOYS</t>
  </si>
  <si>
    <t>голубовато-синий с желтым пятном Н 70см</t>
  </si>
  <si>
    <t>Iris sibirica Careless Sally</t>
  </si>
  <si>
    <t>КЭЕРЛЕСС САЛЛИ</t>
  </si>
  <si>
    <t>CARELESS SALLY</t>
  </si>
  <si>
    <t>лиловый с желто-синим пятном Н-65см</t>
  </si>
  <si>
    <t>Iris sibirica Currier</t>
  </si>
  <si>
    <t>КАРРЬЕР</t>
  </si>
  <si>
    <t>CURRIER</t>
  </si>
  <si>
    <t>фиолетово-лиловый с белым пятном Н 85см</t>
  </si>
  <si>
    <t>Iris sibirica Esther C.D.M.</t>
  </si>
  <si>
    <t>ЭСТЕР С.Д.М.</t>
  </si>
  <si>
    <t>ESTHER C.D.M.</t>
  </si>
  <si>
    <t>белый с желтым пятном Н-100см</t>
  </si>
  <si>
    <t>Iris sibirica How Audacious</t>
  </si>
  <si>
    <t>ХАУ АУДЕЙШИОС</t>
  </si>
  <si>
    <t>HOW AUDACIOUS</t>
  </si>
  <si>
    <t>фолсы темно-фиолетовые с желтым сигналом и фиолетовой сеточкой, стандарты сиреневые, Н=70см</t>
  </si>
  <si>
    <t>АЙ СИ СТАРЗ</t>
  </si>
  <si>
    <t>I SEE STARS</t>
  </si>
  <si>
    <t>васильково-синий с белым жилкованием у центра Н-75см</t>
  </si>
  <si>
    <t>Iris sibirica Nagareboshi</t>
  </si>
  <si>
    <t>НАГАРЕБОШИ</t>
  </si>
  <si>
    <t>NAGAREBOSHI</t>
  </si>
  <si>
    <t>темно-синий с белым мазком Н-70см</t>
  </si>
  <si>
    <t>Iris sibirica See Ya Later</t>
  </si>
  <si>
    <t>СИ Я ЛЕЙТЕР</t>
  </si>
  <si>
    <t>SEE YA LATER</t>
  </si>
  <si>
    <t>ярко-лиловый с желтым пятном и фиолетовым жилкованием Н-80см</t>
  </si>
  <si>
    <t>Paeonia Auguste Dessert</t>
  </si>
  <si>
    <t>АВГУСТ ДЕСЕРТ</t>
  </si>
  <si>
    <t>AUGUSTE DESSERT</t>
  </si>
  <si>
    <t>ПОЛУМАХРОВЫЙ кораллово-розовый со светлым кантом</t>
  </si>
  <si>
    <t>Paeonia Cytherea</t>
  </si>
  <si>
    <t>ЦИТЕРИЯ</t>
  </si>
  <si>
    <t>CYTHEREA</t>
  </si>
  <si>
    <t>ПОЛУМАХРОВЫЙ красный с сиреневым отливом</t>
  </si>
  <si>
    <t>Paeonia Bowl of Cream</t>
  </si>
  <si>
    <t>БОУЛ ОФ КРЕМ</t>
  </si>
  <si>
    <t>BOWL OF CREAM</t>
  </si>
  <si>
    <t>МАХРОВЫЙ, бело-кремовый</t>
  </si>
  <si>
    <t>Paeonia hybride</t>
  </si>
  <si>
    <t>НАЙС ГАЛ</t>
  </si>
  <si>
    <t>NICE GAL</t>
  </si>
  <si>
    <t>СКИДКА 0%</t>
  </si>
  <si>
    <t>Paeonia Nice Gal</t>
  </si>
  <si>
    <t>ЗАКАЗ, БигПаков</t>
  </si>
  <si>
    <r>
      <t xml:space="preserve">ЗАКАЗ, </t>
    </r>
    <r>
      <rPr>
        <b/>
        <u/>
        <sz val="8"/>
        <rFont val="Arial"/>
        <family val="2"/>
        <charset val="204"/>
      </rPr>
      <t>БигПаков</t>
    </r>
  </si>
  <si>
    <t>6.</t>
  </si>
  <si>
    <t>При внесении предоплаты, цены на оплаченную часть товара фиксируются.</t>
  </si>
  <si>
    <t xml:space="preserve">Качество посадочного материала сохраняется только при соблюдении соответствующих условий хранения </t>
  </si>
  <si>
    <t xml:space="preserve">Механические повреждения, полученные посадочным материалом при уборке или расфасовке, </t>
  </si>
  <si>
    <t>В зависимости от результатов урожая, иногда, мы вынуждены изменить цену, размеры, фасовку.</t>
  </si>
  <si>
    <t xml:space="preserve">При этом поставщик не несет ответственность за любые убытки, которые могут возникнуть, если поставщик не был в </t>
  </si>
  <si>
    <t>состоянии поставить скомплектованный заказ по независящим от него причинам.</t>
  </si>
  <si>
    <t>заполнить обязательно!</t>
  </si>
  <si>
    <t>ИТОГО со скидкой</t>
  </si>
  <si>
    <t>УРОЖАЙ
2019</t>
  </si>
  <si>
    <r>
      <t>Луковицы упакованы в п/эт. пакеты с торфом + полноцветная картинка.
Предложение без обязательств до момента подтверждения заказа.
Некоторые сорта доступны в ограниченном количестве. 
Во избежание быстрого роста луковиц, необходимо хранение и транспортировка при соблюдении темп. режима +2- +5</t>
    </r>
    <r>
      <rPr>
        <b/>
        <vertAlign val="superscript"/>
        <sz val="8"/>
        <rFont val="Arial"/>
        <family val="2"/>
        <charset val="204"/>
      </rPr>
      <t>0</t>
    </r>
    <r>
      <rPr>
        <b/>
        <sz val="8"/>
        <rFont val="Arial"/>
        <family val="2"/>
        <charset val="204"/>
      </rPr>
      <t>С</t>
    </r>
  </si>
  <si>
    <t>Мин.заказ - кратно 1 коробке</t>
  </si>
  <si>
    <t>В зависимости от результатов урожая, иногда, возможно изменение размеров и фасовка луковиц.</t>
  </si>
  <si>
    <t>В зависимости от результатов урожая, иногда, возможно изменение размеров и фасовки луковиц.</t>
  </si>
  <si>
    <t>* Все цены в прайс листах указаны со склада Поставщика г. Москва.</t>
  </si>
  <si>
    <t>Заказы принимаются при условии внесения 50% предоплаты двумя частями согласно графика платежей</t>
  </si>
  <si>
    <t>и транспортировки.</t>
  </si>
  <si>
    <t xml:space="preserve">Допустимое количество брака на единовременную поставку - 2%. </t>
  </si>
  <si>
    <t>не влияющие на качество цветения, браком не считаются.</t>
  </si>
  <si>
    <t>ОБЩАЯ СУММА ЗАКАЗА</t>
  </si>
  <si>
    <t>справочно</t>
  </si>
  <si>
    <t xml:space="preserve">Рекомендуемый режим транспортировки в регионы товарных групп: </t>
  </si>
  <si>
    <t>луковиц лилий и корневищ многолетников при темп. режиме 0-+5ºС,</t>
  </si>
  <si>
    <t>луковичные растения осеннего сезона при темп. +18 +20ºС.  Важным условием является хорошая вентиляция.</t>
  </si>
  <si>
    <t>ООО "Колорлайн Компани", г. Москва</t>
  </si>
  <si>
    <t>способ доставки</t>
  </si>
  <si>
    <t>название, ИП/ФЛ, № клиента</t>
  </si>
  <si>
    <t>БИГ-ПАК многолетники</t>
  </si>
  <si>
    <t>БИГ-ПАК ЛИЛИИ по 25 шт</t>
  </si>
  <si>
    <t>*Сроки поставок разных групп товара могут быть ищменны из-за погодных условий при сборе урожая</t>
  </si>
  <si>
    <t>Группы товара, на который скидки распространяются</t>
  </si>
  <si>
    <t>Группы товара, на который скидки НЕ распространяются</t>
  </si>
  <si>
    <t>АРТ
ТОВ</t>
  </si>
  <si>
    <t>EASY SPOT</t>
  </si>
  <si>
    <t>ИЗИ СПОТ</t>
  </si>
  <si>
    <t>STRACCIATELLA EVENT</t>
  </si>
  <si>
    <t>СТРАКЬЯТЕЛЛА ЕВЕНТ</t>
  </si>
  <si>
    <t>STRAWBERRY EVENT</t>
  </si>
  <si>
    <t>СТРОБЕРРИ ЕВЕНТ</t>
  </si>
  <si>
    <t>TINY COMFORT</t>
  </si>
  <si>
    <t>ТАЙНИ КОМФОРТ</t>
  </si>
  <si>
    <t>JOSEPH'S JOY</t>
  </si>
  <si>
    <t>ДЖОЗЕФС ДЖОЙ</t>
  </si>
  <si>
    <t>JULIET'S JOY</t>
  </si>
  <si>
    <t>ДЖУЛЬЕТС ДЖОЙ</t>
  </si>
  <si>
    <t>LATIN JOY</t>
  </si>
  <si>
    <t>ЛАТИН ДЖОЙ</t>
  </si>
  <si>
    <t>PANDA JOY</t>
  </si>
  <si>
    <t>ПАНДА ДЖОЙ</t>
  </si>
  <si>
    <t>ДАРК СЕКРЕТ</t>
  </si>
  <si>
    <t>РЭД КАУНТИ</t>
  </si>
  <si>
    <t>RED HIGHLAND</t>
  </si>
  <si>
    <t>РЭД ХАЙЛЕНД</t>
  </si>
  <si>
    <t>YETI</t>
  </si>
  <si>
    <t>ЙЕТИ</t>
  </si>
  <si>
    <t>COSTA DEL SOL</t>
  </si>
  <si>
    <t>КОСТА ДЕЛЬ СОЛ</t>
  </si>
  <si>
    <t>EASY DREAM</t>
  </si>
  <si>
    <t>ИЗИ ДРИМ</t>
  </si>
  <si>
    <t>HEARTSTRINGS</t>
  </si>
  <si>
    <t>ХЕРТСТРИНГС</t>
  </si>
  <si>
    <t>FOREVER LINDA</t>
  </si>
  <si>
    <t>ФОРЕВЕ ЛИНДА (Линда)</t>
  </si>
  <si>
    <t>TRENDY SAVANNAH</t>
  </si>
  <si>
    <t>ТРЕНДИ САВАННА</t>
  </si>
  <si>
    <t>AARON</t>
  </si>
  <si>
    <t>ААРОН</t>
  </si>
  <si>
    <t>BALD EAGLE</t>
  </si>
  <si>
    <t>БОЛД ИГЛ</t>
  </si>
  <si>
    <t>CANDY BLOSSOM</t>
  </si>
  <si>
    <t>КЭНДИ БЛОССОМ</t>
  </si>
  <si>
    <t>DOUBLE TROUBLE</t>
  </si>
  <si>
    <t>ДАБЛ ТРАБЛ</t>
  </si>
  <si>
    <t>REGENT'S PARK</t>
  </si>
  <si>
    <t>РЕГЕНТС ПАРК</t>
  </si>
  <si>
    <t>SAFE SHOT</t>
  </si>
  <si>
    <t>СЕЙФ ШОТ</t>
  </si>
  <si>
    <t>AOA Hybrids (Asiatic x Oriental x Asiatic ) / АOA - гибриды</t>
  </si>
  <si>
    <t>AVALON SUNSET</t>
  </si>
  <si>
    <t>АВАЛОН САНСЕТ</t>
  </si>
  <si>
    <t>CHILD IN TIME</t>
  </si>
  <si>
    <t>ЧАЙЛД ИН ТАЙМ</t>
  </si>
  <si>
    <t>HOTEL CALIFORNIA</t>
  </si>
  <si>
    <t>ОТЕЛЬ КАЛИФОРНИЯ</t>
  </si>
  <si>
    <t>SUNSET BOULEVARD</t>
  </si>
  <si>
    <t>САНСЕТ БУЛЬВАР</t>
  </si>
  <si>
    <t>VIVA LA VIDA</t>
  </si>
  <si>
    <t>ВИВА ЛА ВИДА</t>
  </si>
  <si>
    <t>ELEGANT CROWN</t>
  </si>
  <si>
    <t>ЭЛЕГАНТ КРАУН</t>
  </si>
  <si>
    <t>ORANGE COCOTTE</t>
  </si>
  <si>
    <t>ОРАНЖ КОКОТ</t>
  </si>
  <si>
    <t>ARGOS</t>
  </si>
  <si>
    <t>АРГОС</t>
  </si>
  <si>
    <t>CAYENNE</t>
  </si>
  <si>
    <t>КАЙЕНН</t>
  </si>
  <si>
    <t>CESARE</t>
  </si>
  <si>
    <t>ЦЕЗАРЬ</t>
  </si>
  <si>
    <t>ENIAC</t>
  </si>
  <si>
    <t>ЭНЬЯК</t>
  </si>
  <si>
    <t>ROYAL KISS</t>
  </si>
  <si>
    <t>РОЯЛ КИСС</t>
  </si>
  <si>
    <t>TIMOKO</t>
  </si>
  <si>
    <t>ТИМОКО</t>
  </si>
  <si>
    <t>TIRRENO</t>
  </si>
  <si>
    <t>ТИРРЕНО</t>
  </si>
  <si>
    <t>Oriental Hybrids Lotus/ Восточные гибриды / Махровые серии Лотус</t>
  </si>
  <si>
    <t>LOTUS DREAM</t>
  </si>
  <si>
    <t>ЛОТУС ДРИМ</t>
  </si>
  <si>
    <t>LOTUS ELEGANCE</t>
  </si>
  <si>
    <t>ЛОТУС ЭЛЕГАНС</t>
  </si>
  <si>
    <t>LOTUS QUEEN</t>
  </si>
  <si>
    <t>ЛОТУС КУИН</t>
  </si>
  <si>
    <t>CURLY SUE</t>
  </si>
  <si>
    <t>EXCELSIOR</t>
  </si>
  <si>
    <t>ЭКСЕЛЬСИОР</t>
  </si>
  <si>
    <t>FRONT PAGE</t>
  </si>
  <si>
    <t>ФРОНТ ПЕЙДЖ</t>
  </si>
  <si>
    <t>MARCO POLO</t>
  </si>
  <si>
    <t>МАРКО ПОЛО</t>
  </si>
  <si>
    <t>VANGELIS</t>
  </si>
  <si>
    <t>ВАНГЕЛИС</t>
  </si>
  <si>
    <t>ENTERTAINER</t>
  </si>
  <si>
    <t>ЭНТЕРТЕЙНЕР</t>
  </si>
  <si>
    <t>DREAMWEAVER</t>
  </si>
  <si>
    <t>ДРИМУИВЕР</t>
  </si>
  <si>
    <t>FREDO</t>
  </si>
  <si>
    <t>ФРЕДО</t>
  </si>
  <si>
    <t>ACIERTO</t>
  </si>
  <si>
    <t>АЧИЕРТО</t>
  </si>
  <si>
    <t>БЕЛЬВИЛЛЬ</t>
  </si>
  <si>
    <t>COMMOTION</t>
  </si>
  <si>
    <t>КОММОУШН</t>
  </si>
  <si>
    <t>CORINTHE</t>
  </si>
  <si>
    <t>КОРИНТЕ</t>
  </si>
  <si>
    <t>DONACION</t>
  </si>
  <si>
    <t>ДОНАСЬОН</t>
  </si>
  <si>
    <t>FEDORA</t>
  </si>
  <si>
    <t>ФЕДОРА</t>
  </si>
  <si>
    <t>GAUCHO</t>
  </si>
  <si>
    <t>ГАУЧО</t>
  </si>
  <si>
    <t>MALDANO</t>
  </si>
  <si>
    <t>МАЛЬДАНО</t>
  </si>
  <si>
    <t>OUTBACK</t>
  </si>
  <si>
    <t>АУТБЭК</t>
  </si>
  <si>
    <t>CORSAGE</t>
  </si>
  <si>
    <t>КОРСАЖ</t>
  </si>
  <si>
    <t>DAVIDII</t>
  </si>
  <si>
    <t>ДАВИДА</t>
  </si>
  <si>
    <t>GUINEA GOLD</t>
  </si>
  <si>
    <t>ГВИНЕА ГОЛД</t>
  </si>
  <si>
    <t>LEICHTLINII</t>
  </si>
  <si>
    <t>ЛЕЙХТЛИНА</t>
  </si>
  <si>
    <t>SPECIOSUM UCHIDA</t>
  </si>
  <si>
    <t>СП. УШИДА</t>
  </si>
  <si>
    <t>FRONT PAGE 18/20</t>
  </si>
  <si>
    <t>ФРОНТ ПЕЙДЖ 18/20</t>
  </si>
  <si>
    <t>BIG BROTHER 18/20</t>
  </si>
  <si>
    <t>БИГ БРАЗЕР 18/20</t>
  </si>
  <si>
    <t>BORRELLO 18/20</t>
  </si>
  <si>
    <t>БОРРЕЛЛО 18/20</t>
  </si>
  <si>
    <t>HIGH TEA 18/20</t>
  </si>
  <si>
    <t>ХАЙ ТИ 18/20</t>
  </si>
  <si>
    <t>ON STAGE 18/20</t>
  </si>
  <si>
    <t>ОН СТЕЙДЖ 18/20</t>
  </si>
  <si>
    <t>белые кончики, центр черный, напыление темно-пурпурное</t>
  </si>
  <si>
    <t>оранжево-алый с темно-бронзовым плотным напылением</t>
  </si>
  <si>
    <t>темно-красный с черным напылением</t>
  </si>
  <si>
    <t>светлый центр, ярко-розовые кончики, редкий бордовый крап</t>
  </si>
  <si>
    <t>желтовато-кремовый с бордовым напылением у центра</t>
  </si>
  <si>
    <t>бордовый с черным центром и белыми кончиками</t>
  </si>
  <si>
    <t>черно-бордовый, оранжевые тычинки</t>
  </si>
  <si>
    <t>малиново-красный, 17см</t>
  </si>
  <si>
    <t>к центру лепестка светло-желтый, к верху - ярко-розовый, крап , 13см</t>
  </si>
  <si>
    <t>ярко-жёлтый с розовыми кончиками</t>
  </si>
  <si>
    <t>яркий розовый с эффектом свечения,центр черно-пурпурный</t>
  </si>
  <si>
    <t>махровый, розовый с белым, переливистый</t>
  </si>
  <si>
    <t>AOA бронзово-алый с желтой каймой и желтым центром, выглядит как пламя</t>
  </si>
  <si>
    <t>AOA пастельно-розовый с темно-розовым центром и редким бордовым крапом</t>
  </si>
  <si>
    <t>AOA оранжево-желтый с ярко-красным пятном и исходящими из него стрелками, бордовый крап</t>
  </si>
  <si>
    <t>AOA ярко-оранжевый с небольшими темными штрихами у центра</t>
  </si>
  <si>
    <t>AOA желтый с рубиновой полосой и темным крапом</t>
  </si>
  <si>
    <t>ярко-розовый с желтовато-белой сердцевиной и белой каймой</t>
  </si>
  <si>
    <t>оранжево-медовый с оригинальными тычинками генетически без пыльцы!</t>
  </si>
  <si>
    <t>оранжевый, очень крупный цветок 25см</t>
  </si>
  <si>
    <t>очень крупный цветок, ярко-алый с небольшим темным крапом</t>
  </si>
  <si>
    <t>ярко-оранжевый</t>
  </si>
  <si>
    <t>апельсиново-оранжевый</t>
  </si>
  <si>
    <t>темно-бордово-черный, с небольшими бликами красного на кончиках</t>
  </si>
  <si>
    <t>очень крупный цветок до 20 см, белый</t>
  </si>
  <si>
    <t>ярко-рубиновый с небольшим черным крапом у центра</t>
  </si>
  <si>
    <t>НОВАЯ СЕРИЯ МАХРОВЫХ ЛИЛИЙ форма лотоса, темно-сиренево-розовый</t>
  </si>
  <si>
    <t>НОВАЯ СЕРИЯ МАХРОВЫХ ЛИЛИЙ форма лотоса, розовый со светлым кантом и центром, малиновый крап</t>
  </si>
  <si>
    <t>НОВАЯ СЕРИЯ МАХРОВЫХ ЛИЛИЙ форма лотоса, нежно-розовый с малиновым крапом</t>
  </si>
  <si>
    <t>ГУСТОМАХРОВЫЙ, перламутрово-розовый, с темно-розовым редким крапом, без пыльцы, легкий аромат</t>
  </si>
  <si>
    <t>белый, с ярко-розовыми полосами и ярко-розовым крапом, центр-жёлтый</t>
  </si>
  <si>
    <t>розовато-белый с редким крапом и оранжевыми тычинками, гофре по краю</t>
  </si>
  <si>
    <t>НОВИНКА! Малиново-рубиновый с чисто-белой тонкой каймой с желтым центром и малочисленным  редким темным крапом Ø 25см</t>
  </si>
  <si>
    <t>малиново-розовый с белым центром и тёмно-розовым крапом, гофре</t>
  </si>
  <si>
    <t>розовый с белой каймой и тёмно-розовыми лучами</t>
  </si>
  <si>
    <t>белый, оранжево-коричневые тычинки</t>
  </si>
  <si>
    <t>нежно-розовый с осветленным центром, 29см</t>
  </si>
  <si>
    <t>желтый: 25см</t>
  </si>
  <si>
    <t>нежно-розовый,22см</t>
  </si>
  <si>
    <t>нежно-розовый с тёмно-розовыми полосками по центру лепестка</t>
  </si>
  <si>
    <t>малиновый, 30см</t>
  </si>
  <si>
    <t>белый с малиновыми стрелками от центра</t>
  </si>
  <si>
    <t>розовый с сиреневым оттенком</t>
  </si>
  <si>
    <t>желтый, ровный цвет</t>
  </si>
  <si>
    <t>тёмно-розовый с оранжево-розовым центром. Большее количество цветков, дольше цветение. Толстые лепестки и крепкие стебли.</t>
  </si>
  <si>
    <t>кремово-жёлтый с тёмно-жёлтым центром. Большее количество цветков, дольше цветение. Толстые лепестки и крепкие стебли.</t>
  </si>
  <si>
    <t>чалмовидная, цвет ярко-оранжеый с чёрным крапом и чёрным кантом, до 20 цветков</t>
  </si>
  <si>
    <t>L. hansonii x L. Martagon многоцветковая, желтый с красным напылением и бордовым крапом, бутоны розовые</t>
  </si>
  <si>
    <t>жёлтый с красным крапом</t>
  </si>
  <si>
    <t>розовый с красным крапом</t>
  </si>
  <si>
    <t>бордовый, лянцевый, 28см</t>
  </si>
  <si>
    <t>нов19</t>
  </si>
  <si>
    <t>Lilium Easy Spot</t>
  </si>
  <si>
    <t>Lilium Stracciatella Event</t>
  </si>
  <si>
    <t>Lilium Strawberry Event</t>
  </si>
  <si>
    <t>Lilium Tiny Comfort</t>
  </si>
  <si>
    <t>Lilium Josephs Joy</t>
  </si>
  <si>
    <t>Lilium Juliets Joy</t>
  </si>
  <si>
    <t>Lilium Latin Joy</t>
  </si>
  <si>
    <t>Lilium Panda Joy</t>
  </si>
  <si>
    <t>Lilium Dark Secret</t>
  </si>
  <si>
    <t>Lilium Red County</t>
  </si>
  <si>
    <t>Lilium Red Highland</t>
  </si>
  <si>
    <t>Lilium Yeti</t>
  </si>
  <si>
    <t>Lilium Costa Del Sol</t>
  </si>
  <si>
    <t>Lilium Heartstrings</t>
  </si>
  <si>
    <t>Lilium Forever Linda</t>
  </si>
  <si>
    <t>Lilium Trendy Savannah</t>
  </si>
  <si>
    <t>Lilium Aaron</t>
  </si>
  <si>
    <t>Lilium Bald Eagle</t>
  </si>
  <si>
    <t>Lilium Candy Blossom</t>
  </si>
  <si>
    <t>Lilium Double Trouble</t>
  </si>
  <si>
    <t>Lilium Regents Park</t>
  </si>
  <si>
    <t>Lilium Safe Shot</t>
  </si>
  <si>
    <t>Lilium Avalon Sunset</t>
  </si>
  <si>
    <t>Lilium Child In Time</t>
  </si>
  <si>
    <t>Lilium Hotel California</t>
  </si>
  <si>
    <t>Lilium Sunset Boulevard</t>
  </si>
  <si>
    <t>Lilium Viva La Vida</t>
  </si>
  <si>
    <t>Lilium Elegant Crown</t>
  </si>
  <si>
    <t>Lilium Orange Cocotte</t>
  </si>
  <si>
    <t>Lilium Argos</t>
  </si>
  <si>
    <t>Lilium Cayenne</t>
  </si>
  <si>
    <t>Lilium Cereza</t>
  </si>
  <si>
    <t>Lilium Cesare</t>
  </si>
  <si>
    <t>Lilium Eniac</t>
  </si>
  <si>
    <t>Lilium Royal Kiss</t>
  </si>
  <si>
    <t>Lilium Timoko</t>
  </si>
  <si>
    <t>Lilium Tirreno</t>
  </si>
  <si>
    <t>Lilium Bowl of Beauty</t>
  </si>
  <si>
    <t>Lilium Diantha</t>
  </si>
  <si>
    <t>Lilium Lotus Dream</t>
  </si>
  <si>
    <t>Lilium Lotus Elegance</t>
  </si>
  <si>
    <t>Lilium Lotus Queen</t>
  </si>
  <si>
    <t>Lilium Excelsior</t>
  </si>
  <si>
    <t>Lilium Marco Polo</t>
  </si>
  <si>
    <t>Lilium Vangelis</t>
  </si>
  <si>
    <t>Lilium Entertainer</t>
  </si>
  <si>
    <t>Lilium Dreamweaver</t>
  </si>
  <si>
    <t>Lilium Fredo</t>
  </si>
  <si>
    <t>Lilium Acierto</t>
  </si>
  <si>
    <t>Lilium Apricot Fudge</t>
  </si>
  <si>
    <t>Lilium Belville</t>
  </si>
  <si>
    <t>Lilium Commotion</t>
  </si>
  <si>
    <t>Lilium Corinthe</t>
  </si>
  <si>
    <t>Lilium Donacion</t>
  </si>
  <si>
    <t>Lilium Fedora</t>
  </si>
  <si>
    <t>Lilium Gaucho</t>
  </si>
  <si>
    <t>Lilium Maldano</t>
  </si>
  <si>
    <t>Lilium Outback</t>
  </si>
  <si>
    <t>Lilium Corsage 1</t>
  </si>
  <si>
    <t>Lilium Davidii</t>
  </si>
  <si>
    <t>Lilium Guinea Gold</t>
  </si>
  <si>
    <t>Lilium leichtlinii</t>
  </si>
  <si>
    <t>Lilium Speciosum Uchida</t>
  </si>
  <si>
    <t>Lilium Frontpage</t>
  </si>
  <si>
    <t>ТЮЛЬПАНЫ ВИДОВЫЕ (БОТАНИЧЕСКИЕ)</t>
  </si>
  <si>
    <t>Леукоюм (Белоцветник)</t>
  </si>
  <si>
    <t>БлюБерри Айс</t>
  </si>
  <si>
    <t>Краун оф Негрита</t>
  </si>
  <si>
    <t>Краун Микс</t>
  </si>
  <si>
    <t>Дабл Криспа Микс</t>
  </si>
  <si>
    <t>Банана Айс Крим</t>
  </si>
  <si>
    <t>Катар</t>
  </si>
  <si>
    <t>Раноми</t>
  </si>
  <si>
    <t>Чемпионшип</t>
  </si>
  <si>
    <t>Кроссфайр</t>
  </si>
  <si>
    <t>Махровые ранние, смесь</t>
  </si>
  <si>
    <t>Катинка</t>
  </si>
  <si>
    <t>Писте</t>
  </si>
  <si>
    <t>Секрет Парфюм</t>
  </si>
  <si>
    <t>Даззлинг Сенсейшн</t>
  </si>
  <si>
    <t>Дабл Шугар</t>
  </si>
  <si>
    <t>Датч Кинг</t>
  </si>
  <si>
    <t>Айкуун</t>
  </si>
  <si>
    <t>Офелия</t>
  </si>
  <si>
    <t>Флорайн Шик</t>
  </si>
  <si>
    <t>Исаак Шик</t>
  </si>
  <si>
    <t>Ай Лаш</t>
  </si>
  <si>
    <t>Фринджет Блэк</t>
  </si>
  <si>
    <t>Индиана</t>
  </si>
  <si>
    <t>Пурпл Серкис</t>
  </si>
  <si>
    <t>Кабанна</t>
  </si>
  <si>
    <t>Раста Пэррот</t>
  </si>
  <si>
    <t>Рэд Мадонна</t>
  </si>
  <si>
    <t>Рококо</t>
  </si>
  <si>
    <t>Виктория Сикрет Пинк</t>
  </si>
  <si>
    <t>Алгарве 14/+</t>
  </si>
  <si>
    <t>Дизайн Импрешшн 14/+</t>
  </si>
  <si>
    <t>Хакуун 14/+</t>
  </si>
  <si>
    <t>Рэд Голд 14/+</t>
  </si>
  <si>
    <t>Рэд Импрешшн 14/+</t>
  </si>
  <si>
    <t>Стронг Файр 14/+</t>
  </si>
  <si>
    <t>Стронг Голд 14/+</t>
  </si>
  <si>
    <t>Стронг Лов 14/+</t>
  </si>
  <si>
    <t>Трипл А 14/+</t>
  </si>
  <si>
    <t>Алгарве 11/12</t>
  </si>
  <si>
    <t>Биг Лов</t>
  </si>
  <si>
    <t>Дизайн Импрешшн 11/12</t>
  </si>
  <si>
    <t>Фридом Флейм</t>
  </si>
  <si>
    <t>Джамбо Пинк</t>
  </si>
  <si>
    <t>Леди Ван Ейк</t>
  </si>
  <si>
    <t>Мистик Ван Ейк</t>
  </si>
  <si>
    <t>Орандж Ван Ейк</t>
  </si>
  <si>
    <t>Салмон Ван Ейк</t>
  </si>
  <si>
    <t>Ван Ейк Микс</t>
  </si>
  <si>
    <t>Аафке</t>
  </si>
  <si>
    <t>Кэнди Принс</t>
  </si>
  <si>
    <t>Флэминг Принс</t>
  </si>
  <si>
    <t>Рэд Парадиз</t>
  </si>
  <si>
    <t>Мускадет</t>
  </si>
  <si>
    <t>Рэд Прауд</t>
  </si>
  <si>
    <t>Сорбет</t>
  </si>
  <si>
    <t>Уайт Прауд</t>
  </si>
  <si>
    <t>Амстердам</t>
  </si>
  <si>
    <t>Антарктика Флейм</t>
  </si>
  <si>
    <t>Каданс</t>
  </si>
  <si>
    <t>Карнавал де Рио</t>
  </si>
  <si>
    <t>Клиервотер</t>
  </si>
  <si>
    <t>Копекс</t>
  </si>
  <si>
    <t>Дип Пурпл Рок</t>
  </si>
  <si>
    <t>Доу Джонс</t>
  </si>
  <si>
    <t>Флэминг Аграсс</t>
  </si>
  <si>
    <t>Флэминг Кисс</t>
  </si>
  <si>
    <t>Голден Принс Клаус</t>
  </si>
  <si>
    <t>Лэптоп</t>
  </si>
  <si>
    <t>Орандж Джюс</t>
  </si>
  <si>
    <t>Шпицберген</t>
  </si>
  <si>
    <t>Уайт Флэг</t>
  </si>
  <si>
    <t>Бадди</t>
  </si>
  <si>
    <t>Каса Гранде</t>
  </si>
  <si>
    <t>Коорс</t>
  </si>
  <si>
    <t>Ферст Лов</t>
  </si>
  <si>
    <t>Кандела</t>
  </si>
  <si>
    <t>Концерто</t>
  </si>
  <si>
    <t>Оракул</t>
  </si>
  <si>
    <t>Оранж Эмперор</t>
  </si>
  <si>
    <t>Пепперминтстик</t>
  </si>
  <si>
    <t>Фузилиер</t>
  </si>
  <si>
    <t>Шогун</t>
  </si>
  <si>
    <t>Йеллоу</t>
  </si>
  <si>
    <t>Блю Микс</t>
  </si>
  <si>
    <t>Спринг Микс</t>
  </si>
  <si>
    <t>Блю Маджик</t>
  </si>
  <si>
    <t>Спринг Бьюти</t>
  </si>
  <si>
    <t>Ара</t>
  </si>
  <si>
    <t>Кэти Хит</t>
  </si>
  <si>
    <t>Артик Беллз</t>
  </si>
  <si>
    <t>Брайт Корсаж</t>
  </si>
  <si>
    <t>Кэжуал Элеганс</t>
  </si>
  <si>
    <t>Колор Ран</t>
  </si>
  <si>
    <t>Профессор Эйнштейн</t>
  </si>
  <si>
    <t>Вирджиния Санрайз</t>
  </si>
  <si>
    <t>Элвинс Воис</t>
  </si>
  <si>
    <t>Кокопелли</t>
  </si>
  <si>
    <t>Мартинетт</t>
  </si>
  <si>
    <t>Куэйл</t>
  </si>
  <si>
    <t>Андроклс</t>
  </si>
  <si>
    <t>Киви Сансет</t>
  </si>
  <si>
    <t>Голден Бьюти</t>
  </si>
  <si>
    <t>Пинк Пантер</t>
  </si>
  <si>
    <t>Тайгерай (Ай оф Тайгер)</t>
  </si>
  <si>
    <t>Блю Ноут</t>
  </si>
  <si>
    <t>Ай Кэтчер</t>
  </si>
  <si>
    <t>Пурпл Хилл</t>
  </si>
  <si>
    <t>Дарк Айз</t>
  </si>
  <si>
    <t>Джойс Спирит</t>
  </si>
  <si>
    <t>Маунтейн Лейди</t>
  </si>
  <si>
    <t>Сибериан Тайгер</t>
  </si>
  <si>
    <t>Черри Блосс</t>
  </si>
  <si>
    <t>Мэджикал Тач</t>
  </si>
  <si>
    <t>Пикассо</t>
  </si>
  <si>
    <t>Пьеро</t>
  </si>
  <si>
    <t>Трес Белльс</t>
  </si>
  <si>
    <t>Акико</t>
  </si>
  <si>
    <t>Акуаро</t>
  </si>
  <si>
    <t>Дабл Циркус</t>
  </si>
  <si>
    <t>Даблет</t>
  </si>
  <si>
    <t>Хэппи Нимф</t>
  </si>
  <si>
    <t>Уайт Амадеус</t>
  </si>
  <si>
    <t>Болгарский</t>
  </si>
  <si>
    <t>Грейсфул Бьюти</t>
  </si>
  <si>
    <t>Миами</t>
  </si>
  <si>
    <t>Пинболл Визард</t>
  </si>
  <si>
    <t>Гигантская Альба</t>
  </si>
  <si>
    <t>Гигантская Блю</t>
  </si>
  <si>
    <t>Пурпл Бёрд</t>
  </si>
  <si>
    <t>Воронова</t>
  </si>
  <si>
    <t>Железистолистная</t>
  </si>
  <si>
    <t>Голден Кейп</t>
  </si>
  <si>
    <t>45м</t>
  </si>
  <si>
    <t>малиново-красный с чисто-белой каймой</t>
  </si>
  <si>
    <t>ярко-красный с желтым "свечением" по краю</t>
  </si>
  <si>
    <t>желтый со светлыми бликами, переливистый, кроющие лепестки зеленоватые, возможны редкие красные штрихи</t>
  </si>
  <si>
    <t>смесь ранних махровых, яркие окраски</t>
  </si>
  <si>
    <t>сиренево-розовый с перлламутрово-белесым краем</t>
  </si>
  <si>
    <t>кремовый с ярко-малиновым постепенно проявляющимся меланжем</t>
  </si>
  <si>
    <t>свежайший ярко-желтый цвет со светлой полосой посередине крайних лепестков, обладает прекрасным АРОМАТОМ!</t>
  </si>
  <si>
    <t>розово -атласный, глянцевый со светлыми лепестками в середине цветка и желтым центром</t>
  </si>
  <si>
    <t>алый с оранжево-желтым кантом</t>
  </si>
  <si>
    <t>лимонно-желтый с белой полосой по центру лепестка</t>
  </si>
  <si>
    <t>ярко-красно-малиновый, глянцевый</t>
  </si>
  <si>
    <t>красный с кремово-желтой каймой</t>
  </si>
  <si>
    <t>в переводе:"реснички" равномерный кремово-розовый, с малиновой бахромой, при раскрывании бутона лепестки внутри малиновые</t>
  </si>
  <si>
    <t>насыщенно-черный, плотный цвет, блестящий, гллянцевый, по краю бахрома</t>
  </si>
  <si>
    <t>тёмно-красный</t>
  </si>
  <si>
    <t>ярко-малиновый центр, широкая белая кайма, постепенно малиновый цвет заливает всю поверхность лепестков</t>
  </si>
  <si>
    <t>кремовый с ярко-розовым краем и зелеными мазками</t>
  </si>
  <si>
    <t>малиновый с черными перьями по краю лепестков</t>
  </si>
  <si>
    <t>насыщенно розовый , по краям осветленный</t>
  </si>
  <si>
    <t>нежно-розовый с оранжево-лососевым пером посередине лепестка</t>
  </si>
  <si>
    <t>невероятно снежно-белый</t>
  </si>
  <si>
    <t>красный с темно-розовым пером посередине лепестков</t>
  </si>
  <si>
    <t>ярко-красный, желтое донце</t>
  </si>
  <si>
    <t>ярко-желтый</t>
  </si>
  <si>
    <t>коралловый с желтой каймой</t>
  </si>
  <si>
    <t>розовый со светло-розовой каймой</t>
  </si>
  <si>
    <t>желтый с красной линией по центру лепестка</t>
  </si>
  <si>
    <t>темно-розовый с более светлой каймой</t>
  </si>
  <si>
    <t>оранжевый с более насыщенными краями</t>
  </si>
  <si>
    <t xml:space="preserve">лососево-розовый  </t>
  </si>
  <si>
    <t>смесь сортов серии Van Eijk Mix</t>
  </si>
  <si>
    <t>ярко-лиловый со светло-лиловой каймой, по краю белый кант</t>
  </si>
  <si>
    <t>светло-палево-оранжевый</t>
  </si>
  <si>
    <t>белый сверху, от дна бокала обширное фиолетово-пурпурное перо</t>
  </si>
  <si>
    <t>ярко-алый с желтым донцем</t>
  </si>
  <si>
    <t xml:space="preserve">кипельно-белый </t>
  </si>
  <si>
    <t>рубиново-красный</t>
  </si>
  <si>
    <t>кремово-белый с малиново-красными мазками от основания</t>
  </si>
  <si>
    <t xml:space="preserve">кремово-белый  </t>
  </si>
  <si>
    <t>кремовый центр, темно-малиновая кайма</t>
  </si>
  <si>
    <t>желтый снизу,  рисунок в виде пера, белая широкая кайма</t>
  </si>
  <si>
    <t>оранжево-алый, плотный</t>
  </si>
  <si>
    <t>светлый фон, сверху кипельно-белый, снизу кремово-желтоватый, по поверхности лепестков обширный перистый рисунок ярко-малинового цвета</t>
  </si>
  <si>
    <t>насыщенно-красный, глянцевый с ярко-желтой каймой</t>
  </si>
  <si>
    <t>кремово-белый сверху, снизу желтый , переходит в желтую линию посередине лепестка</t>
  </si>
  <si>
    <t>кремовый с ярко-малиновым широким пером от основания</t>
  </si>
  <si>
    <t>желтый, плотный</t>
  </si>
  <si>
    <t>кремовый с ярко-электрически-розовой широкой каймой и легким напылением</t>
  </si>
  <si>
    <t>винно-бордовый с чисто-белой каймой</t>
  </si>
  <si>
    <t xml:space="preserve">чисто-белый  </t>
  </si>
  <si>
    <t>белая широкая кайиа, в центре ярко-коралловый</t>
  </si>
  <si>
    <t>ярко-оранжевый с сиреневыйм напылением посередине лепестка</t>
  </si>
  <si>
    <t>темно-малиновый с широкой белой каймой</t>
  </si>
  <si>
    <t>розово-красный</t>
  </si>
  <si>
    <t>кремово-беый с желтой полосой по центру, в роспуске в центре темно-бронзовое пятно и ярко-желтое напыление</t>
  </si>
  <si>
    <t>оранжево-желтый</t>
  </si>
  <si>
    <t>винно-красная внешняя часть, внутри белый</t>
  </si>
  <si>
    <t>многоцветковый, ярко-кумачевый, листья сизые</t>
  </si>
  <si>
    <t>многоцветковый, ярко-красный</t>
  </si>
  <si>
    <t>многоцветковый, медово-желтый</t>
  </si>
  <si>
    <t>цвет желтый</t>
  </si>
  <si>
    <t>смесь 5 сортов</t>
  </si>
  <si>
    <t>темно-синий с белым центром</t>
  </si>
  <si>
    <t>нежный перламутрово-розовый</t>
  </si>
  <si>
    <t>малиновый</t>
  </si>
  <si>
    <t>(цикламеновый) кремово-белый с длинной равномерно-желтой вытянутой коронкой</t>
  </si>
  <si>
    <t>Многоцветковый, в начале немного желтоватый в чашечке, но цвет вскоре превращается в красивый нежно-розовый, окруженный ярким белым околоцветником.
Гибрид Accent х triandrus albus</t>
  </si>
  <si>
    <t>(бульбокодиум) несколько стеблей из 1 луковицы, ароматный, кремовый с желтым центром, коронка как юбочка, тонкие лепестки-шпажки отогнуты назад</t>
  </si>
  <si>
    <t>(бульбокодиум) несколько стеблей из 1 луковицы, ароматный, желтый, коронка как юбочка, тонкие лепестки-шпажки отогнуты назад</t>
  </si>
  <si>
    <t>Один из самых интенсивно окрашенных желто-оранжевых сортов . Коронка ярко-абрикосового оттенка обрамлена солнечно-желтыми лепестками. Цвета продолжают развиваться по мере созревания цветов, становясь более интенсивными как в тоне, так и в контрасте.</t>
  </si>
  <si>
    <t>Крупные цветки. Белоснежные лепестки обрамляют гофрированную коронку темно-оранжевого цвета</t>
  </si>
  <si>
    <t>(сплит) кремовый, коронка в процессе цветения меняет окраску от пастельно-жёлтого до пастельно-розового</t>
  </si>
  <si>
    <t>(жонкил. многоцветковый) Очень ароматный, 3-5 цветков на стебле, лепестки лаймового цвета, коронка белая</t>
  </si>
  <si>
    <t>40-45см</t>
  </si>
  <si>
    <t>(крупнокор.) Почти неоновая яркость желтых лепестков с лимонным оттенком и широкая мандариновая гофрированная коронка</t>
  </si>
  <si>
    <t>группа цикламеновидные-миниатюрный. ярко-жёлтый с однотонной волнистой короной</t>
  </si>
  <si>
    <t>(триандусов.) околоцветник белый, коронка белая</t>
  </si>
  <si>
    <t>(крупнокорончат.) белый с интенсивно гофрированной коронкой, по краю коронка ярко-оранжево-желтая</t>
  </si>
  <si>
    <t>махровый мнгоцветковый белый с оранж.</t>
  </si>
  <si>
    <t>Новинка! Ароматный, многоцветковый. Белый, немного зеленоватый в горловине / Triandrus</t>
  </si>
  <si>
    <t>махровый мнгоцветковый белый с желт.</t>
  </si>
  <si>
    <t>Группа тацеттовидные нарциссы. Многоцветковый. Ароматный На одном стебле до 6 цветков белого цвета. Диаметр первого цветка до 5 см, последующие цветки могут быть мельче. Корона чашевидная, неглубокая, желто-оранжевая. Края короны интенсивно оранжевые, неравномерно гофрированные. Имеет многочисленные международные награды. Шикарно смотрится в групповой посадке! В северных регионах сорта группы тацеттовидных нарциссов рекомендуется укрывать на зиму.</t>
  </si>
  <si>
    <t>махровый мнгоцветковый желтый</t>
  </si>
  <si>
    <t>Очень ароматный, мнгоцветковый от 2 до 6 цветков, жонкиллиевый, насыщенно-желтого цвета, коронка золотистого цвета</t>
  </si>
  <si>
    <t>Ароматный, мнгоцветковый от 5 до 9 цветков,  насыщенно-желтый с яркой оранжевой серединкой</t>
  </si>
  <si>
    <t>50-60см</t>
  </si>
  <si>
    <t xml:space="preserve">тацеттовидный, образует шапку из 10-20 цветков на стебле, околоцветник белый, коронка белая,
зацветет через 6-10 недель после посадки! </t>
  </si>
  <si>
    <t>Ароматный, мнгоцветковый от 2 до 6 цветков,  насыщенно-желтый с яркой оранжевой серединкой</t>
  </si>
  <si>
    <t>махровый, белый, сильные стебли, высокий</t>
  </si>
  <si>
    <t>Уникальная форма. Солнечно-желтые околоцветники полностью махровые, "взъерошенный" центр с ярко оранжево-красными в перемежку с выступающими  желтыми лепестками.</t>
  </si>
  <si>
    <t>Очень крупный диаметром до 12,5 см, махровый, с сложными слоями золотисто-желтых лепестков пересыпанных с завитушками, яркими красновато-оранжевыми лепестковыми сегментами</t>
  </si>
  <si>
    <t>белый с желтым мазком</t>
  </si>
  <si>
    <t>фиолетово-синий с желтым мазком</t>
  </si>
  <si>
    <t>желтый с небольшим легким бронзовым напылением</t>
  </si>
  <si>
    <t>сиреневато-розовый, мазок желтый с бронзовой окантовкой</t>
  </si>
  <si>
    <t>верхние лепестки синие, а нижние по краям почти черные с белым пятном и черно-синими вкраплениями</t>
  </si>
  <si>
    <t>кремово-белая основа, на верхних лепстках синие линии, на нижний желтый мазок и темно-синий крап</t>
  </si>
  <si>
    <t>синий с белой окантовкой и гоубой"шапочкой" наверху</t>
  </si>
  <si>
    <t>очень темно-синий с белым кантиком</t>
  </si>
  <si>
    <t>сверху белый, снизу голубой с белым кантом</t>
  </si>
  <si>
    <t>белый, серебристо-белый</t>
  </si>
  <si>
    <t>кораллово-розовый с белым</t>
  </si>
  <si>
    <t>ярко-алый с белым тонким кантом</t>
  </si>
  <si>
    <t>белый с тонким бордовым кантом и бордовым крапом по краям</t>
  </si>
  <si>
    <t>ярко-пунцово-красный с белыми широкими полосами и штрихами</t>
  </si>
  <si>
    <t>кораллово-розовый, яркий с белым центром</t>
  </si>
  <si>
    <t>МАХРОВЫЙ белый с еле-заметным розоватым оттенком</t>
  </si>
  <si>
    <t>МАХРОВЫЙ белый с малиновыми полосками</t>
  </si>
  <si>
    <t>МАХРОВЫЙ кумачево-красный с небольшой белой "звездой" в центре</t>
  </si>
  <si>
    <t>МАХРОВЫЙ,многочисленные  лепестки узкие и длинные, в центре лепесток кораллово-розовый, по краям широкая розовато-белая кайма</t>
  </si>
  <si>
    <t>МАХРОВЫЙ, красные широкие лепестки, по центру каждого белая линия</t>
  </si>
  <si>
    <t>МАХРОВЫЙ, белый, иногда по центру нескольких лепестков проявляется розовая линия</t>
  </si>
  <si>
    <t>очень необычный: белые цветочки с розовым центром и тычинками, стебель бордово-коричневый</t>
  </si>
  <si>
    <t>30</t>
  </si>
  <si>
    <t>лиловые цветочки на темно-бордовых стеблях сформированы в полусферу</t>
  </si>
  <si>
    <t>90</t>
  </si>
  <si>
    <t>огромный темно-сиреневые шары на мощных цветоносах</t>
  </si>
  <si>
    <t>белая со светло-желтым центром</t>
  </si>
  <si>
    <t>ярко-голубая с белой сердцевиной. Высота цветущего куста составляет 22-25 см.</t>
  </si>
  <si>
    <t>темно-лиловая</t>
  </si>
  <si>
    <t>махров., белый</t>
  </si>
  <si>
    <t>махров., желтый</t>
  </si>
  <si>
    <t>махров., синий</t>
  </si>
  <si>
    <t>белый с зелеными кончиками на внутренних лепестках</t>
  </si>
  <si>
    <t>розовый со светлым центром</t>
  </si>
  <si>
    <t>Сенсационная желтая версия Oxalis Versicolour. Высота 10-15cm. Желтые c красными полосками цветы открываются днем и закрываются ночью.</t>
  </si>
  <si>
    <t>14/+</t>
  </si>
  <si>
    <t>z 10/12</t>
  </si>
  <si>
    <t>Z10-12</t>
  </si>
  <si>
    <t>7/9</t>
  </si>
  <si>
    <t>Tulipa BlueBerry Ice</t>
  </si>
  <si>
    <t>Tulipa Crown of Negrita</t>
  </si>
  <si>
    <t>Tulipa Crown Mix</t>
  </si>
  <si>
    <t>Tulipa Double Crispa Mix</t>
  </si>
  <si>
    <t xml:space="preserve">Tulipa Ice Cream Babana </t>
  </si>
  <si>
    <t>Tulipa Qatar</t>
  </si>
  <si>
    <t>Tulipa Ranomi</t>
  </si>
  <si>
    <t>Tulipa RedWood</t>
  </si>
  <si>
    <t>Tulipa Violet Pranaa</t>
  </si>
  <si>
    <t>Tulipa Abba Flame</t>
  </si>
  <si>
    <t>Tulipa Championship</t>
  </si>
  <si>
    <t>Tulipa Crossfire</t>
  </si>
  <si>
    <t>Tulipa Dancing Queen</t>
  </si>
  <si>
    <t>Tulipa Double Early Mixed</t>
  </si>
  <si>
    <t>Tulipa Katinka</t>
  </si>
  <si>
    <t>Tulipa Merlose</t>
  </si>
  <si>
    <t>Tulipa Piste</t>
  </si>
  <si>
    <t>Tulipa Secret Perfume</t>
  </si>
  <si>
    <t>Tulipa Double Difference Melange</t>
  </si>
  <si>
    <t>Tulipa Double Difference mix</t>
  </si>
  <si>
    <t>Tulipa Allegretto</t>
  </si>
  <si>
    <t>Tulipa Dazzling Sensation</t>
  </si>
  <si>
    <t>Tulipa Double Sugar</t>
  </si>
  <si>
    <t>Tulipa Dutch King</t>
  </si>
  <si>
    <t>Tulipa Icoon</t>
  </si>
  <si>
    <t>Tulipa Ophelia</t>
  </si>
  <si>
    <t>Tulipa Sunlover</t>
  </si>
  <si>
    <t>Tulipa Florijn Chic</t>
  </si>
  <si>
    <t>Tulipa Isaak Chic</t>
  </si>
  <si>
    <t>Tulipa Pretty Woman</t>
  </si>
  <si>
    <t>Tulipa Eye Lash</t>
  </si>
  <si>
    <t>Tulipa Fringed Black</t>
  </si>
  <si>
    <t>Tulipa Hawaii</t>
  </si>
  <si>
    <t>Tulipa Indiana</t>
  </si>
  <si>
    <t>Tulipa Purple Circus</t>
  </si>
  <si>
    <t>Tulipa Cabanna</t>
  </si>
  <si>
    <t>Tulipa Caribean Parrot</t>
  </si>
  <si>
    <t>Tulipa Estella Rijnveld</t>
  </si>
  <si>
    <t>Tulipa Parrot Mixed</t>
  </si>
  <si>
    <t>Tulipa Rasta Parrot</t>
  </si>
  <si>
    <t>Tulipa Red Madonna</t>
  </si>
  <si>
    <t>Tulipa Rococo</t>
  </si>
  <si>
    <t>Tulipa Vicotria's Secret</t>
  </si>
  <si>
    <t>Tulipa Vicotria's Secret Pink</t>
  </si>
  <si>
    <t>Tulipa Algarve</t>
  </si>
  <si>
    <t>Tulipa Design Impression</t>
  </si>
  <si>
    <t>Tulipa Red Gold</t>
  </si>
  <si>
    <t>Tulipa Big Love</t>
  </si>
  <si>
    <t>Tulipa Freedom Flame</t>
  </si>
  <si>
    <t>Tulipa Jumbo Pink</t>
  </si>
  <si>
    <t>Tulipa Purple Pride</t>
  </si>
  <si>
    <t>Tulipa Red Pride</t>
  </si>
  <si>
    <t>Tulipa Lady Van Eijk</t>
  </si>
  <si>
    <t>Tulipa Mystic Van Eijk</t>
  </si>
  <si>
    <t>Tulipa Orange Van Eijk</t>
  </si>
  <si>
    <t>Tulipa Salmon Van Eijk</t>
  </si>
  <si>
    <t>Tulipa Van Eijk Mix</t>
  </si>
  <si>
    <t>Tulipa Aafke</t>
  </si>
  <si>
    <t>Tulipa Candy Prince</t>
  </si>
  <si>
    <t>Tulipa Flaming Prince</t>
  </si>
  <si>
    <t>Tulipa Light and Dream</t>
  </si>
  <si>
    <t>Tulipa Red Paradise</t>
  </si>
  <si>
    <t>Tulipa White Marvel</t>
  </si>
  <si>
    <t>Tulipa Muscadet</t>
  </si>
  <si>
    <t>Tulipa Red Proud</t>
  </si>
  <si>
    <t>Tulipa Sorbet</t>
  </si>
  <si>
    <t>Tulipa White Proud</t>
  </si>
  <si>
    <t xml:space="preserve">Tulipa Yellow Angel </t>
  </si>
  <si>
    <t>Tulipa Amsterdam</t>
  </si>
  <si>
    <t>Tulipa Antarctica Flame</t>
  </si>
  <si>
    <t>Tulipa Cadans</t>
  </si>
  <si>
    <t>Tulipa Carnaval de Rio</t>
  </si>
  <si>
    <t>Tulipa Clearwater</t>
  </si>
  <si>
    <t>Tulipa Copex</t>
  </si>
  <si>
    <t>Tulipa Cream Flag</t>
  </si>
  <si>
    <t>Tulipa Deep Purple Rock</t>
  </si>
  <si>
    <t>Tulipa Dow Jones</t>
  </si>
  <si>
    <t>Tulipa Flaming Agrass</t>
  </si>
  <si>
    <t>Tulipa Flaming Kiss</t>
  </si>
  <si>
    <t>Tulipa Golden Prins Claus</t>
  </si>
  <si>
    <t>Tulipa Laptop</t>
  </si>
  <si>
    <t>Tulipa Orange Juice</t>
  </si>
  <si>
    <t>Tulipa REM 93-065-250-01</t>
  </si>
  <si>
    <t>Tulipa Sinfonie</t>
  </si>
  <si>
    <t>Tulipa Spitsbergen</t>
  </si>
  <si>
    <t>Tulipa White Flag</t>
  </si>
  <si>
    <t>Tulipa Buddy</t>
  </si>
  <si>
    <t>Tulipa Casagrande</t>
  </si>
  <si>
    <t>Tulipa Coors</t>
  </si>
  <si>
    <t>Tulipa Dubbele Red Riding Hood</t>
  </si>
  <si>
    <t>Tulipa First Love</t>
  </si>
  <si>
    <t>Tulipa Hearts Delight</t>
  </si>
  <si>
    <t>Tulipa Candela</t>
  </si>
  <si>
    <t>Tulipa Concerto</t>
  </si>
  <si>
    <t>Tulipa Oracle</t>
  </si>
  <si>
    <t>Tulipa Orange Emperor</t>
  </si>
  <si>
    <t>Tulipa clusiana Lady Jane</t>
  </si>
  <si>
    <t>Tulipa Clusiana Peppermintstick</t>
  </si>
  <si>
    <t>Tulipa polychroma</t>
  </si>
  <si>
    <t>Tulipa praestans Bloemenlust</t>
  </si>
  <si>
    <t>Tulipa praestans Fusilier</t>
  </si>
  <si>
    <t>Tulipa praestans Shogun</t>
  </si>
  <si>
    <t>Tulipa pulchella Little Beauty</t>
  </si>
  <si>
    <t>Tulipa pulchella Little Princess</t>
  </si>
  <si>
    <t>Tulipa Tarda (dasystemon)</t>
  </si>
  <si>
    <t>Tulipa Tete a Tete</t>
  </si>
  <si>
    <t>Hyacinth Red</t>
  </si>
  <si>
    <t>Hyacinth Yellow</t>
  </si>
  <si>
    <t>Hyacinth Blue Mix</t>
  </si>
  <si>
    <t>Hyacinth Spring Mix</t>
  </si>
  <si>
    <t>Hyacinth All Star</t>
  </si>
  <si>
    <t>Hyacinth Blue Magic</t>
  </si>
  <si>
    <t>Hyacinth Delft Blauw</t>
  </si>
  <si>
    <t>Hyacinth Pink Surprise</t>
  </si>
  <si>
    <t>Hyacinth Aiolos 17/18</t>
  </si>
  <si>
    <t>Hyacinth City of Haarlem 17/18</t>
  </si>
  <si>
    <t>Hyacinth Gipsy Queen 17/18</t>
  </si>
  <si>
    <t>Hyacinth Jan Bos 17/18</t>
  </si>
  <si>
    <t>Hyacinth Woodstock 17/18</t>
  </si>
  <si>
    <t>Hyacinth Spring Beauty</t>
  </si>
  <si>
    <t>Narcissus Ara</t>
  </si>
  <si>
    <t>Narcissus British Gamble</t>
  </si>
  <si>
    <t>Narcissus Katie Heath</t>
  </si>
  <si>
    <t>Narcissus Arctic Bells</t>
  </si>
  <si>
    <t>Narcissus Banana Daiquiri</t>
  </si>
  <si>
    <t>Narcissus Blazing Startlet</t>
  </si>
  <si>
    <t>Narcissus Bright Corsage</t>
  </si>
  <si>
    <t>Narcissus Casual Elegance</t>
  </si>
  <si>
    <t>Narcissus Color Run</t>
  </si>
  <si>
    <t>Narcissus Mary G.Lirette</t>
  </si>
  <si>
    <t>Narcissus Neon</t>
  </si>
  <si>
    <t>Narcissus Professor Einstein</t>
  </si>
  <si>
    <t>Narcissus Sovereign</t>
  </si>
  <si>
    <t>Narcissus Sunlover</t>
  </si>
  <si>
    <t>Narcissus Virginia Sunrise</t>
  </si>
  <si>
    <t>Narcissus Elvin's Voice</t>
  </si>
  <si>
    <t>Narcissus Kokopelli</t>
  </si>
  <si>
    <t>Narcissus Martinette</t>
  </si>
  <si>
    <t>Narcissus Quail</t>
  </si>
  <si>
    <t>Narcissus Androcles</t>
  </si>
  <si>
    <t>Narcissus Double Campernelle</t>
  </si>
  <si>
    <t>Narcissus Kiwi Sunset</t>
  </si>
  <si>
    <t>Narcissus La Torch</t>
  </si>
  <si>
    <t>Narcissus Rip van Winkle</t>
  </si>
  <si>
    <t>Crocus Jeanne D'Arc</t>
  </si>
  <si>
    <t>Crocus King of Striped</t>
  </si>
  <si>
    <t>Crocus pulchellus Zephyr</t>
  </si>
  <si>
    <t>Crocus Zonatus (Kotschianus)</t>
  </si>
  <si>
    <t>Crocus speciosus Conqueror</t>
  </si>
  <si>
    <t>Crocus sativus</t>
  </si>
  <si>
    <t>Crocus speciosus Albus</t>
  </si>
  <si>
    <t>Crocus speciosus Cassiope</t>
  </si>
  <si>
    <t>Crocus Cancellatus</t>
  </si>
  <si>
    <t>Colchicum Alboplenum</t>
  </si>
  <si>
    <t>Colchicum Giant</t>
  </si>
  <si>
    <t>Iris hollandica Alaska</t>
  </si>
  <si>
    <t>Iris hollandica Discovery</t>
  </si>
  <si>
    <t>Iris hollandica Golden Beauty</t>
  </si>
  <si>
    <t>Iris hollandica Pink Panther</t>
  </si>
  <si>
    <t>Iris hollandica Tigereye</t>
  </si>
  <si>
    <t>Iris reticulata Blue Note</t>
  </si>
  <si>
    <t>Iris reticulata Eye Catcher</t>
  </si>
  <si>
    <t>Iris reticulata Katharine Hodgkin</t>
  </si>
  <si>
    <t>Iris reticulata Purple Hill</t>
  </si>
  <si>
    <t>Iris reticulata Sheila Ann Germany</t>
  </si>
  <si>
    <t>Muscari Dark Eyes</t>
  </si>
  <si>
    <t>Muscari Joyce Spirit</t>
  </si>
  <si>
    <t>Muscari Mountain Lady</t>
  </si>
  <si>
    <t>Muscari Neglectum</t>
  </si>
  <si>
    <t>Muscari Siberian Tiger</t>
  </si>
  <si>
    <t>Fritillaria Rascal Bach</t>
  </si>
  <si>
    <t>Fritillaria Rascal Vivaldi</t>
  </si>
  <si>
    <t>Fritillaria Aurora</t>
  </si>
  <si>
    <t>Fritillaria Garland Star</t>
  </si>
  <si>
    <t>Fritillaria Lutea</t>
  </si>
  <si>
    <t>Fritillaria Meleagris Alba</t>
  </si>
  <si>
    <t>Fritillaria Meleagris mixed</t>
  </si>
  <si>
    <t>Fritillaria Michailovski</t>
  </si>
  <si>
    <t>Fritillaria Rubra</t>
  </si>
  <si>
    <t>Fritillaria Rubra Maxima</t>
  </si>
  <si>
    <t>Fritillaria Striped Beauty</t>
  </si>
  <si>
    <t>Fritillaria William Rex</t>
  </si>
  <si>
    <t>Fritillaria Uva Vulpis</t>
  </si>
  <si>
    <t>Eremurus Bungei</t>
  </si>
  <si>
    <t>Eremurus Shelford Mix</t>
  </si>
  <si>
    <t>Hippeastrum Sonatini Balentino</t>
  </si>
  <si>
    <t>Hippeastrum Sonatini Pink Rascal</t>
  </si>
  <si>
    <t>Hippeastrum Sonatini Red Rascal</t>
  </si>
  <si>
    <t>Amaryllis Ambiance</t>
  </si>
  <si>
    <t>Amaryllis Antarctica</t>
  </si>
  <si>
    <t>Amaryllis Apple Blossom</t>
  </si>
  <si>
    <t>Amaryllis Barbados</t>
  </si>
  <si>
    <t>Amaryllis Cherry Bloss</t>
  </si>
  <si>
    <t>Amaryllis Christmas Gift</t>
  </si>
  <si>
    <t>Amaryllis Clown</t>
  </si>
  <si>
    <t>Amaryllis Exposure</t>
  </si>
  <si>
    <t>Amaryllis Flamenco Queen</t>
  </si>
  <si>
    <t>Amaryllis Gervase</t>
  </si>
  <si>
    <t>Amaryllis Grand Diva</t>
  </si>
  <si>
    <t>Amaryllis Magical Touch</t>
  </si>
  <si>
    <t>Amaryllis Minerva</t>
  </si>
  <si>
    <t>Amaryllis Picasso</t>
  </si>
  <si>
    <t>Amaryllis Pierrot</t>
  </si>
  <si>
    <t>Amaryllis Red Lion</t>
  </si>
  <si>
    <t>Amaryllis Samba</t>
  </si>
  <si>
    <t>Amaryllis Spartacus</t>
  </si>
  <si>
    <t>Amaryllis Tres Belles</t>
  </si>
  <si>
    <t>Amaryllis Akiko</t>
  </si>
  <si>
    <t>Amaryllis Aquaro</t>
  </si>
  <si>
    <t>Amaryllis Arctic Nymph</t>
  </si>
  <si>
    <t>Amaryllis Cherry Nymph</t>
  </si>
  <si>
    <t>Amaryllis Dancing Queen</t>
  </si>
  <si>
    <t>Amaryllis Double Circus</t>
  </si>
  <si>
    <t>Amaryllis Double Delicious</t>
  </si>
  <si>
    <t>Amaryllis Double Dream</t>
  </si>
  <si>
    <t>Amaryllis Doublet</t>
  </si>
  <si>
    <t>Amaryllis Elvas</t>
  </si>
  <si>
    <t>Amaryllis Happy Nymph</t>
  </si>
  <si>
    <t>Amaryllis Marilyn</t>
  </si>
  <si>
    <t>Amaryllis Pretty Nymph</t>
  </si>
  <si>
    <t>Amaryllis Sonata Alfresco</t>
  </si>
  <si>
    <t>Amaryllis Splash</t>
  </si>
  <si>
    <t>Amaryllis White Amadeus</t>
  </si>
  <si>
    <t>Allium Bulgaricum (nесtаrоsсоrdum)</t>
  </si>
  <si>
    <t>Allium Miami</t>
  </si>
  <si>
    <t>Allium Pinball Wizard</t>
  </si>
  <si>
    <t>Chionodoxa luciliae Alba</t>
  </si>
  <si>
    <t>Chionodoxa luciliae Blue</t>
  </si>
  <si>
    <t>Corydalis solida Purple Bird</t>
  </si>
  <si>
    <t>Galanthus woronowii</t>
  </si>
  <si>
    <t>Oxalis adenophylla</t>
  </si>
  <si>
    <t>Oxalis versicolor Golden Cape</t>
  </si>
  <si>
    <t>Tulipa Crown Mixed</t>
  </si>
  <si>
    <t>Tulipa Ice Cream Banana</t>
  </si>
  <si>
    <t>Tulipa Striped Dress 1</t>
  </si>
  <si>
    <t>Tulipa Desirelle 2</t>
  </si>
  <si>
    <t>Tulipa Katinka 2</t>
  </si>
  <si>
    <t>Tulipa Piste 2</t>
  </si>
  <si>
    <t>Tulipa Dazzling Sensation 1</t>
  </si>
  <si>
    <t>Tulipa Dazzling Sensation 2</t>
  </si>
  <si>
    <t>Tulipa Double Sugar 1</t>
  </si>
  <si>
    <t>Tulipa Double Sugar 2</t>
  </si>
  <si>
    <t>Tulipa Rasta Parrot 1</t>
  </si>
  <si>
    <t>Tulipa Rasta Parrot 2</t>
  </si>
  <si>
    <t>Tulipa Victoria's Secret Pink 1</t>
  </si>
  <si>
    <t>Tulipa Buddy 1</t>
  </si>
  <si>
    <t>Tulipa First Love 1</t>
  </si>
  <si>
    <t>Tulipa First Love 2</t>
  </si>
  <si>
    <t>Tulipa Oracle 2</t>
  </si>
  <si>
    <t>Narcissus Katie Heath 1</t>
  </si>
  <si>
    <t>Narcissus Katie Heath 2</t>
  </si>
  <si>
    <t>Narcissus Color Run 1</t>
  </si>
  <si>
    <t>Narcissus Color Run 2</t>
  </si>
  <si>
    <t>Hippeastrum Cherry Bloss</t>
  </si>
  <si>
    <t>Hippeastrum Magical Touch</t>
  </si>
  <si>
    <t>Hippeastrum Picasso</t>
  </si>
  <si>
    <t>Hippeastrum Pierrot</t>
  </si>
  <si>
    <t>Hippeastrum Tres Belles</t>
  </si>
  <si>
    <t>Hippeastrum Akiko</t>
  </si>
  <si>
    <t>Hippeastrum Aquaro</t>
  </si>
  <si>
    <t>Hippeastrum Double Circus</t>
  </si>
  <si>
    <t>Hippeastrum Doublet</t>
  </si>
  <si>
    <t>Hippeastrum Happy Nymph</t>
  </si>
  <si>
    <t>Hippeastrum White Amadeus</t>
  </si>
  <si>
    <t>Galanthus woronowii 1</t>
  </si>
  <si>
    <t xml:space="preserve">Рекомендуемая температура хранения и транспортировки луковичных растений в осеннем сезоне: +17-+20 градусов. </t>
  </si>
  <si>
    <t>ТЮЛЬПАНЫ.</t>
  </si>
  <si>
    <t>IRIS GERMANICA / ИРИС ГЕРМАНСКИЙ (транспортировка и хранение до посадки при темп. 0+5ºС)</t>
  </si>
  <si>
    <t>AMBROISIA</t>
  </si>
  <si>
    <t>БАБЛИНГ БРУК</t>
  </si>
  <si>
    <t>BABBLING BROOK</t>
  </si>
  <si>
    <t>БАЛ МАСК</t>
  </si>
  <si>
    <t>BAL MASQUE</t>
  </si>
  <si>
    <t>БЛЮ АЙСИНГ</t>
  </si>
  <si>
    <t>BLUE ICING</t>
  </si>
  <si>
    <t>БОЛД ВИЖИОН</t>
  </si>
  <si>
    <t>BOLD VISION</t>
  </si>
  <si>
    <t>БРЕЙКЕРС</t>
  </si>
  <si>
    <t>BREAKERS</t>
  </si>
  <si>
    <t>КАРНАБИ</t>
  </si>
  <si>
    <t>CARNABY</t>
  </si>
  <si>
    <t>СЕРФ-ВОЛАН</t>
  </si>
  <si>
    <t>CERF-VOLANT</t>
  </si>
  <si>
    <t>ЦИМАРРОН СТРИП</t>
  </si>
  <si>
    <t>CIMARRON STRIP</t>
  </si>
  <si>
    <t>СИТИ ЛАЙТС</t>
  </si>
  <si>
    <t>CITY LIGHTS</t>
  </si>
  <si>
    <t>КОЛЕТТ ТУРИЛЛЕ</t>
  </si>
  <si>
    <t>COLETTE THURILLET</t>
  </si>
  <si>
    <t>ФЭШШНАБЛ ЛЕЙТ</t>
  </si>
  <si>
    <t>FASHIONABLY LATE</t>
  </si>
  <si>
    <t>ФЬЮ ДУ СЕЙЛ</t>
  </si>
  <si>
    <t>FEU DU CIEL</t>
  </si>
  <si>
    <t>ФАЙР БАГ</t>
  </si>
  <si>
    <t>FIRE BUG</t>
  </si>
  <si>
    <t>ХЭППЕНСТАНС</t>
  </si>
  <si>
    <t>HAPPENSTANCE</t>
  </si>
  <si>
    <t>ДЖУРАСИК ПАРК</t>
  </si>
  <si>
    <t>JURASSIC PARK</t>
  </si>
  <si>
    <t>МОРНИНГ МООД</t>
  </si>
  <si>
    <t>MORNING MOOD</t>
  </si>
  <si>
    <t>ПРИНЦЕСС КАРОЛИН ДЕ МОНАКО</t>
  </si>
  <si>
    <t>PRINCESSE CAROLINE DE MONACO</t>
  </si>
  <si>
    <t>РЕД ЗИНГЕР</t>
  </si>
  <si>
    <t>RED ZINGER</t>
  </si>
  <si>
    <t>РОБУСТО</t>
  </si>
  <si>
    <t>ROBUSTO</t>
  </si>
  <si>
    <t>ШАЗАМ</t>
  </si>
  <si>
    <t>SHAZAM</t>
  </si>
  <si>
    <t>IRIS SIBIRICA / ИРИС СИБИРСКИЙ (транспортировка и хранение до посадки при темп. 0+5ºС)</t>
  </si>
  <si>
    <t>серия Peacock Butterfly®</t>
  </si>
  <si>
    <t>МИСС ЭППЛ</t>
  </si>
  <si>
    <t>MISS APPLE</t>
  </si>
  <si>
    <t>САН ГРУВЗ</t>
  </si>
  <si>
    <t>SUN GROOVES</t>
  </si>
  <si>
    <t>ТИППЕД ИН БЛЮ</t>
  </si>
  <si>
    <t>TIPPED IN BLUE</t>
  </si>
  <si>
    <t>САРА ТИФФАНИ</t>
  </si>
  <si>
    <t>SARAH TIFFANY</t>
  </si>
  <si>
    <t>IRIS ENSATA / ИРИС МЕЧЕВИДНЫЙ (транспортировка и хранение до посадки при темп. 0+5ºС)</t>
  </si>
  <si>
    <t xml:space="preserve">ИРИС МЕЧЕВИДНЫЙ </t>
  </si>
  <si>
    <t>ДИНЕРПЛЕЙТ БЛЮБЕРРИ ПАЙ</t>
  </si>
  <si>
    <t>Dinner Plate™ Blueberry Pie</t>
  </si>
  <si>
    <t>ДИНЕРПЛЕЙТ ЧИЗКЕЙК КЕЙК</t>
  </si>
  <si>
    <t>Dinner Plate™ Cheese Cake</t>
  </si>
  <si>
    <t>ДИНЕРПЛЕЙТ АЙС КРИМ</t>
  </si>
  <si>
    <t>Dinner Plate™ Ice Cream</t>
  </si>
  <si>
    <t>ДИНЕРПЛЕЙТ ДЖЕЛЛ-О</t>
  </si>
  <si>
    <t>Dinner Plate™ Jell-O</t>
  </si>
  <si>
    <t>ДИНЕРПЛЕЙТ ТИРАМИСУ</t>
  </si>
  <si>
    <t>Dinner Plate™ Tirimasu</t>
  </si>
  <si>
    <t>ГУД МЕН</t>
  </si>
  <si>
    <t>GOOD OMEN</t>
  </si>
  <si>
    <t>ГРЕЙВУДС КАТРИНА</t>
  </si>
  <si>
    <t>GREYWOODS CATRINA</t>
  </si>
  <si>
    <t>ВЕЙВ АКШИОН</t>
  </si>
  <si>
    <t>WAVE ACTION</t>
  </si>
  <si>
    <t>УАЙТ ЛЕЙДИЗ</t>
  </si>
  <si>
    <t>WHITE LADIES</t>
  </si>
  <si>
    <t>IRIS / ИРИС (транспортировка и хранение до посадки при темп. 0+5ºС)</t>
  </si>
  <si>
    <t>Ирис луизианский</t>
  </si>
  <si>
    <t>Ирис бледный</t>
  </si>
  <si>
    <t>ВАРИЕГАТА</t>
  </si>
  <si>
    <t>PALLIDA VARIEGATA</t>
  </si>
  <si>
    <t>Ирис карликовый</t>
  </si>
  <si>
    <t>ДРИМ СТАФФ</t>
  </si>
  <si>
    <t>DREAM STUFF</t>
  </si>
  <si>
    <t>АЙБРАЙТ</t>
  </si>
  <si>
    <t>EYEBRIGHT</t>
  </si>
  <si>
    <t>ОРАНДЖ КАПЕР</t>
  </si>
  <si>
    <t>ORANGE CAPER</t>
  </si>
  <si>
    <t>АМАБИЛИС</t>
  </si>
  <si>
    <t>AMABILIS</t>
  </si>
  <si>
    <t>АНЕМОНЕФЛОРА</t>
  </si>
  <si>
    <t>ANEMONEFLORA</t>
  </si>
  <si>
    <t>АНГЕЛ ЧИКС</t>
  </si>
  <si>
    <t>ANGEL CHEEKS</t>
  </si>
  <si>
    <t>БИГ РЕД БУМЕР СУНЕР</t>
  </si>
  <si>
    <t>BIG RED BOOMER SOONER</t>
  </si>
  <si>
    <t>КОРАЛ ФЭЙ</t>
  </si>
  <si>
    <t>CORAL FAY</t>
  </si>
  <si>
    <t>КОРАЛ Н ГОЛД</t>
  </si>
  <si>
    <t>CORAL 'N GOLD</t>
  </si>
  <si>
    <t>КУККОЗ НЕСТ</t>
  </si>
  <si>
    <t>CUCKOOS NEST</t>
  </si>
  <si>
    <t>ДЭЙДРИМ</t>
  </si>
  <si>
    <t>DAYDREAM</t>
  </si>
  <si>
    <t>ЭДУЛИС СУПЕРБА</t>
  </si>
  <si>
    <t>EDULIS SUPERBA</t>
  </si>
  <si>
    <t>ГАЙ ПЭРИ</t>
  </si>
  <si>
    <t>GAY PAREE</t>
  </si>
  <si>
    <t>ИММАКУЛЕ</t>
  </si>
  <si>
    <t>IMMACULÉE</t>
  </si>
  <si>
    <t>МАРГАРЕТ ТРУМАН</t>
  </si>
  <si>
    <t>MARGRET TRUMAN</t>
  </si>
  <si>
    <t>МИСС ЭКХАРД</t>
  </si>
  <si>
    <t>MISS ECKHARD</t>
  </si>
  <si>
    <t>МОНСИР ШАРЛЬ ЛЕВЁК</t>
  </si>
  <si>
    <t>MONSIEUR CHARLES LEVECQUE</t>
  </si>
  <si>
    <t>МУНСТОУН</t>
  </si>
  <si>
    <t>MOONSTONE</t>
  </si>
  <si>
    <t>Mister Ed</t>
  </si>
  <si>
    <t>РЕД САРА БЕРНАРД</t>
  </si>
  <si>
    <t>RED SARAH BERNHARDT</t>
  </si>
  <si>
    <t>РИЧЕЗ ЭНД ФЭЙМ</t>
  </si>
  <si>
    <t>RICHES AND FAME</t>
  </si>
  <si>
    <t>САНТА ФЕ</t>
  </si>
  <si>
    <t>SANTA FAY</t>
  </si>
  <si>
    <t>ЭЛИЗА ЛУНДИ</t>
  </si>
  <si>
    <t>ELIZA LUNDY</t>
  </si>
  <si>
    <t>ЛЕМОН ШИФФОН</t>
  </si>
  <si>
    <t>LEMON CHIFFON</t>
  </si>
  <si>
    <t>МУН ОВЕР БАРРИНГТОН</t>
  </si>
  <si>
    <t>MOON OVER BARRINGTON</t>
  </si>
  <si>
    <t>ОЛД ФЕЙТФУЛЛ</t>
  </si>
  <si>
    <t>OLD FAITHFULL</t>
  </si>
  <si>
    <t>небесно-голубой , с желтой бородкой, сильногофрированный, Н 90см</t>
  </si>
  <si>
    <t>верх-белый с легким, еле определяющимся фиолетовым оттенком, нижние лепестки насыщенно фиолетового цвета, пятно белое, бородка желто-оранжевая, Н-70см</t>
  </si>
  <si>
    <t>белый с широкой палево-голубой каймой, легкое гофре, Н-60см</t>
  </si>
  <si>
    <t>верхние лепестки ярко-желтые. Нижние- палево-желтые с медно-лиловой каймой</t>
  </si>
  <si>
    <t>сиренево-голубой с легким гофре и заметным жилкованием, Н-75-90см</t>
  </si>
  <si>
    <t>верх палево-розоватый, низ сиренево-лиловый, бородка оранжевая, Н-80см</t>
  </si>
  <si>
    <t>верх кремово-слегка желтоватый, низ темн-лиловый с желтым пятном и оранжевой бородкой, Н-100см</t>
  </si>
  <si>
    <t>верх персиково-розовый, нижние лепестки темно-пурпурные, бородка оранжевая, Н-!00см</t>
  </si>
  <si>
    <t>темно-синий с белым пятном и желтой бородкой, легкое гофре повторное цветение, Н-90см</t>
  </si>
  <si>
    <t>верх персиково-лососевый с легким сиреневым напылением, низ лилово-сиреневый с лососевым краем, бородка мандариновая, Н-90см</t>
  </si>
  <si>
    <t>светло-лиловый, гофрированный, бородка оранжево-красная, Н-90см</t>
  </si>
  <si>
    <t>лососево=желтый с оранжевой бородкой, Н-100см</t>
  </si>
  <si>
    <t>верх(стандарты) желтый, низ (фоллы) коричнево-бордовый с тонкой желтой каймой, бородка лимонно-желтая, Н-70см</t>
  </si>
  <si>
    <t>палево-розовато-кремовый, бородка мандаринового цвета, Н-60см</t>
  </si>
  <si>
    <t>верх (стандарты) кремово-желтый, низ (фолсы) темно-фиолетовые, повторное цветение, Н-75см</t>
  </si>
  <si>
    <t>верх персиково-розоватый с темно-сиреневыми штрихами, низ белый с фиолетовой каймой, бородка оранжевая, Н-90см</t>
  </si>
  <si>
    <t>небесно-голубой с переливистым осветлением, гофре, оранжевая бородка, Н-90см</t>
  </si>
  <si>
    <t>красный с чёрным напылением</t>
  </si>
  <si>
    <t>абрикосово-оранжевый с красной бородкой и небольшим осветленным пятном у бородки, Н-90см</t>
  </si>
  <si>
    <t>причудливый окрас сиренево-голубой меланж из штрихо, пятен, линий и мазков, бородка желто-голубая, Н-60см</t>
  </si>
  <si>
    <t>фолсы ярко-лиловые с ярко-желтым пятном и фиолетовой сеточкой, стандарты сиренево-розоватые (новый цвет в колористике ирисов)</t>
  </si>
  <si>
    <t>бронзово-желтый с желтым пятном, центральные лепестки светло-желтые, палевые с голубыми полосками, Н-70см</t>
  </si>
  <si>
    <t>желтый с голубыми пятнами и голубыми стандартами, выглядят как мотыльки, Н-60см</t>
  </si>
  <si>
    <t>фолсы бронзово-лиловые с желтой каймой и пятном, стандарты сиренево-кремовые</t>
  </si>
  <si>
    <t>МАХРОВЫЙ темно-лиловый с фиолетовым пятном и желтым центром, цветок 15см, Н-60см</t>
  </si>
  <si>
    <t>МАХРОВЫЙ нежно-сиреневый с темно-сиреневым пятном и сеточкой, центр желтый, цветок 15см, Н-70см</t>
  </si>
  <si>
    <t>МАХРОВЫЙ лавандово-голубой с желтым центром, цветок 15см, Н-60см</t>
  </si>
  <si>
    <t>МАХРОВЫЙ пурпурно-лиловый с белой сеточкой и желтым центром, цветок 15см, Н-50см</t>
  </si>
  <si>
    <t>МАХРОВЫЙ белый с сиренево-розовой каймой, цветок 15см, Н-60см</t>
  </si>
  <si>
    <t>лиловый с бело-жёлтыми мазками у центра</t>
  </si>
  <si>
    <t>голубой с фиолетовыми прожилками, желтый центр, стандарты фиолетовые</t>
  </si>
  <si>
    <t>нежно-голубой с широкой белой каймой, сигнал желтый, очень крупный цветок 20см, Н-90см</t>
  </si>
  <si>
    <t>белый с еле заметной розоватостью и с желтыми лучами от центра</t>
  </si>
  <si>
    <t>Ирис бледный Вариегата имеет широкие бело-зеленые листья. Цветы большие сиренево-голубые с ароматом французких духов! сажать нужно в полутень, Н-80см</t>
  </si>
  <si>
    <t>желтый с бронзово-пурпурными мазками и штрихами, Н-20см</t>
  </si>
  <si>
    <t>лососево-оранжевый Н-20см</t>
  </si>
  <si>
    <t xml:space="preserve">ПОЛУМАХРОВЫЙ сиренево-розовый с беловатой каёмкой </t>
  </si>
  <si>
    <t>тёмно-розовый</t>
  </si>
  <si>
    <t>МАХРОВЫЙ нежнейший бледно-розовый с белым</t>
  </si>
  <si>
    <t>ПОЛУМАХРОВЫЙ ярко-коралловый, постепенно меняет цвет на лососево-коралловый, центр из желтых тычинок, Н-90см цветок 18см</t>
  </si>
  <si>
    <t>ПОЛУМАХРОВЫЙ, японская форма цветка, яркий, малиново-рубиновый, стаминодии с кремовыми кончиками, Н-70см, цветок 16см</t>
  </si>
  <si>
    <t>МАХРОВЫЙ белый с лиловым</t>
  </si>
  <si>
    <t>МАХРОВЫЙ ярко-розовый с белой "юбочкой"</t>
  </si>
  <si>
    <t>(японский) МАХРОВЫЙ белый</t>
  </si>
  <si>
    <t>МАХРОВЫЙ сиреневато-розовый</t>
  </si>
  <si>
    <t>МАХРОВЫЙ перламутрово-розовый</t>
  </si>
  <si>
    <t>МАХРОВЫЙ белый, чуть тронутый розовым</t>
  </si>
  <si>
    <t>МАХРОВЫЙ тёмно-красный</t>
  </si>
  <si>
    <t>Сиренево-розовая юбка, белый центр</t>
  </si>
  <si>
    <t>МАХРОВЫЙ красный, плотный, лучший пейзажный Н-60см</t>
  </si>
  <si>
    <t>МАХРОВЫЙ , желтовато-кремовы, легкий и воздушный, как шифоновый платок</t>
  </si>
  <si>
    <t>МАХРОВЫЙ цветы цвета сливок. Очень крупный. Диаметр цветка 20 см. Умеренно ароматный (пряный). Хорошо подходит для срезки.
Высота растения 75 см.
Среднего срока цветения.</t>
  </si>
  <si>
    <t>ПОЛУМАХРОВЫЙ, розово-лавандовый, в центре желтые тычинки, симметричного красивого сложения по типу георгина. Ценится за очень обильное цветение в средние сроки. До 50 цветокв га 3-х летнем растении Ландшафтный.</t>
  </si>
  <si>
    <t>Iris ensata</t>
  </si>
  <si>
    <t>Iris pallida</t>
  </si>
  <si>
    <t>Iris germanica Babbling Brook</t>
  </si>
  <si>
    <t>Iris germanica Bal Masque</t>
  </si>
  <si>
    <t>Iris germanica Blue Icing</t>
  </si>
  <si>
    <t>Iris germanica Bold Vision</t>
  </si>
  <si>
    <t>Iris germanica Breakers</t>
  </si>
  <si>
    <t>Iris germanica Carnaby</t>
  </si>
  <si>
    <t>Iris germanica Cerf-Volant</t>
  </si>
  <si>
    <t>Iris germanica Cimarron Strip</t>
  </si>
  <si>
    <t>Iris germanica City Lights</t>
  </si>
  <si>
    <t>Iris germanica Colette Thurillet</t>
  </si>
  <si>
    <t>Iris germanica Fashionably Late</t>
  </si>
  <si>
    <t>Iris germanica Feu Du Ciel</t>
  </si>
  <si>
    <t>Iris germanica Fire Bug</t>
  </si>
  <si>
    <t>Iris germanica Happenstance</t>
  </si>
  <si>
    <t>Iris germanica Jurassic Park</t>
  </si>
  <si>
    <t>Iris germanica Morning Mood</t>
  </si>
  <si>
    <t>Iris germanica Princesse Caroline De Monaco</t>
  </si>
  <si>
    <t>Iris germanica Red Zinger</t>
  </si>
  <si>
    <t>Iris germanica Robusto</t>
  </si>
  <si>
    <t>Iris germanica Shazam</t>
  </si>
  <si>
    <t>Iris sibirica Miss Apple</t>
  </si>
  <si>
    <t>Iris sibirica Sun Grooves</t>
  </si>
  <si>
    <t>Iris sibirica Tipped In Blue</t>
  </si>
  <si>
    <t>Iris sibirica Concord Cruch</t>
  </si>
  <si>
    <t>Iris sibirica I See Stars</t>
  </si>
  <si>
    <t>Iris sibirica Sarah Tiffany</t>
  </si>
  <si>
    <t>Iris ensata Dinnerplate Cheese Cake</t>
  </si>
  <si>
    <t>Iris ensata Dinnerplate Ice Cream</t>
  </si>
  <si>
    <t>Iris ensata Dinnerplate Jell-O</t>
  </si>
  <si>
    <t>Iris ensata Dinnerplate Tiramisu</t>
  </si>
  <si>
    <t>Iris ensata Good Omen</t>
  </si>
  <si>
    <t>Iris ensata Greywoods Catrina</t>
  </si>
  <si>
    <t>Iris ensata Wave Action</t>
  </si>
  <si>
    <t>Iris ensata White Ladies</t>
  </si>
  <si>
    <t>Iris pallida Variegata</t>
  </si>
  <si>
    <t>Iris pumila Dream Stuff</t>
  </si>
  <si>
    <t>Iris pumila Eyebright</t>
  </si>
  <si>
    <t>Iris pumila Orange Caper</t>
  </si>
  <si>
    <t>Paeonia Amabilis</t>
  </si>
  <si>
    <t>Paeonia Anemoniflora officinalis</t>
  </si>
  <si>
    <t>Paeonia Angel Cheeks</t>
  </si>
  <si>
    <t>Paeonia Big Red Boomer Summer</t>
  </si>
  <si>
    <t>Paeonia Coral Fay</t>
  </si>
  <si>
    <t>Paeonia Coral 'N Gold</t>
  </si>
  <si>
    <t>Paeonia Cuckoo's Nest</t>
  </si>
  <si>
    <t>Paeonia Day Dream</t>
  </si>
  <si>
    <t>Paeonia Edulis Superba</t>
  </si>
  <si>
    <t>Paeonia Gay Paree</t>
  </si>
  <si>
    <t>Paeonia Immaculee</t>
  </si>
  <si>
    <t>Paeonia Margaret Truman</t>
  </si>
  <si>
    <t>Paeonia Miss Eckhart</t>
  </si>
  <si>
    <t>Paeonia Monsieur Charles Levecque</t>
  </si>
  <si>
    <t>Paeonia Moonstone</t>
  </si>
  <si>
    <t>Paeonia Red Sarah Bernhardt</t>
  </si>
  <si>
    <t>Paeonia Riches And Fame</t>
  </si>
  <si>
    <t>Paeonia Santa Fe</t>
  </si>
  <si>
    <t>Paeonia Eliza Lundy</t>
  </si>
  <si>
    <t>Paeonia Lemon Chiffon</t>
  </si>
  <si>
    <t>Paeonia Moon Over Barrington</t>
  </si>
  <si>
    <t>Paeonia Old Faithful</t>
  </si>
  <si>
    <t>шт</t>
  </si>
  <si>
    <t>Диверсити</t>
  </si>
  <si>
    <t>Электрус</t>
  </si>
  <si>
    <t>Narcissus Diversity</t>
  </si>
  <si>
    <t>Narcissus Electrus 2</t>
  </si>
  <si>
    <t>Narcissus Electrus 1</t>
  </si>
  <si>
    <t>Narcissus Electrus</t>
  </si>
  <si>
    <t>Narcissus Sailorman</t>
  </si>
  <si>
    <t>Сейлормэн</t>
  </si>
  <si>
    <t xml:space="preserve">(сплит) цвет равномерный, ярко-желтый, коронка очень пышная, крупная, сильно волнистая. </t>
  </si>
  <si>
    <t>Прайд оф Лайонс</t>
  </si>
  <si>
    <t>Narcissus Pride of Lions</t>
  </si>
  <si>
    <t>(крупнокоронч.) Размер цветка 10-12 см! Этот эффектный нарцисс может похвастаться огромными цветами ярко-желтого окраса с оранжевой чашечкой в красном ободке. Коронка равномерно гофрирована.</t>
  </si>
  <si>
    <t>Tulipa Peggy Wonder</t>
  </si>
  <si>
    <t>Tulipa Peggy Wonder 2</t>
  </si>
  <si>
    <t>Пегги Уандер</t>
  </si>
  <si>
    <t>1.200.000 руб.</t>
  </si>
  <si>
    <t>300.000 руб.</t>
  </si>
  <si>
    <t>400.000 руб.</t>
  </si>
  <si>
    <t>750.000 руб.</t>
  </si>
  <si>
    <t>свыше</t>
  </si>
  <si>
    <t>ПОДЫТОГ</t>
  </si>
  <si>
    <t>ЛУКОВИЦЫ В СЕТКАХ</t>
  </si>
  <si>
    <t>Прайс-лист от 10.05.2020г.</t>
  </si>
  <si>
    <t xml:space="preserve">ЛИЛИИ 2020 "COLOR LINE" </t>
  </si>
  <si>
    <t xml:space="preserve">ИРИСЫ, ПИОНЫ 2020 "COLOR LINE" </t>
  </si>
  <si>
    <t>Общая система скидок «ЛЕТО-ОСЕНЬ 2020» для групп товара 1,2,3,4</t>
  </si>
  <si>
    <t>до 18 июня 2020</t>
  </si>
  <si>
    <t>- крокусы и др. луковичные, тюльпаны, нарциссы;</t>
  </si>
  <si>
    <t>- 5-15 сентября -амариллисы, пионы, корневища ирисов, лилии новго урожая;</t>
  </si>
  <si>
    <t>- 20-30 августа - поздние сорта тюльпанов, нарциссов, гиацинты и др. луковичные;</t>
  </si>
  <si>
    <t>- Луковицы в сетках будут отгружаться после 20 августа</t>
  </si>
  <si>
    <t>- Луковицы в ПРОМУПАКОВКЕ будут отгружаться после 25 августа</t>
  </si>
  <si>
    <t>Поступление товара на склад начнется с конца июля. Начиная с луковиц лилий урожая 2019,</t>
  </si>
  <si>
    <t>ранних тюльпанов и разнолуковичных.</t>
  </si>
  <si>
    <t>НА ЛУКОВИЧНЫЕ ЛЕТО-ОСЕНЬ 2020
(лилии, тюльпаны, гиацинты, нарциссы, разнолуковичные и др.) - Голландия 
корневища многолетних растений - Голландия, лилии новый урожай</t>
  </si>
  <si>
    <t>Кустарники под осеннюю посадку: хвойные и декоративные растения. Прайс будет доступен в июле 2020. Просим выслать запрос.</t>
  </si>
  <si>
    <t>спец.условия***</t>
  </si>
  <si>
    <t>ИТО-пионы, гибридные пионы из-за особенностей вегетации поставка в в начале декабря. Прайс по запросу.</t>
  </si>
  <si>
    <t>1. Урожай 2019 г. будет отгружаться с начала августа (после хранения в заморозке)</t>
  </si>
  <si>
    <t>Предлагается к продаже два урожая лилий. 
Урожай 2019 года (основной ассортимент), и небольшая часть - новый урожай 2020</t>
  </si>
  <si>
    <t>2. Урожай 2020 г.  конец августа-начало сентября ( в зависимости от времени сбора урожая)</t>
  </si>
  <si>
    <t>Луковичные ЛЕТО-ОСЕНЬ 2020 "COLOR LINE"</t>
  </si>
  <si>
    <t>Посадочный материал будет приходить еженедельно,  согласно сроков созревания и готовности сортов:</t>
  </si>
  <si>
    <t>ТЮЛЬПАНЫ 12/+ (ВЫГОНКА)</t>
  </si>
  <si>
    <t>При изменении курса валюты, наша компания оставляет за собой право изменить цены</t>
  </si>
  <si>
    <t>NEW</t>
  </si>
  <si>
    <t>ШОУ-БОКСЫ И ВИТРИНЫ - луковичные</t>
  </si>
  <si>
    <t>УРОЖАЙ
2020</t>
  </si>
  <si>
    <t>Lilium Bicolour Mix</t>
  </si>
  <si>
    <t>BICOLOUR MIX</t>
  </si>
  <si>
    <t>БИКОЛОР МИКС</t>
  </si>
  <si>
    <t>смесь двуцветных окрасок</t>
  </si>
  <si>
    <t>Lilium Chocolate Event</t>
  </si>
  <si>
    <t>CHOCOLATE EVENT</t>
  </si>
  <si>
    <t>ЧОКОЛЕЙТ ЕВЕНТ</t>
  </si>
  <si>
    <t>светло-желтый с очень плотным черно-бордовым напылением</t>
  </si>
  <si>
    <t>БЕЗ ПЫЛЬЦЫ. кремовый с бордовым напылением</t>
  </si>
  <si>
    <t>Lilium Tiny Heroes</t>
  </si>
  <si>
    <t>TINY HEROES</t>
  </si>
  <si>
    <t>ТАЙНИ ХИРОУЗ</t>
  </si>
  <si>
    <t>Lilium Tiny Ranger</t>
  </si>
  <si>
    <t>TINY RANGER</t>
  </si>
  <si>
    <t>ТАЙНИ РЕЙНДЖЕР</t>
  </si>
  <si>
    <t>япко-желтый</t>
  </si>
  <si>
    <t>Lilium Tiny Sorbet Mix</t>
  </si>
  <si>
    <t>TINY SORBET MIX</t>
  </si>
  <si>
    <t>ТАЙНИ СОРБЕТ МИКС</t>
  </si>
  <si>
    <t>смесь розовых, красных и белых сортов</t>
  </si>
  <si>
    <t>Asiatic Hybrids / Азиатские гибриды / Серия JOY, генетически низкорослые до 45 см</t>
  </si>
  <si>
    <t>Lilium Apricot Joy</t>
  </si>
  <si>
    <t>APRICOT JOY</t>
  </si>
  <si>
    <t>АПРИКОТ ДЖОЙ</t>
  </si>
  <si>
    <t>медово-желтый с бронзовым крапом</t>
  </si>
  <si>
    <t>Lilium Blazing Joy</t>
  </si>
  <si>
    <t>BLAZING JOY</t>
  </si>
  <si>
    <t>БЛЕЗИНГ ДЖОЙ</t>
  </si>
  <si>
    <t>красный с желтыми мазками ближе к центру</t>
  </si>
  <si>
    <t>Lilium Century Joy</t>
  </si>
  <si>
    <t>CENTURY JOY</t>
  </si>
  <si>
    <t>СЕНТУРИ ДЖОЙ</t>
  </si>
  <si>
    <t>нежно-розовый с бордовым крапом</t>
  </si>
  <si>
    <t>Lilium Joy's Mix</t>
  </si>
  <si>
    <t>JOY'S MIX</t>
  </si>
  <si>
    <t>ДЖОЙЗ МИКС</t>
  </si>
  <si>
    <t>смеь окрасок</t>
  </si>
  <si>
    <t>Lilium Pippa's Joy</t>
  </si>
  <si>
    <t>PIPPA'S JOY</t>
  </si>
  <si>
    <t>ПИППАЗ ДЖОЙ</t>
  </si>
  <si>
    <t>розовый с белым кантом и бордовым крапом</t>
  </si>
  <si>
    <t>Lilium Secret Joy</t>
  </si>
  <si>
    <t>SECRET JOY</t>
  </si>
  <si>
    <t>СЕКРЕТ ДЖОЙ</t>
  </si>
  <si>
    <t xml:space="preserve">оранжево-желтый с темно-бронзовымплотным напылением у центра </t>
  </si>
  <si>
    <t>Lilium Solar Joy</t>
  </si>
  <si>
    <t>SOLAR JOY</t>
  </si>
  <si>
    <t>СОЛАР ДЖОЙ</t>
  </si>
  <si>
    <t>нежно-желтый с оранжевыми тычинками</t>
  </si>
  <si>
    <t>Lilium Sparkling Joy</t>
  </si>
  <si>
    <t>SPARKLING JOY</t>
  </si>
  <si>
    <t>СПРАКЛИНГ ДЖОЙ</t>
  </si>
  <si>
    <t>Asiatic Hybrids / Азиатские гибриды НИЗКОРОСЛЫЕ</t>
  </si>
  <si>
    <t>Lilium Gwen</t>
  </si>
  <si>
    <t>GWEN</t>
  </si>
  <si>
    <t>ГВЕН</t>
  </si>
  <si>
    <t>Lilium Happy Memories</t>
  </si>
  <si>
    <t>HAPPY MEMORIES</t>
  </si>
  <si>
    <t>ХЭППИ МЕМОРИЕЗ</t>
  </si>
  <si>
    <t>двуцветный: желтый с алыми кончиками</t>
  </si>
  <si>
    <t>Lilium Salinero</t>
  </si>
  <si>
    <t>SALINERO</t>
  </si>
  <si>
    <t>САЛИНЕРО</t>
  </si>
  <si>
    <t>красный с затемнением к центру т темным крапом</t>
  </si>
  <si>
    <t>Lilium Black And Bright</t>
  </si>
  <si>
    <t>BLACK AND BRIGHT</t>
  </si>
  <si>
    <t>БЛЭК ЭНД БРАЙТ, микс</t>
  </si>
  <si>
    <t xml:space="preserve">эффектная контрастная смесь, состоит из черно-бордовых и белых лилий </t>
  </si>
  <si>
    <t>DARK SECRET</t>
  </si>
  <si>
    <t>RED COUNTY</t>
  </si>
  <si>
    <t>БЕЗ ПЫЛЬЦЫ. светло-жёлтые кончики и центр, тёмно-фиолетовое большое пятно посередине лепестка</t>
  </si>
  <si>
    <t>Lilium Easy Dream 1</t>
  </si>
  <si>
    <t>БЕЗ ПЫЛЬЦЫ. темно-розовый с кремово-желтым центром, лепестки узкие, удлиненные</t>
  </si>
  <si>
    <t>Lilium Easy Mix</t>
  </si>
  <si>
    <t>EASY MIX</t>
  </si>
  <si>
    <t>ИЗИ МИКС</t>
  </si>
  <si>
    <t>БЕЗ ПЫЛЬЦЫ смесь окрасок</t>
  </si>
  <si>
    <t>70-100</t>
  </si>
  <si>
    <t>Lilium Lollypop 1</t>
  </si>
  <si>
    <t>Lilium Njoyz</t>
  </si>
  <si>
    <t>NJOYZ</t>
  </si>
  <si>
    <t>ЭНДЖОЙЗ</t>
  </si>
  <si>
    <t>нежно-светло-розовый с белым центром</t>
  </si>
  <si>
    <t>Lilium Tinilco</t>
  </si>
  <si>
    <t>TINILCO</t>
  </si>
  <si>
    <t>ТИНИЛКО</t>
  </si>
  <si>
    <t>темно-розовый с кремово-желтым центром и темно-бордовыми частыми штрихами</t>
  </si>
  <si>
    <t>Lilium Tinos</t>
  </si>
  <si>
    <t>TINOS</t>
  </si>
  <si>
    <t>ТИНОС</t>
  </si>
  <si>
    <t>кремовый, к центру цвет лепестков от желтого переход к красному</t>
  </si>
  <si>
    <t>Lilium Trendy Dakota</t>
  </si>
  <si>
    <t>TRENDY DAKOTA</t>
  </si>
  <si>
    <t>ТРЕНДИ ДАКОТА</t>
  </si>
  <si>
    <t>малиновый с небольшими белыми мазками у центра</t>
  </si>
  <si>
    <t>Lilium Trendy Nicosia</t>
  </si>
  <si>
    <t>TRENDY NICOSIA</t>
  </si>
  <si>
    <t>ТРЕНДИ НИКОСИЯ</t>
  </si>
  <si>
    <t>карамельнонежно--розовый с белым центром и бордовым крапом у центра</t>
  </si>
  <si>
    <t>Lilium Trendy Santo Domingo</t>
  </si>
  <si>
    <t>TRENDY SANTO DOMINGO</t>
  </si>
  <si>
    <t>ТРЕНДИ САНТО ДОМИНГО</t>
  </si>
  <si>
    <t>малиново-розовые кончики, черный центр</t>
  </si>
  <si>
    <t>Lilium P413</t>
  </si>
  <si>
    <t>P413 (TA 7090-575)</t>
  </si>
  <si>
    <t>P413</t>
  </si>
  <si>
    <t>махровый, экзотичный, зеленый с желтым краем и полосами</t>
  </si>
  <si>
    <t>ANNEMARIE'S DREAM</t>
  </si>
  <si>
    <t>10-14</t>
  </si>
  <si>
    <t>Махровый, цвет молодого вина, с темным напылением на лепестках, очень эффектная лилия</t>
  </si>
  <si>
    <t>Lilium Double Asiatic Mix</t>
  </si>
  <si>
    <t>DOUBLE ASIATIC MIX</t>
  </si>
  <si>
    <t>ДАБЛ АЗИАТИК МИКС</t>
  </si>
  <si>
    <t>смесь махровых азиатских сортов различных окрасок</t>
  </si>
  <si>
    <t>Махровый, цвет розового фламинго с кремово-желтым центром</t>
  </si>
  <si>
    <t>MISTERY DREAM</t>
  </si>
  <si>
    <t>Lilium Orange Twins</t>
  </si>
  <si>
    <t>ORANGE TWINS</t>
  </si>
  <si>
    <t>ОРАНЖ ТВИНC</t>
  </si>
  <si>
    <t>оранжевый с редким тёмным крапом в самом центре, махровый</t>
  </si>
  <si>
    <t>Махровый, плотный, ярко-оранжевый цвет. Внутренние лепестки оригинальной формы с длинными тонкими кончиками</t>
  </si>
  <si>
    <t>Махровый, огненно-оранжевый , плотный цвет. Внутренние лепестки с небольшими "хвостиками" на кончиках</t>
  </si>
  <si>
    <t>Lilium Aoa Hybrids Mix</t>
  </si>
  <si>
    <t>AOA HYBRIDS MIX</t>
  </si>
  <si>
    <t>АОА ГИБРИДС МИКС</t>
  </si>
  <si>
    <t>АОА смесь окрасок</t>
  </si>
  <si>
    <t>Lilium Fields of Gold</t>
  </si>
  <si>
    <t>FIELDS OF GOLD</t>
  </si>
  <si>
    <t>ФИЛДС ОФ ГОЛД</t>
  </si>
  <si>
    <t>AOA желтый с темно-коричневым тонким кантом по краю лепестков и редким крапом</t>
  </si>
  <si>
    <t>Lilium November Rain</t>
  </si>
  <si>
    <t>NOVEMBER RAIN</t>
  </si>
  <si>
    <t>НОВЕМБЕР РЕЙН</t>
  </si>
  <si>
    <t>AOA сиренево-малиновый с темным крапом</t>
  </si>
  <si>
    <t>Lilium First Crown</t>
  </si>
  <si>
    <t>FIRST CROWN</t>
  </si>
  <si>
    <t>ФЕСТ КРАУН</t>
  </si>
  <si>
    <t>жёлтый с красной звездой в центре, редкий крап</t>
  </si>
  <si>
    <t>Lilium Easy Beat 1</t>
  </si>
  <si>
    <t>EASY BEAT</t>
  </si>
  <si>
    <t>ИЗИ БИТ</t>
  </si>
  <si>
    <t>без пыльцы оранжево- розовый с желтоватым центром</t>
  </si>
  <si>
    <t>Lilium Easy Love 1</t>
  </si>
  <si>
    <t>EASY LOVE</t>
  </si>
  <si>
    <t>ИЗИ ЛОВ</t>
  </si>
  <si>
    <t>без пыльцы ярко-оранжевый с желтоватым центром</t>
  </si>
  <si>
    <t>Lilium Easy Whisper 1</t>
  </si>
  <si>
    <t>EASY WHISPER</t>
  </si>
  <si>
    <t>ИЗИ ВИСПЕР</t>
  </si>
  <si>
    <t>без пыльцы, цвет фламинго с желтоватым центром</t>
  </si>
  <si>
    <t>L.A. Hybrids (longiflorum x asiatic) / ЛА гибриды</t>
  </si>
  <si>
    <t>Lilium Amateras</t>
  </si>
  <si>
    <t>AMATERAS</t>
  </si>
  <si>
    <t>АМАТЕРАС</t>
  </si>
  <si>
    <t>Lilium Armandale</t>
  </si>
  <si>
    <t>ARMANDALE</t>
  </si>
  <si>
    <t>АРМАНДЕЙЛ</t>
  </si>
  <si>
    <t>оранжево-алый с небольшим темным крапом</t>
  </si>
  <si>
    <t>Lilium Astillo</t>
  </si>
  <si>
    <t>ASTILLO</t>
  </si>
  <si>
    <t>АСТИЛЛО</t>
  </si>
  <si>
    <t>Lilium Atacama</t>
  </si>
  <si>
    <t>ATACAMA</t>
  </si>
  <si>
    <t>АТАКАМА</t>
  </si>
  <si>
    <t>бордовая, атласная</t>
  </si>
  <si>
    <t>Lilium Brianza</t>
  </si>
  <si>
    <t>BRIANZA</t>
  </si>
  <si>
    <t>БРИАНЦА</t>
  </si>
  <si>
    <t>КОРАЛЛО БИЧ</t>
  </si>
  <si>
    <t>Lilium Cortona</t>
  </si>
  <si>
    <t>CORTONA</t>
  </si>
  <si>
    <t>КОРТОНА</t>
  </si>
  <si>
    <t>Lilium Desire Mix</t>
  </si>
  <si>
    <t>DESIRE MIX</t>
  </si>
  <si>
    <t>ДЕЗАЕР МИКС</t>
  </si>
  <si>
    <t>смесь окрасок с крапом в центре</t>
  </si>
  <si>
    <t>Lilium Doroso</t>
  </si>
  <si>
    <t>DOROSO</t>
  </si>
  <si>
    <t>ДОРОЗО</t>
  </si>
  <si>
    <t>Lilium Ducati</t>
  </si>
  <si>
    <t>DUCATI</t>
  </si>
  <si>
    <t>ДУКАТИ</t>
  </si>
  <si>
    <t>красный с темным напылением у центра</t>
  </si>
  <si>
    <t>Lilium Fashion Show</t>
  </si>
  <si>
    <t>FASHION SHOW</t>
  </si>
  <si>
    <t>ФЭШН ШОУ</t>
  </si>
  <si>
    <t>Lilium Fremont</t>
  </si>
  <si>
    <t>FREMONT</t>
  </si>
  <si>
    <t>ФРЕМОНТ</t>
  </si>
  <si>
    <t>Lilium Gerrit Zalm</t>
  </si>
  <si>
    <t>GERRIT ZALM</t>
  </si>
  <si>
    <t>ГЕРРИТ ЗАЛМ</t>
  </si>
  <si>
    <t>зеленовато-жёлтый</t>
  </si>
  <si>
    <t>Lilium Jomi</t>
  </si>
  <si>
    <t>JOMI</t>
  </si>
  <si>
    <t>ДЖОМИ</t>
  </si>
  <si>
    <t>Lilium Maywonder</t>
  </si>
  <si>
    <t>MAYWONDER</t>
  </si>
  <si>
    <t>МЭЙУАНДЕР</t>
  </si>
  <si>
    <t>очень глянцевый темно-бордовый, листва глянцевая</t>
  </si>
  <si>
    <t>Lilium Paciano</t>
  </si>
  <si>
    <t>PACIANO</t>
  </si>
  <si>
    <t>ПАКЬЯНО</t>
  </si>
  <si>
    <t>светло-розовый</t>
  </si>
  <si>
    <t>Lilium Richmond</t>
  </si>
  <si>
    <t>RICHMOND</t>
  </si>
  <si>
    <t>РИЧМОНД</t>
  </si>
  <si>
    <t>12,5/14</t>
  </si>
  <si>
    <t>Lilium Sunderland</t>
  </si>
  <si>
    <t>SUNDERLAND</t>
  </si>
  <si>
    <t>САНДЕРЛЕНД</t>
  </si>
  <si>
    <t>Lilium Supera</t>
  </si>
  <si>
    <t>SUPERA</t>
  </si>
  <si>
    <t>СУПЕРА</t>
  </si>
  <si>
    <t>белый с темными тычинками</t>
  </si>
  <si>
    <t>Lilium Sweet Desire</t>
  </si>
  <si>
    <t>SWEET DESIRE</t>
  </si>
  <si>
    <t>СВИТ ДЕЗАЕР</t>
  </si>
  <si>
    <t>лососево-желтый с желтым кантом, розовым румянцем в центре и темно-розовым крапом, диам. 20-23см</t>
  </si>
  <si>
    <t>Lilium Sweet Sugar</t>
  </si>
  <si>
    <t>SWEET SUGAR</t>
  </si>
  <si>
    <t>СВИТ ШУГАР</t>
  </si>
  <si>
    <t>сиреневато-розовый с темно-розовым крапом, диам. 20-23см</t>
  </si>
  <si>
    <t>Lilium Toscanini</t>
  </si>
  <si>
    <t>TOSCANINI</t>
  </si>
  <si>
    <t>ТОСКАНИНИ</t>
  </si>
  <si>
    <t>Lilium Zanella</t>
  </si>
  <si>
    <t>ZANELLA</t>
  </si>
  <si>
    <t>ЗАНЕЛЛА</t>
  </si>
  <si>
    <t>Lilium Accolade</t>
  </si>
  <si>
    <t>ACCOLADE 16/18</t>
  </si>
  <si>
    <t>АККОЛЕЙД 16/18</t>
  </si>
  <si>
    <t>МАХРОВЫЙ розовый с белой каймой</t>
  </si>
  <si>
    <t>BOWL OF BEAUTY 16/18</t>
  </si>
  <si>
    <t>БОУЛ ОФ БЬЮТИ 16/18</t>
  </si>
  <si>
    <r>
      <t xml:space="preserve">МАХРОВЫЙ белый, </t>
    </r>
    <r>
      <rPr>
        <b/>
        <u/>
        <sz val="8"/>
        <rFont val="Calibri"/>
        <family val="2"/>
        <charset val="204"/>
        <scheme val="minor"/>
      </rPr>
      <t>обильное цветение</t>
    </r>
  </si>
  <si>
    <t>Lilium Curiosity</t>
  </si>
  <si>
    <t>CURIOSITY</t>
  </si>
  <si>
    <t>КЬЮРИОСИТИ</t>
  </si>
  <si>
    <t>ГУСТОМАХРОВЫЙ нежно-розовый с белым кантом и небольшим красным крапом у центра</t>
  </si>
  <si>
    <t>Lilium Magic Princess</t>
  </si>
  <si>
    <t>MAGIC PRINCESS</t>
  </si>
  <si>
    <t>МЭДЖИК ПРИНЦЕСС</t>
  </si>
  <si>
    <t>МАХРОВЫЙ.  Розовый, 22см</t>
  </si>
  <si>
    <t>SNOWBOARD</t>
  </si>
  <si>
    <t>СНОУБОРД</t>
  </si>
  <si>
    <t>Lilium Lotus Beauty</t>
  </si>
  <si>
    <t>LOTUS BEAUTY</t>
  </si>
  <si>
    <t>ЛОТУС БЬЮТИ</t>
  </si>
  <si>
    <t>НОВАЯ СЕРИЯ МАХРОВЫХ ЛИЛИЙ форма лотоса, белый с тонким сиреневым кантом и крапом</t>
  </si>
  <si>
    <t>Lilium Lotus Breeze</t>
  </si>
  <si>
    <t>LOTUS BREEZE</t>
  </si>
  <si>
    <t>ЛОТУС БРИЗ</t>
  </si>
  <si>
    <t>НОВАЯ СЕРИЯ МАХРОВЫХ ЛИЛИЙ форма лотоса, розовый кс осветлением к центру</t>
  </si>
  <si>
    <t>Lilium Lotus Joy</t>
  </si>
  <si>
    <t>LOTUS JOY</t>
  </si>
  <si>
    <t>ЛОТУС ДЖОЙ</t>
  </si>
  <si>
    <t>НОВАЯ СЕРИЯ МАХРОВЫХ ЛИЛИЙ форма лотоса, розовый с белым кантиком по краю лепестков</t>
  </si>
  <si>
    <t>Lilium Lotus Pure</t>
  </si>
  <si>
    <t>LOTUS PURE</t>
  </si>
  <si>
    <t>ЛОТУС ПЬЮР</t>
  </si>
  <si>
    <t>НОВАЯ СЕРИЯ МАХРОВЫХ ЛИЛИЙ, ФОРМА ЛОТОСА, белый</t>
  </si>
  <si>
    <t>Lilium Lotus Spring</t>
  </si>
  <si>
    <t>LOTUS SPRING</t>
  </si>
  <si>
    <t>ЛОТУС СПРИНГ</t>
  </si>
  <si>
    <t>НОВАЯ СЕРИЯ МАХРОВЫХ ЛИЛИЙ, форма лотоса,нежно-розовый</t>
  </si>
  <si>
    <t>Lilium Lotus Wonder</t>
  </si>
  <si>
    <t>LOTUS WONDER</t>
  </si>
  <si>
    <t>ЛОТУС УАНДЕР</t>
  </si>
  <si>
    <t>НОВАЯ СЕРИЯ МАХРОВЫХ ЛИЛИЙ форма лотоса,  ярко-лиловый с малиновым крапом</t>
  </si>
  <si>
    <t>Lilium Roselily Mix</t>
  </si>
  <si>
    <t>ROSELILY MIX</t>
  </si>
  <si>
    <t>ROSELILY СМЕСЬ</t>
  </si>
  <si>
    <t>МАХРОВЫЙ, смесь окрасок</t>
  </si>
  <si>
    <t>Lilium Roselily Natalia</t>
  </si>
  <si>
    <t>ROSELILY NATALIA</t>
  </si>
  <si>
    <t>ROSELILY НАТАЛИЯ</t>
  </si>
  <si>
    <t>Lilium Roselily Patricia</t>
  </si>
  <si>
    <t>ROSELILY PATRICIA</t>
  </si>
  <si>
    <t>ROSELILY ПАТРИСИЯ</t>
  </si>
  <si>
    <t>Lilium Roselily Sara</t>
  </si>
  <si>
    <t>ROSELILY SARA</t>
  </si>
  <si>
    <t>ROSELILY САРА</t>
  </si>
  <si>
    <t>ГУСТОМАХРОВЫЙ, Низкорослый сорт, для бордюров и патио.</t>
  </si>
  <si>
    <t>Lilium Roselily Sita</t>
  </si>
  <si>
    <t>ROSELILY SITA</t>
  </si>
  <si>
    <t>ROSELILY ЗИТА</t>
  </si>
  <si>
    <t>МАХРОВЫЙ белый с желтым центром и темно-сиреневым крапом</t>
  </si>
  <si>
    <t>Lilium Acapulco</t>
  </si>
  <si>
    <t>ACAPULCO</t>
  </si>
  <si>
    <t>АКАПУЛЬКО</t>
  </si>
  <si>
    <t>ярко-розовый, с оранжевыми тычинками и крапом в центре, тёмно-розовыми лучами, легкое гофре</t>
  </si>
  <si>
    <t>Lilium Auratum Virginale</t>
  </si>
  <si>
    <t>AURATUM VIRGINALE</t>
  </si>
  <si>
    <t>АУР. ВИРЖДИНАЛЕ</t>
  </si>
  <si>
    <t>Крупный цветок белого цвета с желтой крупной полосой от сердцевины к концу, красно-коричневые пыльники, 25см</t>
  </si>
  <si>
    <t>Lilium Avinger</t>
  </si>
  <si>
    <t>AVINGER</t>
  </si>
  <si>
    <t>АВИНЬЕР</t>
  </si>
  <si>
    <t xml:space="preserve">Очень крупный,суперэффектный! бордовый с осветленным красным центром, очень глянцевый, 25см </t>
  </si>
  <si>
    <t>Lilium Captain Tricolor</t>
  </si>
  <si>
    <t>CAPTAIN TRICOLOR</t>
  </si>
  <si>
    <t>КАПИТАН ТРИКОЛОР</t>
  </si>
  <si>
    <t>кремовый с желтым ценром и сиренево-розовой каймой, крупный, 24см</t>
  </si>
  <si>
    <t>CHILL OUT</t>
  </si>
  <si>
    <t>Lilium Colosseum</t>
  </si>
  <si>
    <t>COLOSSEUM</t>
  </si>
  <si>
    <t>КОЛИЗЕЙ</t>
  </si>
  <si>
    <t>белый с желтыми лучами от центра и темно-красным крапом, 25 см</t>
  </si>
  <si>
    <t>Lilium Crystal Star</t>
  </si>
  <si>
    <t>CRYSTAL STAR</t>
  </si>
  <si>
    <t>КРИСТАЛ СТАР</t>
  </si>
  <si>
    <t>нежно-розовый, с яркими розовыми полосками по центру и белой каймой, ярко-розовый крап, волнистый край</t>
  </si>
  <si>
    <t>Lilium Euskadi</t>
  </si>
  <si>
    <t>EUSKADI</t>
  </si>
  <si>
    <t>ЭУСКАДИ</t>
  </si>
  <si>
    <t>Lilium Fragrance Mix</t>
  </si>
  <si>
    <t>FRAGRANCE MIX</t>
  </si>
  <si>
    <t>ФРАГРАНС МИКС</t>
  </si>
  <si>
    <t>ароматная смесь разных окрасок</t>
  </si>
  <si>
    <t>Lilium Front Page</t>
  </si>
  <si>
    <t>Lilium Glasgow</t>
  </si>
  <si>
    <t>GLASGOW</t>
  </si>
  <si>
    <t>ГЛАЗГОУ</t>
  </si>
  <si>
    <t>малиново-красный</t>
  </si>
  <si>
    <t>Lilium Hachi (P492)</t>
  </si>
  <si>
    <t>HACHI (P492)</t>
  </si>
  <si>
    <t>ХИАЧИ</t>
  </si>
  <si>
    <t>белый с пурпурно-малиновыми полосами вдоль цетра лепестков</t>
  </si>
  <si>
    <t>Lilium Helyonne</t>
  </si>
  <si>
    <t>HELYONNE</t>
  </si>
  <si>
    <t>ХЕЛИУАН</t>
  </si>
  <si>
    <t>розовый с темно-розовым крапом</t>
  </si>
  <si>
    <t>Lilium Hocus Pocus</t>
  </si>
  <si>
    <t>HOCUS POCUS</t>
  </si>
  <si>
    <t>ФОКУС ПОКУС</t>
  </si>
  <si>
    <t>ОЧЕНЬ КРУПНЫЙ, 30см нежнейший сиреневато-розовый с желтой полосой вдоль середины каждого лепестка</t>
  </si>
  <si>
    <t>Lilium Hotline</t>
  </si>
  <si>
    <t>HOTLINE</t>
  </si>
  <si>
    <t>ХОТЛАЙН</t>
  </si>
  <si>
    <t>ОЧЕНЬ ЭФФЕКТНЫЕ крупные цветки с ярко выраженным темно-сиреневым обрамлением</t>
  </si>
  <si>
    <t>Lilium Idaho</t>
  </si>
  <si>
    <t>IDAHO</t>
  </si>
  <si>
    <t>АЙДАХО</t>
  </si>
  <si>
    <t>очень яркий цвет фламинго в центре, края белые, красный крап, 22см</t>
  </si>
  <si>
    <t>Lilium Indiana</t>
  </si>
  <si>
    <t>INDIANA</t>
  </si>
  <si>
    <t>ИНДИАНА</t>
  </si>
  <si>
    <t>очень яркий ровный красный цвет с тонким белым гофрированным кантом, 25см</t>
  </si>
  <si>
    <t>Lilium Jaybird</t>
  </si>
  <si>
    <t>JAYBIRD</t>
  </si>
  <si>
    <t>ДЖЕЙБЁРД</t>
  </si>
  <si>
    <t>нежно-розовый с розово-красными полосами от центра и красным крапом</t>
  </si>
  <si>
    <t>Lilium King Solomon</t>
  </si>
  <si>
    <t>KING SOLOMON</t>
  </si>
  <si>
    <t>КИНГ СОЛОМОН</t>
  </si>
  <si>
    <t>пурпурно-красный центр, белые кончики и кант, цветок Ø - 22см</t>
  </si>
  <si>
    <t>Lilium Madelaine</t>
  </si>
  <si>
    <t>MADELAINE</t>
  </si>
  <si>
    <t>МАДЕЛЕЙН</t>
  </si>
  <si>
    <t>белый с темно-розовым крапом и розовыми линиями на верхней части лепестка</t>
  </si>
  <si>
    <t>Lilium Mateo (Zanlormeo)</t>
  </si>
  <si>
    <t>MATEO (ZANLORMEO)</t>
  </si>
  <si>
    <t>МАТЕО</t>
  </si>
  <si>
    <t>ярко-розовый с тончайшим белым кантом</t>
  </si>
  <si>
    <t>Lilium Ovada</t>
  </si>
  <si>
    <t>OVADA</t>
  </si>
  <si>
    <t>ОВАДА</t>
  </si>
  <si>
    <t>сиреневато-розовый , 25см</t>
  </si>
  <si>
    <t>PENINSULA</t>
  </si>
  <si>
    <t>ПЕНИНСУЛА</t>
  </si>
  <si>
    <t>PARROT PINK CARIBA</t>
  </si>
  <si>
    <t>ПЭРРОТ ПИНК КАРРИБА</t>
  </si>
  <si>
    <t>Lilium Pesaro</t>
  </si>
  <si>
    <t>PESARO</t>
  </si>
  <si>
    <t>ПЕСАРО</t>
  </si>
  <si>
    <t>сиренево-розовый с красной полосой , жёлтым центром и частым красным крапом</t>
  </si>
  <si>
    <t>Lilium Petrolia</t>
  </si>
  <si>
    <t>PETROLIA</t>
  </si>
  <si>
    <t>ПЕТРОЛИЯ</t>
  </si>
  <si>
    <t>темно-бордовый с шоколадным отливом</t>
  </si>
  <si>
    <t>Lilium Playtime</t>
  </si>
  <si>
    <t>PLAYTIME</t>
  </si>
  <si>
    <t>ПЛЕЙТАЙМ</t>
  </si>
  <si>
    <t xml:space="preserve">ОЧЕНЬ ЭФФЕКТНЫЕ белые цветки с двух- цветными широкими лучами вдоль лепестка желтого к центру и красно-розового цвета к кончикам лепестка, темно-красный крап </t>
  </si>
  <si>
    <t>Lilium Primrose Hill</t>
  </si>
  <si>
    <t>PRIMROSE HILL</t>
  </si>
  <si>
    <t>ПРИМРОУЗ ХИЛЛ</t>
  </si>
  <si>
    <t>белый с желтыми стрелками и тонкой розовой гофрированной каймой, 25см</t>
  </si>
  <si>
    <t>Lilium Scorpio</t>
  </si>
  <si>
    <t>SCORPIO</t>
  </si>
  <si>
    <t>СКОРПИО</t>
  </si>
  <si>
    <t>темно-рубиновый, глянцевый</t>
  </si>
  <si>
    <t>Lilium Signum (Zanlorsig)</t>
  </si>
  <si>
    <t>SIGNUM (ZANLORSIG)</t>
  </si>
  <si>
    <t>СИГНУМ</t>
  </si>
  <si>
    <t>ОЧЕНЬ ЭФФЕКТНЫЕ Белый с желтой звездой в центре, частым темно-розовым крапом и ярко-розовыми мазками посередине каждого лепестка</t>
  </si>
  <si>
    <t>Lilium Stendhal</t>
  </si>
  <si>
    <t>STENDHAL</t>
  </si>
  <si>
    <t>СТЕНДАЛЬ</t>
  </si>
  <si>
    <t>ярко-малиновый с темным крапом</t>
  </si>
  <si>
    <t>TIGERMOON</t>
  </si>
  <si>
    <t>ТАЙГЕРМУН</t>
  </si>
  <si>
    <t>Lilium The Edge</t>
  </si>
  <si>
    <t>THE EDGE</t>
  </si>
  <si>
    <t>ЗЕ ЭДЖ</t>
  </si>
  <si>
    <t>чисто-белый с ярко-розовым краем</t>
  </si>
  <si>
    <t>Lilium Think Pink</t>
  </si>
  <si>
    <t>THINK PINK</t>
  </si>
  <si>
    <t>СИНК ПИНК</t>
  </si>
  <si>
    <t>Lilium Tourega</t>
  </si>
  <si>
    <t>TOUREGA ZANLORTOUR</t>
  </si>
  <si>
    <t>ТУАРЕГА ЗАНЛОРТУР</t>
  </si>
  <si>
    <t>ВОСТОЧНАЯ ЛИЛИЯ БЕЗ АРОМАТА! Новый сорт востоных лилий без запаха ! Цвет белый</t>
  </si>
  <si>
    <t>Lilium Trio Mix</t>
  </si>
  <si>
    <t>TRIO MIX</t>
  </si>
  <si>
    <t>ТРИО МИКС</t>
  </si>
  <si>
    <t>смесь сортов с сочетающимися окрасками</t>
  </si>
  <si>
    <t>НИЗКОРОСЛЫЕ Oriental Hybrids XFAST / Восточные гибриды БЫСТРОЕ ЦВЕТЕНИЕ 60-70 дней</t>
  </si>
  <si>
    <t>Lilium Fine Romance</t>
  </si>
  <si>
    <t>FINE ROMANCE</t>
  </si>
  <si>
    <t>ФАЙН РОМАНС</t>
  </si>
  <si>
    <t xml:space="preserve">розов-жёлтый, 3-5 бутонов, цветок Ø - 24см. Зацветает через 60-70 дней! </t>
  </si>
  <si>
    <t>40-50</t>
  </si>
  <si>
    <t>Lilium True Romance</t>
  </si>
  <si>
    <t>TRUE ROMANCE</t>
  </si>
  <si>
    <t>ТРУ РОМАНС</t>
  </si>
  <si>
    <t xml:space="preserve">розовый, 3-5 бутонов, цветок Ø - 22см. Зацветает через 60-70 дней! </t>
  </si>
  <si>
    <t>НИЗКОРОСЛЫЕ Oriental Hybrids / Восточные гибриды</t>
  </si>
  <si>
    <t>Lilium Carpino</t>
  </si>
  <si>
    <t>CARPINO</t>
  </si>
  <si>
    <t>КАРПИНО</t>
  </si>
  <si>
    <t>NUANCE</t>
  </si>
  <si>
    <t>TRIUMPHATOR</t>
  </si>
  <si>
    <t>ТРИУМФАТОР</t>
  </si>
  <si>
    <t>Lilium African Lady</t>
  </si>
  <si>
    <t>AFRICAN LADY</t>
  </si>
  <si>
    <t>АФРИКАН ЛЕЙДИ</t>
  </si>
  <si>
    <t>BELLVILLE</t>
  </si>
  <si>
    <t>Lilium Birillo</t>
  </si>
  <si>
    <t>BIRILLO</t>
  </si>
  <si>
    <t>БИРИЛЛО</t>
  </si>
  <si>
    <t>нежно-розовый со светлым центром, Ø20см</t>
  </si>
  <si>
    <t>Lilium Brancusi</t>
  </si>
  <si>
    <t>BRANCUSI</t>
  </si>
  <si>
    <t>БРАНКУЗИ</t>
  </si>
  <si>
    <t>ярко-розовый с белой каймой и красной полосой по центру лепестков, легкое гофре</t>
  </si>
  <si>
    <t>Lilium Candy Club</t>
  </si>
  <si>
    <t>CANDY CLUB</t>
  </si>
  <si>
    <t>КЭНДИ КЛАБ</t>
  </si>
  <si>
    <t>белый, ярко-розовый от центра до 1/3 лепестка</t>
  </si>
  <si>
    <t>Lilium Cleone</t>
  </si>
  <si>
    <t>CLEONE</t>
  </si>
  <si>
    <t>КЛЕОНЕ</t>
  </si>
  <si>
    <t>Lilium Digame</t>
  </si>
  <si>
    <t>DIGAME</t>
  </si>
  <si>
    <t>ДИГЕЙМ</t>
  </si>
  <si>
    <t>Lilium Dolce And Gabbana</t>
  </si>
  <si>
    <t>DOLCE AND GABBANA</t>
  </si>
  <si>
    <t>ДОЛЧЕ ЭНД ГАББАНА</t>
  </si>
  <si>
    <t>светло-розовый с тёмно-малиновыми стрелками от центра</t>
  </si>
  <si>
    <t>Lilium Donato</t>
  </si>
  <si>
    <t>DONATO</t>
  </si>
  <si>
    <t>ДОНАТО</t>
  </si>
  <si>
    <t>Lilium Empoli</t>
  </si>
  <si>
    <t>EMPOLI</t>
  </si>
  <si>
    <t>ЭМПОЛИ</t>
  </si>
  <si>
    <t>кумачево-красный с жёлтой сердцевинкой</t>
  </si>
  <si>
    <t>ярко-розовый с темно-розовой сердцевиной</t>
  </si>
  <si>
    <t>Lilium Gracefull</t>
  </si>
  <si>
    <t>GRACEFULL</t>
  </si>
  <si>
    <t>ГРЕЙСФУЛ</t>
  </si>
  <si>
    <t>розовый с сиреневым отливом</t>
  </si>
  <si>
    <t>Lilium Luson</t>
  </si>
  <si>
    <t>LUSON</t>
  </si>
  <si>
    <t>ЛЮЗОН</t>
  </si>
  <si>
    <r>
      <t>белый с желтой звездой в центре Ø</t>
    </r>
    <r>
      <rPr>
        <sz val="6.4"/>
        <rFont val="Calibri"/>
        <family val="2"/>
        <charset val="204"/>
        <scheme val="minor"/>
      </rPr>
      <t xml:space="preserve"> 20см</t>
    </r>
  </si>
  <si>
    <t>Lilium Maurya</t>
  </si>
  <si>
    <t>MAURYA</t>
  </si>
  <si>
    <t>МАУРИА</t>
  </si>
  <si>
    <t>нежно-сиренево-розовый, белый центр, 23см</t>
  </si>
  <si>
    <t>Lilium New Jersey</t>
  </si>
  <si>
    <t>NEW JERSEY</t>
  </si>
  <si>
    <t>НЬЮ ДЖЕРСИ</t>
  </si>
  <si>
    <t>розовый с белым центром</t>
  </si>
  <si>
    <t>Lilium Ot Hybrids Mix</t>
  </si>
  <si>
    <t>OT HYBRIDS MIX</t>
  </si>
  <si>
    <t>ОТ ГИБРИДС МИКС</t>
  </si>
  <si>
    <t xml:space="preserve">смесь окрасок  </t>
  </si>
  <si>
    <t>Lilium Pinnacle</t>
  </si>
  <si>
    <t>PINNACLE</t>
  </si>
  <si>
    <t>ПИННАКЛ</t>
  </si>
  <si>
    <t>сиреневато-розовый, диам. 25 см</t>
  </si>
  <si>
    <t>PRETTY WOMAN</t>
  </si>
  <si>
    <t>Lilium Provecho</t>
  </si>
  <si>
    <t>PROVECHO</t>
  </si>
  <si>
    <t>ПРОВЕЧО</t>
  </si>
  <si>
    <t>светло-розовый с ярко-розовыми линиями по центру лепестков</t>
  </si>
  <si>
    <t>Lilium Red Desire</t>
  </si>
  <si>
    <t>RED DESIRE</t>
  </si>
  <si>
    <t>РЕД ДЕЗАЕР</t>
  </si>
  <si>
    <t>очень ранее цветение через 70-80 дней. Темно-красный, глянцевый</t>
  </si>
  <si>
    <t>Lilium Red Heat</t>
  </si>
  <si>
    <t>RED HEAT</t>
  </si>
  <si>
    <t>РЭД ХИТ</t>
  </si>
  <si>
    <t>красный с небольшим белым центром</t>
  </si>
  <si>
    <t>Lilium Redford</t>
  </si>
  <si>
    <t>REDFORD</t>
  </si>
  <si>
    <t>РЭФОРД</t>
  </si>
  <si>
    <t>ярко-рубиновый , 30см</t>
  </si>
  <si>
    <t>Lilium Serano</t>
  </si>
  <si>
    <t>SERANO</t>
  </si>
  <si>
    <t>СЕРАНО</t>
  </si>
  <si>
    <t>желтый с белыми кончиками</t>
  </si>
  <si>
    <t>Lilium Zambezi</t>
  </si>
  <si>
    <t>Lilium Zeba</t>
  </si>
  <si>
    <t>ZEBA</t>
  </si>
  <si>
    <t>ЗЕБА</t>
  </si>
  <si>
    <t>белый с обширным плотным винно-бордовым пятном в центре, 25см</t>
  </si>
  <si>
    <t>FLORE PLENO</t>
  </si>
  <si>
    <t>Lilium Tiger Mix</t>
  </si>
  <si>
    <t>TIGER MIX</t>
  </si>
  <si>
    <t>СМЕСЬ ТИГРОВЫХ ЛИЛИЙ</t>
  </si>
  <si>
    <t>смесь сортов разных окрасок для цветника</t>
  </si>
  <si>
    <t>Lilium Pearl Frances</t>
  </si>
  <si>
    <t>PEARL FRANCES</t>
  </si>
  <si>
    <t>ПЕРЛ ФРАНСЕЗ</t>
  </si>
  <si>
    <t>кремовый на задней части лепестков бордовые полосы</t>
  </si>
  <si>
    <t>Trumpet / Трубчатые гибриды</t>
  </si>
  <si>
    <t>Lilium Up. Pink Planet</t>
  </si>
  <si>
    <t>PINK PLANET</t>
  </si>
  <si>
    <t>ПИНК ПЛАНЕТ</t>
  </si>
  <si>
    <t>Upfacing -все цветки направлены вверх, палево-розовый с жёлтыми стрелками</t>
  </si>
  <si>
    <t>REGALE</t>
  </si>
  <si>
    <t>Lilium Trumpet Mix</t>
  </si>
  <si>
    <t>TRUMPET MIX</t>
  </si>
  <si>
    <t>СМЕСЬ ТРУБЧАТЫХ ЛИЛИЙ</t>
  </si>
  <si>
    <t>смесь сортов различных окрасок для цветника</t>
  </si>
  <si>
    <t>ARABIAN KNIGHT</t>
  </si>
  <si>
    <t>БЕЗ ПЫЛЬЦЫ. розовые кончики с желтоватым центром и пурпурным крапом</t>
  </si>
  <si>
    <t>ЛЕДИ АЛИСА</t>
  </si>
  <si>
    <t>Lilium Peppard Gold</t>
  </si>
  <si>
    <t>PEPPARD GOLD</t>
  </si>
  <si>
    <t>ПЕППАРД ГОЛД</t>
  </si>
  <si>
    <t>Многоцветковая лилия, желто-оранжевый с выбеленными кончиками и бордовым крапом, 5-7см</t>
  </si>
  <si>
    <t>Lilium Pumilum 1</t>
  </si>
  <si>
    <t>PUMILUM</t>
  </si>
  <si>
    <t>ПУМИЛУМ</t>
  </si>
  <si>
    <t>многоцветковая, чалмовидная, оранжево-красная без крапа</t>
  </si>
  <si>
    <t>Lilium Sunny Morning</t>
  </si>
  <si>
    <t>SUNNY MORNING</t>
  </si>
  <si>
    <t>САННИ МОРНИНГ</t>
  </si>
  <si>
    <t>желтый с лиловым крапом</t>
  </si>
  <si>
    <t>ACCOLADE 18/20</t>
  </si>
  <si>
    <t>АККОЛЕЙД 18/20</t>
  </si>
  <si>
    <t>Lilium Amistad</t>
  </si>
  <si>
    <t>AMISTAD 16/18</t>
  </si>
  <si>
    <t>АМИСТАД 16/18</t>
  </si>
  <si>
    <t>МАХРОВЫЙ нежнейший кремово-розовый</t>
  </si>
  <si>
    <t>BOWL OF BEAUTY 18/20</t>
  </si>
  <si>
    <t>БОУЛ ОФ БЬЮТИ 18/20</t>
  </si>
  <si>
    <t>МАХРОВЫЙ белый, обильное цветение</t>
  </si>
  <si>
    <t>CURIOSITY 18/20</t>
  </si>
  <si>
    <t>КЬЮРИОСИТИ 18/20</t>
  </si>
  <si>
    <t>DIANTHA 16/18</t>
  </si>
  <si>
    <t>ДИАНТА 16/18</t>
  </si>
  <si>
    <t>МАХРОВЫЙ ярко-розовый с лиловым крапом</t>
  </si>
  <si>
    <t>LOTUS ELEGANCE 16/18</t>
  </si>
  <si>
    <t>ЛОТУС ЭЛЕГАНС 16/18</t>
  </si>
  <si>
    <t>MAGIC PRINCESS 16/18</t>
  </si>
  <si>
    <t>МЭДЖИК ПРИНЦЕСС 16/18</t>
  </si>
  <si>
    <t>Lilium Twyford</t>
  </si>
  <si>
    <t>TWYFORD 16/18</t>
  </si>
  <si>
    <t>ТВИФОРД 16/18</t>
  </si>
  <si>
    <t>МАХРОВЫЙ малиново-розовый с малиновым крапом</t>
  </si>
  <si>
    <t>AVINGER 18/20</t>
  </si>
  <si>
    <t>АВИНЬЕР 18/20</t>
  </si>
  <si>
    <t>BAFFERARI 18/20</t>
  </si>
  <si>
    <t>БАФФЕРАРИ 18/20</t>
  </si>
  <si>
    <t>BIG EDITION 18/20</t>
  </si>
  <si>
    <t>БИГ ЭДИШН 18/20</t>
  </si>
  <si>
    <t>Lilium Bombastic</t>
  </si>
  <si>
    <t>BOMBASTIC 20/22</t>
  </si>
  <si>
    <t>БОМБАСТИК 20/22</t>
  </si>
  <si>
    <t>бордово-красный, глянцевый, оранжевые тычинки, компактноая форма в срезке, диам. цветка 25см</t>
  </si>
  <si>
    <t>20/22</t>
  </si>
  <si>
    <t>BRASILIA 18/20</t>
  </si>
  <si>
    <t>БРАЗИЛИЯ 18/20</t>
  </si>
  <si>
    <t>DIGNITY 18/20</t>
  </si>
  <si>
    <t>ДИГНИТИ 18/20</t>
  </si>
  <si>
    <t>DIZZY 18/20</t>
  </si>
  <si>
    <t>ДИЗЗИ 18/20</t>
  </si>
  <si>
    <t>FULL MOON 18/20</t>
  </si>
  <si>
    <t>ФУЛЛ МУН 18/20</t>
  </si>
  <si>
    <t>IDAHO 18/20</t>
  </si>
  <si>
    <t>АЙДАХО 18/20</t>
  </si>
  <si>
    <t>JOSEPHINE 18/20</t>
  </si>
  <si>
    <t>ЖОЗЕФИНА 18/20</t>
  </si>
  <si>
    <t>MERO STAR 18/20</t>
  </si>
  <si>
    <t>МЕРО СТАР 18/20</t>
  </si>
  <si>
    <t>SIBERIA 20/22</t>
  </si>
  <si>
    <t>СИБИРЬ 20/22</t>
  </si>
  <si>
    <t>SOLUTION 18/20</t>
  </si>
  <si>
    <t>СОЛЮШН 18/20</t>
  </si>
  <si>
    <t>STARFIGHTER 16/18</t>
  </si>
  <si>
    <t>СТАРФАЙТЕР 16/18</t>
  </si>
  <si>
    <t>TRIUMPHATOR 16/18</t>
  </si>
  <si>
    <t>ТРИУМФАТОР 16/18</t>
  </si>
  <si>
    <t>AFRICAN LADY 18/20</t>
  </si>
  <si>
    <t>АФРИКАН ЛЕЙДИ 18/20</t>
  </si>
  <si>
    <t>НОВИНКА СЕЛЕКЦИИ! красный с кремово-желтой каймой</t>
  </si>
  <si>
    <t>ALTARI 18/20</t>
  </si>
  <si>
    <t>АЛТАРИ 18/20</t>
  </si>
  <si>
    <t>ANASTASIA 18/20</t>
  </si>
  <si>
    <t>АНАСТАСИЯ 18/20</t>
  </si>
  <si>
    <t>CANDY CLUB 18/20</t>
  </si>
  <si>
    <t>КЭНДИ КЛАБ 18/20</t>
  </si>
  <si>
    <t>Lilium Conca D'Or</t>
  </si>
  <si>
    <t>CONCA D'OR 18/20</t>
  </si>
  <si>
    <t>КОНКА Д'Ор 18/20</t>
  </si>
  <si>
    <t>ELDORET 18/20</t>
  </si>
  <si>
    <t>ЭЛДОРЕТ 18/20</t>
  </si>
  <si>
    <t>EMPOLI 18/20</t>
  </si>
  <si>
    <t>ЭМПОЛИ 18/20</t>
  </si>
  <si>
    <t>EXOTIC SUN 18/20</t>
  </si>
  <si>
    <t>ЭКЗОТИК САН 18/20</t>
  </si>
  <si>
    <t>FLASHPOINT 18/20</t>
  </si>
  <si>
    <t>ФЛЭШПОИНТ 18/20</t>
  </si>
  <si>
    <t>GAUCHO 18/20</t>
  </si>
  <si>
    <t>ГАУЧО 18/20</t>
  </si>
  <si>
    <t>HONEYMOON 18/20</t>
  </si>
  <si>
    <t>ХАНИМУН 18/20</t>
  </si>
  <si>
    <t>медовая луна" , светло-желтый, у центра более яркий желтый, очень высокий (на второй-третий год)</t>
  </si>
  <si>
    <t>LAVON 18/20</t>
  </si>
  <si>
    <t>ЛАВОН 18/20</t>
  </si>
  <si>
    <t>Lilium Pretty Woman</t>
  </si>
  <si>
    <t>PRETTY WOMAN 18/20</t>
  </si>
  <si>
    <t>ПРИТТИ ВУМЕН 18/20</t>
  </si>
  <si>
    <t>PURPLE PRINCE 18/20</t>
  </si>
  <si>
    <t>ПУРПЛ ПРИНС 18/20</t>
  </si>
  <si>
    <t>ROBINA 18/20</t>
  </si>
  <si>
    <t>РОБИНА 18/20</t>
  </si>
  <si>
    <t>SHEHEREZADE 18/20</t>
  </si>
  <si>
    <t>ШЕХЕРЕЗАДА 18/20</t>
  </si>
  <si>
    <t>TERRASOL 18/20</t>
  </si>
  <si>
    <t>ТЕРРАСОЛ 18/20</t>
  </si>
  <si>
    <t>ZAMBEZI 18/20</t>
  </si>
  <si>
    <t>ЗАМБЕЗИ 18/20</t>
  </si>
  <si>
    <t>GOLDEN SPLENDOUR 18/20</t>
  </si>
  <si>
    <t>ГОЛДЕН СПЛЕНДОР 18/20</t>
  </si>
  <si>
    <t>REGALE 18/20</t>
  </si>
  <si>
    <t>РЕГАЛЕ 18/20</t>
  </si>
  <si>
    <t>REGALE ALBUM 18/20</t>
  </si>
  <si>
    <t>РЕГАЛЕ АЛБУМ 18/20</t>
  </si>
  <si>
    <t>Хамелеон! Постепенно меняет цвет: кончики становятся медные, и ближе к центру с медным крапом</t>
  </si>
  <si>
    <t>CHIASSO 18/20</t>
  </si>
  <si>
    <t>КИАССО 18/20</t>
  </si>
  <si>
    <t>розовый со светлым центром и тончайшим белым кантом</t>
  </si>
  <si>
    <t>Lilium Chiasso</t>
  </si>
  <si>
    <t>BANDIERA</t>
  </si>
  <si>
    <t>БАНДИЕРА</t>
  </si>
  <si>
    <t>Новый низкорослый сорт. Красный с белой каймой</t>
  </si>
  <si>
    <t>Lilium Bandiera</t>
  </si>
  <si>
    <t>JEFFERSON</t>
  </si>
  <si>
    <t>ДЖЕФФЕРСОН</t>
  </si>
  <si>
    <t>Lilium Jefferson</t>
  </si>
  <si>
    <t>ярко-малиновый с белой каймой, 80-90 дней до цветения</t>
  </si>
  <si>
    <t>версия от 14-05</t>
  </si>
  <si>
    <t>ЛУКОВИЧНЫЕ "COLOR LINE". ЛЕТО-ОСЕНЬ 2020
Голландия (интернет-каталог: www.gardenbulbs.ru )</t>
  </si>
  <si>
    <t>урожай 2020 г.</t>
  </si>
  <si>
    <t>ВИТРИНЫ и ШОУБОКСЫ "COLOR LINE". ЛЕТО-ОСЕНЬ 2020
Голландия (интернет-каталог: www.gardenbulbs.ru )</t>
  </si>
  <si>
    <t>МНОГОЛЕТНИКИ"COLOR LINE". ЛЕТО-ОСЕНЬ 2020
Голландия (интернет-каталог: www.gardenbulbs.ru )</t>
  </si>
  <si>
    <t>урожай 2020.</t>
  </si>
  <si>
    <t>Группа</t>
  </si>
  <si>
    <r>
      <t>тёмно-розовый с белёсым краем лепестков</t>
    </r>
    <r>
      <rPr>
        <b/>
        <sz val="10"/>
        <rFont val="Calibri"/>
        <family val="2"/>
        <charset val="204"/>
        <scheme val="minor"/>
      </rPr>
      <t xml:space="preserve"> МНОГОЦВЕТКОВЫЙ +МАХРОВЫЙ</t>
    </r>
  </si>
  <si>
    <t>2й эффект (DLT)</t>
  </si>
  <si>
    <r>
      <t xml:space="preserve">тёмно-розовые с зелёным внешние лепестки, в центре возвышающейся шапочкой белые лепестки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</si>
  <si>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желтый, контрастн. красный край
</t>
    </r>
    <r>
      <rPr>
        <b/>
        <sz val="10"/>
        <rFont val="Calibri"/>
        <family val="2"/>
        <charset val="204"/>
        <scheme val="minor"/>
      </rPr>
      <t>МНОГОЦВЕТКОВЫЙ+МАХРОВЫЙ</t>
    </r>
  </si>
  <si>
    <t>2й эффект (DET)</t>
  </si>
  <si>
    <r>
      <t xml:space="preserve">оранжево-алый с жёлтыми подпалинами, похож на пламя </t>
    </r>
    <r>
      <rPr>
        <b/>
        <sz val="10"/>
        <rFont val="Calibri"/>
        <family val="2"/>
        <charset val="204"/>
        <scheme val="minor"/>
      </rPr>
      <t>ЛИЛИЕЦВЕТНЫЙ + БАХРОМЧАТЫЙ</t>
    </r>
  </si>
  <si>
    <t>2й эффект (LT)</t>
  </si>
  <si>
    <r>
      <t xml:space="preserve">кремово-белый, внешние лепестки с зелёной полосой, декоративная листва </t>
    </r>
    <r>
      <rPr>
        <b/>
        <sz val="10"/>
        <rFont val="Calibri"/>
        <family val="2"/>
        <charset val="204"/>
        <scheme val="minor"/>
      </rPr>
      <t>МНОГОЦВЕТКОВЫЙ + МАХРОВЫЙ</t>
    </r>
  </si>
  <si>
    <r>
      <t xml:space="preserve">ярко-алый </t>
    </r>
    <r>
      <rPr>
        <b/>
        <sz val="10"/>
        <rFont val="Calibri"/>
        <family val="2"/>
        <charset val="204"/>
        <scheme val="minor"/>
      </rPr>
      <t>МАХРОВЫЙ + БАХРОМЧ.</t>
    </r>
  </si>
  <si>
    <t>2й эффект (FT)</t>
  </si>
  <si>
    <r>
      <rPr>
        <b/>
        <sz val="10"/>
        <rFont val="Calibri"/>
        <family val="2"/>
        <charset val="204"/>
        <scheme val="minor"/>
      </rPr>
      <t>ГУСТОМАХРОВЫЙ</t>
    </r>
    <r>
      <rPr>
        <sz val="10"/>
        <rFont val="Calibri"/>
        <family val="2"/>
        <charset val="204"/>
        <scheme val="minor"/>
      </rPr>
      <t>, верхняя "шапочка" лепестков ярко-желтая, нижние кроющие лепестки бордово-бронзовые</t>
    </r>
  </si>
  <si>
    <r>
      <t xml:space="preserve">палево-бурый с желтым
</t>
    </r>
    <r>
      <rPr>
        <b/>
        <sz val="10"/>
        <rFont val="Calibri"/>
        <family val="2"/>
        <charset val="204"/>
        <scheme val="minor"/>
      </rPr>
      <t>МНОГОЦВЕТКОВЫЙ+МАХРОВЫЙ</t>
    </r>
  </si>
  <si>
    <r>
      <t xml:space="preserve">сиреневый. </t>
    </r>
    <r>
      <rPr>
        <b/>
        <sz val="10"/>
        <rFont val="Calibri"/>
        <family val="2"/>
        <charset val="204"/>
        <scheme val="minor"/>
      </rPr>
      <t>МАХРОВЫЙ+СУПЕРКАРЛИК</t>
    </r>
  </si>
  <si>
    <r>
      <t xml:space="preserve">ХАМЕЛЕОН    от лимонно-желт. До белого с малиновой каймой
</t>
    </r>
    <r>
      <rPr>
        <b/>
        <sz val="10"/>
        <rFont val="Calibri"/>
        <family val="2"/>
        <charset val="204"/>
        <scheme val="minor"/>
      </rPr>
      <t>МНОГОЦВЕТКОВЫЙ+МАХРОВЫЙ</t>
    </r>
  </si>
  <si>
    <r>
      <rPr>
        <b/>
        <sz val="10"/>
        <rFont val="Calibri"/>
        <family val="2"/>
        <charset val="204"/>
        <scheme val="minor"/>
      </rPr>
      <t>МАХРОВЫЙ+БАХРОМЧАТЫЙ</t>
    </r>
    <r>
      <rPr>
        <sz val="10"/>
        <rFont val="Calibri"/>
        <family val="2"/>
        <charset val="204"/>
        <scheme val="minor"/>
      </rPr>
      <t xml:space="preserve"> кораллово-красный, внешние лепестки зелёные с розовой бахромой</t>
    </r>
  </si>
  <si>
    <r>
      <rPr>
        <b/>
        <sz val="10"/>
        <rFont val="Calibri"/>
        <family val="2"/>
        <charset val="204"/>
        <scheme val="minor"/>
      </rPr>
      <t>ГУСТОМАХРОВЫЙ</t>
    </r>
    <r>
      <rPr>
        <sz val="10"/>
        <rFont val="Calibri"/>
        <family val="2"/>
        <charset val="204"/>
        <scheme val="minor"/>
      </rPr>
      <t>, ярко-фиолетовый, внешние лепестки зеленые</t>
    </r>
  </si>
  <si>
    <r>
      <rPr>
        <b/>
        <sz val="10"/>
        <rFont val="Calibri"/>
        <family val="2"/>
        <charset val="204"/>
        <scheme val="minor"/>
      </rPr>
      <t xml:space="preserve">ПОПУГАЙНЫЙ +ГУСТОМАХРОВЫЙ </t>
    </r>
    <r>
      <rPr>
        <sz val="10"/>
        <rFont val="Calibri"/>
        <family val="2"/>
        <charset val="204"/>
        <scheme val="minor"/>
      </rPr>
      <t>фиолетово-лиловый , крайние лепестки зеленые</t>
    </r>
  </si>
  <si>
    <r>
      <t xml:space="preserve">тёмно-розовый с белой бахромой 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</si>
  <si>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rPr>
        <b/>
        <sz val="10"/>
        <rFont val="Calibri"/>
        <family val="2"/>
        <charset val="204"/>
        <scheme val="minor"/>
      </rPr>
      <t xml:space="preserve">МАХРОВЫЙ +ГУСТОБАХРОМЧАТЫЙ </t>
    </r>
    <r>
      <rPr>
        <sz val="10"/>
        <rFont val="Calibri"/>
        <family val="2"/>
        <charset val="204"/>
        <scheme val="minor"/>
      </rPr>
      <t>кораллово-красный с плотной желтой бахромой</t>
    </r>
  </si>
  <si>
    <r>
      <t xml:space="preserve">густомахровый, многоярусный с белой "шапочкой",
</t>
    </r>
    <r>
      <rPr>
        <b/>
        <sz val="10"/>
        <rFont val="Calibri"/>
        <family val="2"/>
        <charset val="204"/>
        <scheme val="minor"/>
      </rPr>
      <t>ГУСТОМАХРОВЫЙ</t>
    </r>
  </si>
  <si>
    <t>Tulipa Bull's Eye</t>
  </si>
  <si>
    <t>Tulipa Bull's Eye 2</t>
  </si>
  <si>
    <t>Буллз Ай</t>
  </si>
  <si>
    <r>
      <rPr>
        <b/>
        <sz val="10"/>
        <rFont val="Calibri"/>
        <family val="2"/>
        <charset val="204"/>
        <scheme val="minor"/>
      </rPr>
      <t xml:space="preserve">ГУСТОМАХРОВЫЙ+МНОГОЯРУСНЫЙ </t>
    </r>
    <r>
      <rPr>
        <sz val="10"/>
        <rFont val="Calibri"/>
        <family val="2"/>
        <charset val="204"/>
        <scheme val="minor"/>
      </rPr>
      <t>зеленое многоярусное основание с ярко-красной махровой шапкой</t>
    </r>
  </si>
  <si>
    <t>нов20</t>
  </si>
  <si>
    <r>
      <rPr>
        <b/>
        <sz val="10"/>
        <rFont val="Calibri"/>
        <family val="2"/>
        <charset val="204"/>
        <scheme val="minor"/>
      </rPr>
      <t xml:space="preserve">МАХРОВЫЙ+МНОГОЦВЕТКОВЫЙ </t>
    </r>
    <r>
      <rPr>
        <sz val="10"/>
        <rFont val="Calibri"/>
        <family val="2"/>
        <charset val="204"/>
        <scheme val="minor"/>
      </rPr>
      <t>в закрытом состоянии -зеленый, по мере раскрытия становится насыщенно-сиреневым</t>
    </r>
  </si>
  <si>
    <t>2й эффект (FT double)</t>
  </si>
  <si>
    <r>
      <t xml:space="preserve">винно-красный, с желтой бахромой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</si>
  <si>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rPr>
        <b/>
        <sz val="10"/>
        <rFont val="Calibri"/>
        <family val="2"/>
        <charset val="204"/>
        <scheme val="minor"/>
      </rPr>
      <t xml:space="preserve">ГУСТОМАХРОВЫЙ+ГУСТОБАХРОМЧАТЫЙ </t>
    </r>
    <r>
      <rPr>
        <sz val="10"/>
        <rFont val="Calibri"/>
        <family val="2"/>
        <charset val="204"/>
        <scheme val="minor"/>
      </rPr>
      <t>жёлтый, внешние лепестки зелёные, бахрома с красными вкраплениями</t>
    </r>
  </si>
  <si>
    <t>Tulipa Great Barrier Reef</t>
  </si>
  <si>
    <t>Грейт Барьер Риф</t>
  </si>
  <si>
    <r>
      <rPr>
        <b/>
        <sz val="10"/>
        <rFont val="Calibri"/>
        <family val="2"/>
        <charset val="204"/>
        <scheme val="minor"/>
      </rPr>
      <t>МАХРОВЫЙ+БАХРОМЧАТЫЙ</t>
    </r>
    <r>
      <rPr>
        <sz val="10"/>
        <rFont val="Calibri"/>
        <family val="2"/>
        <charset val="204"/>
        <scheme val="minor"/>
      </rPr>
      <t xml:space="preserve"> сиреневый с белой бахромой</t>
    </r>
  </si>
  <si>
    <r>
      <t xml:space="preserve">кремово-белый с зелеными "перьями" </t>
    </r>
    <r>
      <rPr>
        <b/>
        <sz val="10"/>
        <rFont val="Calibri"/>
        <family val="2"/>
        <charset val="204"/>
        <scheme val="minor"/>
      </rPr>
      <t>ЛИЛИЕЦВЕТНЫЙ + ЗЕЛЕНОЦВЕТНЫЙ</t>
    </r>
  </si>
  <si>
    <r>
      <t xml:space="preserve">смесь сортов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</si>
  <si>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rPr>
        <b/>
        <sz val="10"/>
        <rFont val="Calibri"/>
        <family val="2"/>
        <charset val="204"/>
        <scheme val="minor"/>
      </rPr>
      <t>ХАМЕЛЕОН   ГУСТОМАХРОВЫЙ</t>
    </r>
    <r>
      <rPr>
        <sz val="10"/>
        <rFont val="Calibri"/>
        <family val="2"/>
        <charset val="204"/>
        <scheme val="minor"/>
      </rPr>
      <t xml:space="preserve"> белый с розовой каймой до почти полностью малиново-розового</t>
    </r>
  </si>
  <si>
    <r>
      <t xml:space="preserve">желтый с темно-красным, бокал крупный
</t>
    </r>
    <r>
      <rPr>
        <b/>
        <sz val="10"/>
        <rFont val="Calibri"/>
        <family val="2"/>
        <charset val="204"/>
        <scheme val="minor"/>
      </rPr>
      <t>ПОПУГАЙНЫЙ+МАХРОВЫЙ</t>
    </r>
  </si>
  <si>
    <r>
      <rPr>
        <b/>
        <sz val="10"/>
        <rFont val="Calibri"/>
        <family val="2"/>
        <charset val="204"/>
        <scheme val="minor"/>
      </rPr>
      <t>ХАМЕЛЕОН+МАХРОВЫЙ</t>
    </r>
    <r>
      <rPr>
        <sz val="10"/>
        <rFont val="Calibri"/>
        <family val="2"/>
        <charset val="204"/>
        <scheme val="minor"/>
      </rPr>
      <t xml:space="preserve">
три перевоплощения во время цветения: от желтого с оранжевым меланжем - в румяно-красно-оранжевый меланж с штрихами - в ярко-красный</t>
    </r>
  </si>
  <si>
    <r>
      <t xml:space="preserve">бордово-красный с желтой каймой, похож на огонёк </t>
    </r>
    <r>
      <rPr>
        <b/>
        <sz val="10"/>
        <rFont val="Calibri"/>
        <family val="2"/>
        <charset val="204"/>
        <scheme val="minor"/>
      </rPr>
      <t>МАХРОВЫЙ + БАХРОМЧАТЫЙ</t>
    </r>
  </si>
  <si>
    <r>
      <t xml:space="preserve">красный, 
</t>
    </r>
    <r>
      <rPr>
        <b/>
        <sz val="10"/>
        <rFont val="Calibri"/>
        <family val="2"/>
        <charset val="204"/>
        <scheme val="minor"/>
      </rPr>
      <t>МНГОЦВЕТКОВЫЙ+БАХРОМЧ.</t>
    </r>
  </si>
  <si>
    <r>
      <rPr>
        <b/>
        <sz val="10"/>
        <rFont val="Calibri"/>
        <family val="2"/>
        <charset val="204"/>
        <scheme val="minor"/>
      </rPr>
      <t>ОГРОМНЫЕ ЦВЕТКИ</t>
    </r>
    <r>
      <rPr>
        <sz val="10"/>
        <rFont val="Calibri"/>
        <family val="2"/>
        <charset val="204"/>
        <scheme val="minor"/>
      </rPr>
      <t>: ТИП ГРЕЙГА Этот сорт по праву носит название "самый крупный тюльпан мире". Огромные яркие оранжево-алые цветки.</t>
    </r>
  </si>
  <si>
    <r>
      <t xml:space="preserve">желтый. </t>
    </r>
    <r>
      <rPr>
        <b/>
        <sz val="10"/>
        <rFont val="Calibri"/>
        <family val="2"/>
        <charset val="204"/>
        <scheme val="minor"/>
      </rPr>
      <t>МАХРОВЫЙ+СУПЕРКАРЛИК</t>
    </r>
  </si>
  <si>
    <r>
      <t xml:space="preserve">желтый, уникальной формы
</t>
    </r>
    <r>
      <rPr>
        <b/>
        <sz val="10"/>
        <rFont val="Calibri"/>
        <family val="2"/>
        <charset val="204"/>
        <scheme val="minor"/>
      </rPr>
      <t>Тип 'ПИКЧЕР'</t>
    </r>
    <r>
      <rPr>
        <sz val="10"/>
        <rFont val="Calibri"/>
        <family val="2"/>
        <charset val="204"/>
        <scheme val="minor"/>
      </rPr>
      <t>, бутоны в виде короны</t>
    </r>
  </si>
  <si>
    <r>
      <t xml:space="preserve">желтый 
</t>
    </r>
    <r>
      <rPr>
        <b/>
        <sz val="10"/>
        <rFont val="Calibri"/>
        <family val="2"/>
        <charset val="204"/>
        <scheme val="minor"/>
      </rPr>
      <t>ЛИЛИЕЦВ.+МАХРОВЫЙ</t>
    </r>
  </si>
  <si>
    <r>
      <rPr>
        <b/>
        <sz val="10"/>
        <rFont val="Calibri"/>
        <family val="2"/>
        <charset val="204"/>
        <scheme val="minor"/>
      </rPr>
      <t xml:space="preserve">МАХРОВЫЙ+БАХРОМЧАТЫЙ </t>
    </r>
    <r>
      <rPr>
        <sz val="10"/>
        <rFont val="Calibri"/>
        <family val="2"/>
        <charset val="204"/>
        <scheme val="minor"/>
      </rPr>
      <t>глянцевый,ярко-красный, кроющие лепестки зеленые, бахрома слегка осветлена</t>
    </r>
  </si>
  <si>
    <r>
      <t>красный</t>
    </r>
    <r>
      <rPr>
        <b/>
        <sz val="10"/>
        <rFont val="Calibri"/>
        <family val="2"/>
        <charset val="204"/>
        <scheme val="minor"/>
      </rPr>
      <t xml:space="preserve"> МАХРОВЫЙ+БАХРОМЧ.</t>
    </r>
  </si>
  <si>
    <r>
      <rPr>
        <b/>
        <sz val="10"/>
        <rFont val="Calibri"/>
        <family val="2"/>
        <charset val="204"/>
        <scheme val="minor"/>
      </rPr>
      <t>ТИП "ПИКЧЕР</t>
    </r>
    <r>
      <rPr>
        <sz val="10"/>
        <rFont val="Calibri"/>
        <family val="2"/>
        <charset val="204"/>
        <scheme val="minor"/>
      </rPr>
      <t>" бутоны в виде короны, смесь</t>
    </r>
  </si>
  <si>
    <r>
      <rPr>
        <b/>
        <sz val="10"/>
        <rFont val="Calibri"/>
        <family val="2"/>
        <charset val="204"/>
        <scheme val="minor"/>
      </rPr>
      <t>Тип 'ПИКЧЕР</t>
    </r>
    <r>
      <rPr>
        <sz val="10"/>
        <rFont val="Calibri"/>
        <family val="2"/>
        <charset val="204"/>
        <scheme val="minor"/>
      </rPr>
      <t>', бутоны в виде короны перламутрово нежно-розовый с кремовым основанием</t>
    </r>
  </si>
  <si>
    <r>
      <rPr>
        <b/>
        <sz val="10"/>
        <rFont val="Calibri"/>
        <family val="2"/>
        <charset val="204"/>
        <scheme val="minor"/>
      </rPr>
      <t>Тип 'ПИКЧЕР'</t>
    </r>
    <r>
      <rPr>
        <sz val="10"/>
        <rFont val="Calibri"/>
        <family val="2"/>
        <charset val="204"/>
        <scheme val="minor"/>
      </rPr>
      <t>, бутоны в виде короны, темно-фиолетовый</t>
    </r>
  </si>
  <si>
    <r>
      <rPr>
        <b/>
        <sz val="10"/>
        <rFont val="Calibri"/>
        <family val="2"/>
        <charset val="204"/>
        <scheme val="minor"/>
      </rPr>
      <t>МАХРОВЫЙ+БАХРОМЧ</t>
    </r>
    <r>
      <rPr>
        <sz val="10"/>
        <rFont val="Calibri"/>
        <family val="2"/>
        <charset val="204"/>
        <scheme val="minor"/>
      </rPr>
      <t xml:space="preserve">. розовый с белой бахромой </t>
    </r>
  </si>
  <si>
    <r>
      <t xml:space="preserve">розово-белый 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</si>
  <si>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розовый с белой бахромой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</si>
  <si>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>лепестки ярко-розовые и кремовые, бахрома белая</t>
    </r>
    <r>
      <rPr>
        <b/>
        <sz val="10"/>
        <rFont val="Calibri"/>
        <family val="2"/>
        <charset val="204"/>
        <scheme val="minor"/>
      </rPr>
      <t xml:space="preserve"> МАХРОВЫЙ+БАХРОМЧ.</t>
    </r>
  </si>
  <si>
    <r>
      <t xml:space="preserve">бархатно-бордовый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</si>
  <si>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ЭКСКЛЮЗИВ! перламутрово-малиновый с зеленоватостью на внешних лепестках. </t>
    </r>
    <r>
      <rPr>
        <b/>
        <sz val="10"/>
        <rFont val="Calibri"/>
        <family val="2"/>
        <charset val="204"/>
        <scheme val="minor"/>
      </rPr>
      <t>МНОГОЦВЕТКОВЫЙ + МАХРОВЫЙ</t>
    </r>
  </si>
  <si>
    <r>
      <t xml:space="preserve">лиловый с жёлтым центром </t>
    </r>
    <r>
      <rPr>
        <b/>
        <sz val="10"/>
        <rFont val="Calibri"/>
        <family val="2"/>
        <charset val="204"/>
        <scheme val="minor"/>
      </rPr>
      <t>МНОГОЦВЕТКОВЫЙ + МАХРОВЫЙ</t>
    </r>
  </si>
  <si>
    <r>
      <t xml:space="preserve">уникальный, насыщенно коричнево-малиновый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</si>
  <si>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сиреневый со светло-розовой бахромой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</si>
  <si>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фиолетов. со светл. бахромой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</si>
  <si>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желтый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</si>
  <si>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желтый, с раскидистыми лепестками
</t>
    </r>
    <r>
      <rPr>
        <b/>
        <sz val="10"/>
        <rFont val="Calibri"/>
        <family val="2"/>
        <charset val="204"/>
        <scheme val="minor"/>
      </rPr>
      <t>ЛИЛИЕЦВ.+МАХРОВЫЙ</t>
    </r>
  </si>
  <si>
    <t>2й эффект(LT double)</t>
  </si>
  <si>
    <r>
      <t xml:space="preserve">кумачёво-красный с сиреневатым налётом, глянцевый </t>
    </r>
    <r>
      <rPr>
        <b/>
        <sz val="10"/>
        <rFont val="Calibri"/>
        <family val="2"/>
        <charset val="204"/>
        <scheme val="minor"/>
      </rPr>
      <t>МНОГОЦВЕТКОВЫЙ + МАХРОВЫЙ</t>
    </r>
  </si>
  <si>
    <r>
      <rPr>
        <b/>
        <sz val="10"/>
        <rFont val="Calibri"/>
        <family val="2"/>
        <charset val="204"/>
        <scheme val="minor"/>
      </rPr>
      <t xml:space="preserve">ГУСТОМАХРОВЫЙ+МНОГОЦВЕТКОВЫЙ </t>
    </r>
    <r>
      <rPr>
        <sz val="10"/>
        <rFont val="Calibri"/>
        <family val="2"/>
        <charset val="204"/>
        <scheme val="minor"/>
      </rPr>
      <t xml:space="preserve">
двухцветный - внешние лепестки малиновые, центральные кремово белые</t>
    </r>
  </si>
  <si>
    <r>
      <rPr>
        <b/>
        <sz val="10"/>
        <rFont val="Calibri"/>
        <family val="2"/>
        <charset val="204"/>
        <scheme val="minor"/>
      </rPr>
      <t>МАХРОВЫЙ+ХАМЕЛЕОН</t>
    </r>
    <r>
      <rPr>
        <sz val="10"/>
        <rFont val="Calibri"/>
        <family val="2"/>
        <charset val="204"/>
        <scheme val="minor"/>
      </rPr>
      <t xml:space="preserve"> расцветки постепенно переходят от светло нежно-розовых оттенков к малиновым и темно-розовым через очень эффектный меланж окрасок</t>
    </r>
  </si>
  <si>
    <t>Tulipa Pearl Mountain</t>
  </si>
  <si>
    <t>Перл Маунтейн</t>
  </si>
  <si>
    <r>
      <rPr>
        <b/>
        <sz val="10"/>
        <rFont val="Calibri"/>
        <family val="2"/>
        <charset val="204"/>
        <scheme val="minor"/>
      </rPr>
      <t xml:space="preserve">ГУСТОМАХРОВЫЙ+МНОГОЦВЕТКОВЫЙ </t>
    </r>
    <r>
      <rPr>
        <sz val="10"/>
        <rFont val="Calibri"/>
        <family val="2"/>
        <charset val="204"/>
        <scheme val="minor"/>
      </rPr>
      <t>пурпурно-бордовый, глянцевый, выглядит как пион</t>
    </r>
  </si>
  <si>
    <t>Tulipa Perth</t>
  </si>
  <si>
    <t>Перф</t>
  </si>
  <si>
    <r>
      <rPr>
        <b/>
        <sz val="10"/>
        <rFont val="Calibri"/>
        <family val="2"/>
        <charset val="204"/>
        <scheme val="minor"/>
      </rPr>
      <t xml:space="preserve">МАХРОВЫЙ+ГУСТОБАХРОМЧАТЫЙ </t>
    </r>
    <r>
      <rPr>
        <sz val="10"/>
        <rFont val="Calibri"/>
        <family val="2"/>
        <charset val="204"/>
        <scheme val="minor"/>
      </rPr>
      <t>перламутрово-розовый с белой бахромой</t>
    </r>
  </si>
  <si>
    <r>
      <rPr>
        <b/>
        <sz val="10"/>
        <rFont val="Calibri"/>
        <family val="2"/>
        <charset val="204"/>
        <scheme val="minor"/>
      </rPr>
      <t>Новинка селекции! МАХРОВЫЙ+БАХРОМЧАТЫЙ</t>
    </r>
    <r>
      <rPr>
        <sz val="10"/>
        <rFont val="Calibri"/>
        <family val="2"/>
        <charset val="204"/>
        <scheme val="minor"/>
      </rPr>
      <t xml:space="preserve"> палево-розовый с желтой каймой, нижние лепестки зеленоватые</t>
    </r>
  </si>
  <si>
    <r>
      <t xml:space="preserve">белый </t>
    </r>
    <r>
      <rPr>
        <b/>
        <sz val="10"/>
        <rFont val="Calibri"/>
        <family val="2"/>
        <charset val="204"/>
        <scheme val="minor"/>
      </rPr>
      <t>МАХРОВЫЙ+ СУПЕРКАРЛИК</t>
    </r>
  </si>
  <si>
    <r>
      <t xml:space="preserve">густомахровый, многоярусный с малиновой "шапочкой",
</t>
    </r>
    <r>
      <rPr>
        <b/>
        <sz val="10"/>
        <rFont val="Calibri"/>
        <family val="2"/>
        <charset val="204"/>
        <scheme val="minor"/>
      </rPr>
      <t>ГУСТОМАХРОВЫЙ+БАХРОМЧАТЫЙ</t>
    </r>
  </si>
  <si>
    <r>
      <rPr>
        <b/>
        <sz val="10"/>
        <rFont val="Calibri"/>
        <family val="2"/>
        <charset val="204"/>
        <scheme val="minor"/>
      </rPr>
      <t>МАХРОВЫЙ +БАХРОМЧАТЫЙ</t>
    </r>
    <r>
      <rPr>
        <sz val="10"/>
        <rFont val="Calibri"/>
        <family val="2"/>
        <charset val="204"/>
        <scheme val="minor"/>
      </rPr>
      <t>, кремово-розоватый с кораллово-розовой каймой, постепенно становится более коралловым</t>
    </r>
  </si>
  <si>
    <r>
      <rPr>
        <b/>
        <sz val="10"/>
        <rFont val="Calibri"/>
        <family val="2"/>
        <charset val="204"/>
        <scheme val="minor"/>
      </rPr>
      <t xml:space="preserve">МАХРОВЫЙ+ДЕКОРАТИВНАЯ ЛИСТВА </t>
    </r>
    <r>
      <rPr>
        <sz val="10"/>
        <rFont val="Calibri"/>
        <family val="2"/>
        <charset val="204"/>
        <scheme val="minor"/>
      </rPr>
      <t>очень яркий: кумачево-красный, глянцевый</t>
    </r>
  </si>
  <si>
    <r>
      <t xml:space="preserve">ярко-красный с тёмным напылением по центру лепестков, глянцевый, нижние лепестки зелёные с красной каймой </t>
    </r>
    <r>
      <rPr>
        <b/>
        <sz val="10"/>
        <rFont val="Calibri"/>
        <family val="2"/>
        <charset val="204"/>
        <scheme val="minor"/>
      </rPr>
      <t>ПОПУГАЙНЫЙ + МАХРОВЫЙ</t>
    </r>
  </si>
  <si>
    <t>Тип 'ПИКЧЕР', бутоны в виде короны  темно-вишневый с темным напылением</t>
  </si>
  <si>
    <r>
      <t xml:space="preserve">оранжево-красный с желтой бахромой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</si>
  <si>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белый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</si>
  <si>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rPr>
        <b/>
        <sz val="10"/>
        <rFont val="Calibri"/>
        <family val="2"/>
        <charset val="204"/>
        <scheme val="minor"/>
      </rPr>
      <t>Тип 'ПИКЧЕР'</t>
    </r>
    <r>
      <rPr>
        <sz val="10"/>
        <rFont val="Calibri"/>
        <family val="2"/>
        <charset val="204"/>
        <scheme val="minor"/>
      </rPr>
      <t xml:space="preserve">, бутоны в виде короны 
ХАМЕЛЕОН, каждый цветок уникален. Кремово-желтого цвета с рубиновой каймой или полосками, затем рубиновый цвет постепенно заполняет весь лепесток </t>
    </r>
  </si>
  <si>
    <r>
      <t xml:space="preserve">кипельно-белый, </t>
    </r>
    <r>
      <rPr>
        <b/>
        <sz val="10"/>
        <rFont val="Calibri"/>
        <family val="2"/>
        <charset val="204"/>
        <scheme val="minor"/>
      </rPr>
      <t>МАХРОВЫЙ + БАХРОМЧ.</t>
    </r>
  </si>
  <si>
    <r>
      <t xml:space="preserve">белый </t>
    </r>
    <r>
      <rPr>
        <b/>
        <sz val="10"/>
        <rFont val="Calibri"/>
        <family val="2"/>
        <charset val="204"/>
        <scheme val="minor"/>
      </rPr>
      <t>ЛИЛИЕЦВ.+МАХРОВЫЙ</t>
    </r>
  </si>
  <si>
    <r>
      <t xml:space="preserve">красный, 
</t>
    </r>
    <r>
      <rPr>
        <b/>
        <sz val="10"/>
        <rFont val="Calibri"/>
        <family val="2"/>
        <charset val="204"/>
        <scheme val="minor"/>
      </rPr>
      <t>МНГОЦВЕТКОВЫЙ+ДЕКОРАТИВНАЯ ЛИСТВА</t>
    </r>
  </si>
  <si>
    <r>
      <rPr>
        <b/>
        <sz val="10"/>
        <rFont val="Calibri"/>
        <family val="2"/>
        <charset val="204"/>
        <scheme val="minor"/>
      </rPr>
      <t>МАХРОВЫЙ+БАХРОМЧ</t>
    </r>
    <r>
      <rPr>
        <sz val="10"/>
        <rFont val="Calibri"/>
        <family val="2"/>
        <charset val="204"/>
        <scheme val="minor"/>
      </rPr>
      <t>. ярко-алый</t>
    </r>
  </si>
  <si>
    <r>
      <rPr>
        <b/>
        <sz val="10"/>
        <rFont val="Calibri"/>
        <family val="2"/>
        <charset val="204"/>
        <scheme val="minor"/>
      </rPr>
      <t xml:space="preserve">МАХРОВЫЙ + СУПЕРКАРЛИК </t>
    </r>
    <r>
      <rPr>
        <sz val="10"/>
        <rFont val="Calibri"/>
        <family val="2"/>
        <charset val="204"/>
        <scheme val="minor"/>
      </rPr>
      <t>цвета пламени от желтого до ярко-оранжевого в разной интенсивности</t>
    </r>
  </si>
  <si>
    <r>
      <t xml:space="preserve">винно-красный с жёлтой бахромой 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</si>
  <si>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темно-роз. с роз. бахромой </t>
    </r>
    <r>
      <rPr>
        <b/>
        <sz val="10"/>
        <rFont val="Calibri"/>
        <family val="2"/>
        <charset val="204"/>
        <scheme val="minor"/>
      </rPr>
      <t>МНГОЦВЕТКОВЫЙ+БАХРОМЧ.</t>
    </r>
  </si>
  <si>
    <r>
      <t xml:space="preserve">многоярусный, не плотный,лепестки белые сверху и зелёные полосы внизу </t>
    </r>
    <r>
      <rPr>
        <b/>
        <sz val="10"/>
        <rFont val="Calibri"/>
        <family val="2"/>
        <charset val="204"/>
        <scheme val="minor"/>
      </rPr>
      <t>МАХРОВЫЙ + ЗЕЛЕНОЦВЕТНЫЙ</t>
    </r>
  </si>
  <si>
    <r>
      <t xml:space="preserve">красно-оранжевый
</t>
    </r>
    <r>
      <rPr>
        <b/>
        <sz val="10"/>
        <rFont val="Calibri"/>
        <family val="2"/>
        <charset val="204"/>
        <scheme val="minor"/>
      </rPr>
      <t>МНГОЦВЕТКОВЫЙ+МАХРОВЫЙ</t>
    </r>
  </si>
  <si>
    <r>
      <t xml:space="preserve">гибрид от Анжелика. различные оттенки абрикосово-мандаринового с розовато-абрикосовыми внешними лепестками. </t>
    </r>
    <r>
      <rPr>
        <b/>
        <sz val="10"/>
        <rFont val="Calibri"/>
        <family val="2"/>
        <charset val="204"/>
        <scheme val="minor"/>
      </rPr>
      <t>МНГОЦВЕТКОВЫЙ+МАХРОВЫЙ</t>
    </r>
  </si>
  <si>
    <r>
      <rPr>
        <b/>
        <sz val="10"/>
        <rFont val="Calibri"/>
        <family val="2"/>
        <charset val="204"/>
        <scheme val="minor"/>
      </rPr>
      <t>МАХРОВЫЙ +БАХРОМЧАТЫЙ</t>
    </r>
    <r>
      <rPr>
        <sz val="10"/>
        <rFont val="Calibri"/>
        <family val="2"/>
        <charset val="204"/>
        <scheme val="minor"/>
      </rPr>
      <t xml:space="preserve"> лепестки белые у основания ,края лепестков сиреневато-розовые, бахромчатые</t>
    </r>
  </si>
  <si>
    <t>Tulipa Sugar Crystal</t>
  </si>
  <si>
    <t>Шугар Кристалл</t>
  </si>
  <si>
    <r>
      <rPr>
        <b/>
        <sz val="10"/>
        <rFont val="Calibri"/>
        <family val="2"/>
        <charset val="204"/>
        <scheme val="minor"/>
      </rPr>
      <t>МАХРОВЫЙ+БАХРОМЧАТЫЙ</t>
    </r>
    <r>
      <rPr>
        <sz val="10"/>
        <rFont val="Calibri"/>
        <family val="2"/>
        <charset val="204"/>
        <scheme val="minor"/>
      </rPr>
      <t xml:space="preserve"> нежно-розовый, осветленный к краю, будто тающий, контрастные черные тычинки</t>
    </r>
  </si>
  <si>
    <r>
      <t xml:space="preserve">белый
</t>
    </r>
    <r>
      <rPr>
        <b/>
        <sz val="10"/>
        <rFont val="Calibri"/>
        <family val="2"/>
        <charset val="204"/>
        <scheme val="minor"/>
      </rPr>
      <t>МНГОЦВЕТКОВЫЙ+МАХРОВЫЙ</t>
    </r>
  </si>
  <si>
    <r>
      <t xml:space="preserve">медово-желтый
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</si>
  <si>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t xml:space="preserve">лепестки белые и кремовые с зелеными штрихами </t>
    </r>
    <r>
      <rPr>
        <b/>
        <sz val="10"/>
        <rFont val="Calibri"/>
        <family val="2"/>
        <charset val="204"/>
        <scheme val="minor"/>
      </rPr>
      <t>МАХРОВЫЙ+ФОСТЕРИАНА</t>
    </r>
  </si>
  <si>
    <r>
      <t>сиренево-фиолетовый, многоярусный,нижние слои лепестков зелёные</t>
    </r>
    <r>
      <rPr>
        <b/>
        <sz val="10"/>
        <rFont val="Calibri"/>
        <family val="2"/>
        <charset val="204"/>
        <scheme val="minor"/>
      </rPr>
      <t xml:space="preserve"> ГУСТОМАХРОВЫЙ</t>
    </r>
  </si>
  <si>
    <r>
      <rPr>
        <b/>
        <sz val="10"/>
        <rFont val="Calibri"/>
        <family val="2"/>
        <charset val="204"/>
        <scheme val="minor"/>
      </rPr>
      <t xml:space="preserve">(Leen van der mark Picture) Тип 'ПИКЧЕР', </t>
    </r>
    <r>
      <rPr>
        <sz val="10"/>
        <rFont val="Calibri"/>
        <family val="2"/>
        <charset val="204"/>
        <scheme val="minor"/>
      </rPr>
      <t xml:space="preserve">бутоны в виде короны  розово-красный с белым кантом </t>
    </r>
  </si>
  <si>
    <r>
      <t xml:space="preserve">абрикосово-оранжевый </t>
    </r>
    <r>
      <rPr>
        <b/>
        <sz val="10"/>
        <rFont val="Calibri"/>
        <family val="2"/>
        <charset val="204"/>
        <scheme val="minor"/>
      </rPr>
      <t>МАХРОВЫЙ+БАХРОМЧ.</t>
    </r>
  </si>
  <si>
    <r>
      <rPr>
        <b/>
        <sz val="10"/>
        <rFont val="Calibri"/>
        <family val="2"/>
        <charset val="204"/>
        <scheme val="minor"/>
      </rPr>
      <t>МНОГОЦВЕТКОВЫЙ +МАХРОВЫЙ</t>
    </r>
    <r>
      <rPr>
        <sz val="10"/>
        <rFont val="Calibri"/>
        <family val="2"/>
        <charset val="204"/>
        <scheme val="minor"/>
      </rPr>
      <t xml:space="preserve"> карминно-красный</t>
    </r>
  </si>
  <si>
    <t>Tulipa Valdivia</t>
  </si>
  <si>
    <t>Валдивия</t>
  </si>
  <si>
    <t>лососево-оранжевый с желтым, как огонек</t>
  </si>
  <si>
    <t>Tulipa Double Twist</t>
  </si>
  <si>
    <t>Дабл Твист</t>
  </si>
  <si>
    <t>СНОВА В ПРОДАЖЕ! ярко-розовый с розовато-кремовой широкой каймой</t>
  </si>
  <si>
    <t>Tulipa Mariage</t>
  </si>
  <si>
    <t>Марияж</t>
  </si>
  <si>
    <r>
      <rPr>
        <b/>
        <sz val="10"/>
        <rFont val="Calibri"/>
        <family val="2"/>
        <charset val="204"/>
        <scheme val="minor"/>
      </rPr>
      <t xml:space="preserve">Новинка! </t>
    </r>
    <r>
      <rPr>
        <sz val="10"/>
        <rFont val="Calibri"/>
        <family val="2"/>
        <charset val="204"/>
        <scheme val="minor"/>
      </rPr>
      <t>Светло-розовый</t>
    </r>
  </si>
  <si>
    <t>Tulipa Pamplona</t>
  </si>
  <si>
    <t>Памплона</t>
  </si>
  <si>
    <t>насыщенно красный, яркий контраст с листвой</t>
  </si>
  <si>
    <t>Tulipa Presto</t>
  </si>
  <si>
    <t>Престо</t>
  </si>
  <si>
    <t>малиново-красный, глянцевый с темным напылением снизу лепестков</t>
  </si>
  <si>
    <t>красный с малиново-бордовым оттенком,необычная форма лепестков</t>
  </si>
  <si>
    <t>Tulipa Sweet Amy</t>
  </si>
  <si>
    <t>Tulipa Sweet Amy 2</t>
  </si>
  <si>
    <t>Свит Эми</t>
  </si>
  <si>
    <r>
      <rPr>
        <b/>
        <sz val="10"/>
        <rFont val="Calibri"/>
        <family val="2"/>
        <charset val="204"/>
        <scheme val="minor"/>
      </rPr>
      <t xml:space="preserve">очень живописный, </t>
    </r>
    <r>
      <rPr>
        <sz val="10"/>
        <rFont val="Calibri"/>
        <family val="2"/>
        <charset val="204"/>
        <scheme val="minor"/>
      </rPr>
      <t xml:space="preserve">нежно-перламутровый розово-белый меланж, </t>
    </r>
    <r>
      <rPr>
        <b/>
        <sz val="10"/>
        <rFont val="Calibri"/>
        <family val="2"/>
        <charset val="204"/>
        <scheme val="minor"/>
      </rPr>
      <t>дает несколько стеблей с цветками</t>
    </r>
  </si>
  <si>
    <t>Tulipa Tropical Wave</t>
  </si>
  <si>
    <t>Тропикал Вейв</t>
  </si>
  <si>
    <t>желтый, нижние лепестки с зелеными мазками, густомахровый, пирамидальной формы</t>
  </si>
  <si>
    <r>
      <t xml:space="preserve">винно-красный, пирамидальное формирование цветка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</si>
  <si>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белый </t>
    </r>
    <r>
      <rPr>
        <b/>
        <sz val="10"/>
        <rFont val="Calibri"/>
        <family val="2"/>
        <charset val="204"/>
        <scheme val="minor"/>
      </rPr>
      <t>ГУСТОМАХРОВЫЙ</t>
    </r>
  </si>
  <si>
    <t>Tulipa Black Canyon</t>
  </si>
  <si>
    <t>Блэк Каньон</t>
  </si>
  <si>
    <t>черно-фиолетово-бордовый!</t>
  </si>
  <si>
    <r>
      <t xml:space="preserve">винно-красный с кремово-белыми кончиками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</si>
  <si>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малинов. с белыми краями 
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</si>
  <si>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желтый с красными мазками, пирамидальное формирование цветка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</si>
  <si>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кораллово-красный, лепестки перистой формы
</t>
    </r>
    <r>
      <rPr>
        <b/>
        <sz val="10"/>
        <rFont val="Calibri"/>
        <family val="2"/>
        <charset val="204"/>
        <scheme val="minor"/>
      </rPr>
      <t>ГУСТОМАХРОВЫЙ+МНОГОЦВЕТКОВЫЙ</t>
    </r>
  </si>
  <si>
    <r>
      <t xml:space="preserve">крупный, малиновый с белыми кончиками, крайние лепестки с зелеными мазками , листва с белой каймой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</si>
  <si>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темно-красный с белым краем
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</si>
  <si>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темно-рубиновый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</si>
  <si>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палево-тёмно-розовый с розовато-кремовым верхней частью лепестков, </t>
    </r>
    <r>
      <rPr>
        <b/>
        <sz val="10"/>
        <rFont val="Calibri"/>
        <family val="2"/>
        <charset val="204"/>
        <scheme val="minor"/>
      </rPr>
      <t>РОСКОШНЫЙ</t>
    </r>
  </si>
  <si>
    <r>
      <rPr>
        <b/>
        <sz val="10"/>
        <rFont val="Calibri"/>
        <family val="2"/>
        <charset val="204"/>
        <scheme val="minor"/>
      </rPr>
      <t>ГУСТОМАХРОВЫЙ</t>
    </r>
    <r>
      <rPr>
        <sz val="10"/>
        <rFont val="Calibri"/>
        <family val="2"/>
        <charset val="204"/>
        <scheme val="minor"/>
      </rPr>
      <t xml:space="preserve"> уникальный малиновый цвет с переливами, с эффектом свечения</t>
    </r>
  </si>
  <si>
    <r>
      <t xml:space="preserve">белый с фиолетовой каймой </t>
    </r>
    <r>
      <rPr>
        <b/>
        <sz val="10"/>
        <rFont val="Calibri"/>
        <family val="2"/>
        <charset val="204"/>
        <scheme val="minor"/>
      </rPr>
      <t>МАХРОВЫЙ+МНОГОЦВЕТКОВЫЙ</t>
    </r>
  </si>
  <si>
    <r>
      <rPr>
        <b/>
        <sz val="10"/>
        <rFont val="Calibri"/>
        <family val="2"/>
        <charset val="204"/>
        <scheme val="minor"/>
      </rPr>
      <t>ГУСТОМАХРОВЫЙ</t>
    </r>
    <r>
      <rPr>
        <sz val="10"/>
        <rFont val="Calibri"/>
        <family val="2"/>
        <charset val="204"/>
        <scheme val="minor"/>
      </rPr>
      <t>, бордовый, глянцевый, переливистый, супер эффектный!</t>
    </r>
  </si>
  <si>
    <r>
      <rPr>
        <b/>
        <sz val="10"/>
        <rFont val="Calibri"/>
        <family val="2"/>
        <charset val="204"/>
        <scheme val="minor"/>
      </rPr>
      <t>МАХРОВЫЙ,</t>
    </r>
    <r>
      <rPr>
        <sz val="10"/>
        <rFont val="Calibri"/>
        <family val="2"/>
        <charset val="204"/>
        <scheme val="minor"/>
      </rPr>
      <t xml:space="preserve"> кораллово-красный, внутренняя часть лепестков -желтая, декоративная листва</t>
    </r>
  </si>
  <si>
    <r>
      <rPr>
        <b/>
        <sz val="10"/>
        <rFont val="Calibri"/>
        <family val="2"/>
        <charset val="204"/>
        <scheme val="minor"/>
      </rPr>
      <t>МАХРОВЫЙ,</t>
    </r>
    <r>
      <rPr>
        <sz val="10"/>
        <rFont val="Calibri"/>
        <family val="2"/>
        <charset val="204"/>
        <scheme val="minor"/>
      </rPr>
      <t xml:space="preserve"> многоярусный, ярко-розовый с перламутром, при раскрытии внутри белый с желтым центром, крупный, похож на цветок пиона</t>
    </r>
  </si>
  <si>
    <r>
      <t xml:space="preserve">оранжевый с красными "перьями" по лепестку, </t>
    </r>
    <r>
      <rPr>
        <b/>
        <sz val="10"/>
        <rFont val="Calibri"/>
        <family val="2"/>
        <charset val="204"/>
        <scheme val="minor"/>
      </rPr>
      <t>пионовидный</t>
    </r>
  </si>
  <si>
    <r>
      <t xml:space="preserve">розовый с белой каймой, </t>
    </r>
    <r>
      <rPr>
        <b/>
        <sz val="10"/>
        <rFont val="Calibri"/>
        <family val="2"/>
        <charset val="204"/>
        <scheme val="minor"/>
      </rPr>
      <t>декоративная листва</t>
    </r>
  </si>
  <si>
    <r>
      <t xml:space="preserve">тёмно-жёлтый с бордовыми подпалинами </t>
    </r>
    <r>
      <rPr>
        <b/>
        <sz val="10"/>
        <rFont val="Calibri"/>
        <family val="2"/>
        <charset val="204"/>
        <scheme val="minor"/>
      </rPr>
      <t>ГУСТОМАХРОВЫЙ</t>
    </r>
  </si>
  <si>
    <r>
      <t xml:space="preserve">розовый </t>
    </r>
    <r>
      <rPr>
        <b/>
        <sz val="10"/>
        <rFont val="Calibri"/>
        <family val="2"/>
        <charset val="204"/>
        <scheme val="minor"/>
      </rPr>
      <t>ГУСТОМАХРОВЫЙ</t>
    </r>
  </si>
  <si>
    <r>
      <rPr>
        <b/>
        <sz val="10"/>
        <rFont val="Calibri"/>
        <family val="2"/>
        <charset val="204"/>
        <scheme val="minor"/>
      </rPr>
      <t>ГУСТОМАХРОВЫЙ,</t>
    </r>
    <r>
      <rPr>
        <sz val="10"/>
        <rFont val="Calibri"/>
        <family val="2"/>
        <charset val="204"/>
        <scheme val="minor"/>
      </rPr>
      <t xml:space="preserve"> переливы розового, сиреневого и оранжевого, очень похож на цветущий пион</t>
    </r>
  </si>
  <si>
    <t>Tulipa Ballade Chic</t>
  </si>
  <si>
    <t>Tulipa Ballade Chic 2</t>
  </si>
  <si>
    <t>Баллада Шик</t>
  </si>
  <si>
    <t>кремово-розовый меланж</t>
  </si>
  <si>
    <t>Tulipa Marianne</t>
  </si>
  <si>
    <t>Марианна</t>
  </si>
  <si>
    <t>румяно-розовый с желтым краем, эффект свечения</t>
  </si>
  <si>
    <r>
      <rPr>
        <b/>
        <sz val="10"/>
        <rFont val="Calibri"/>
        <family val="2"/>
        <charset val="204"/>
        <scheme val="minor"/>
      </rPr>
      <t>ХАМЕЛЕОН</t>
    </r>
    <r>
      <rPr>
        <sz val="10"/>
        <rFont val="Calibri"/>
        <family val="2"/>
        <charset val="204"/>
        <scheme val="minor"/>
      </rPr>
      <t xml:space="preserve"> В зависимости от освещения и угла обзора, цвет может представляться от сиренево-розового до лилово-бордового и темно-желтой каймой</t>
    </r>
  </si>
  <si>
    <r>
      <rPr>
        <b/>
        <sz val="10"/>
        <rFont val="Calibri"/>
        <family val="2"/>
        <charset val="204"/>
        <scheme val="minor"/>
      </rPr>
      <t>ХАМЕЛЕОН.</t>
    </r>
    <r>
      <rPr>
        <sz val="10"/>
        <rFont val="Calibri"/>
        <family val="2"/>
        <charset val="204"/>
        <scheme val="minor"/>
      </rPr>
      <t xml:space="preserve"> От желт. с малин. мазками к красно-малиновому с желт. дном</t>
    </r>
  </si>
  <si>
    <t>желтый с красными полосками по центру, многоцветковый</t>
  </si>
  <si>
    <r>
      <rPr>
        <b/>
        <sz val="10"/>
        <rFont val="Calibri"/>
        <family val="2"/>
        <charset val="204"/>
        <scheme val="minor"/>
      </rPr>
      <t>ХАМЕЛЕОН</t>
    </r>
    <r>
      <rPr>
        <sz val="10"/>
        <rFont val="Calibri"/>
        <family val="2"/>
        <charset val="204"/>
        <scheme val="minor"/>
      </rPr>
      <t xml:space="preserve"> сначала бутон кремово - желтый с ярко-розовым тонким кантом, затем бутон становится кремово-белым с более широкой ярко- розовой каймой</t>
    </r>
  </si>
  <si>
    <t>Tulipa Purple Elegance</t>
  </si>
  <si>
    <t>Пурпл Элеганс</t>
  </si>
  <si>
    <t>лиловый с белой каймой</t>
  </si>
  <si>
    <r>
      <rPr>
        <b/>
        <sz val="10"/>
        <rFont val="Calibri"/>
        <family val="2"/>
        <charset val="204"/>
        <scheme val="minor"/>
      </rPr>
      <t>ХАМЕЛЕОН.</t>
    </r>
    <r>
      <rPr>
        <sz val="10"/>
        <rFont val="Calibri"/>
        <family val="2"/>
        <charset val="204"/>
        <scheme val="minor"/>
      </rPr>
      <t xml:space="preserve"> Во время цветения меняет цвет от желтого к палево-красному, многоцветковый</t>
    </r>
  </si>
  <si>
    <t>Tulipa Florette</t>
  </si>
  <si>
    <t>Флоретт</t>
  </si>
  <si>
    <t>желтый с широкими малиновыми полосками по краю лепестков</t>
  </si>
  <si>
    <r>
      <t xml:space="preserve">темно-сиреневый с кремово-белой бахромой </t>
    </r>
    <r>
      <rPr>
        <b/>
        <sz val="10"/>
        <rFont val="Calibri"/>
        <family val="2"/>
        <charset val="204"/>
        <scheme val="minor"/>
      </rPr>
      <t>ГУСТОБАХРОМЧАТЫЙ</t>
    </r>
  </si>
  <si>
    <r>
      <t xml:space="preserve">темно-красный  </t>
    </r>
    <r>
      <rPr>
        <b/>
        <sz val="10"/>
        <rFont val="Calibri"/>
        <family val="2"/>
        <charset val="204"/>
        <scheme val="minor"/>
      </rPr>
      <t>ГУСТОБАХРОМЧАТЫЙ</t>
    </r>
  </si>
  <si>
    <t>Tulipa Fringed Mixed 2</t>
  </si>
  <si>
    <t>Бахромчатый, Букетная смесь</t>
  </si>
  <si>
    <t>Смесь сортов (выгонка)</t>
  </si>
  <si>
    <t>Tulipa Fringed Mixed 1</t>
  </si>
  <si>
    <t>Бахромчатый, Парковая смесь</t>
  </si>
  <si>
    <r>
      <t xml:space="preserve">кремово-желтый с оранжево-розовой каймой   </t>
    </r>
    <r>
      <rPr>
        <b/>
        <sz val="10"/>
        <rFont val="Calibri"/>
        <family val="2"/>
        <charset val="204"/>
        <scheme val="minor"/>
      </rPr>
      <t>ГУСТОБАХРОМЧАТЫЙ</t>
    </r>
  </si>
  <si>
    <r>
      <t xml:space="preserve">ярко-красный, бахрома включает жёлтые вкрапления </t>
    </r>
    <r>
      <rPr>
        <b/>
        <sz val="10"/>
        <rFont val="Calibri"/>
        <family val="2"/>
        <charset val="204"/>
        <scheme val="minor"/>
      </rPr>
      <t>ГУСТОБАХРОМЧАТЫЙ</t>
    </r>
  </si>
  <si>
    <t>Гавайи</t>
  </si>
  <si>
    <t>шикарный! Центр лепестка ярко-розовый, густобахромчатый белый край и белое донце (Супер Сиеста)</t>
  </si>
  <si>
    <r>
      <t xml:space="preserve">жёлтый с коралловым </t>
    </r>
    <r>
      <rPr>
        <b/>
        <sz val="10"/>
        <rFont val="Calibri"/>
        <family val="2"/>
        <charset val="204"/>
        <scheme val="minor"/>
      </rPr>
      <t>ГУСТОБАХРОМЧАТЫЙ</t>
    </r>
  </si>
  <si>
    <r>
      <t xml:space="preserve">белый  </t>
    </r>
    <r>
      <rPr>
        <b/>
        <sz val="10"/>
        <rFont val="Calibri"/>
        <family val="2"/>
        <charset val="204"/>
        <scheme val="minor"/>
      </rPr>
      <t>ГУСТОБАХРОМЧАТЫЙ</t>
    </r>
  </si>
  <si>
    <t>Tulipa Crispy Reddino</t>
  </si>
  <si>
    <t>Криспи Реддино</t>
  </si>
  <si>
    <t>бордовый с темным напылением</t>
  </si>
  <si>
    <r>
      <t xml:space="preserve">бордово-черный с восковым налетом с черной бахромой </t>
    </r>
    <r>
      <rPr>
        <b/>
        <sz val="10"/>
        <rFont val="Calibri"/>
        <family val="2"/>
        <charset val="204"/>
        <scheme val="minor"/>
      </rPr>
      <t>ГУСТОБАХРОМЧАТЫЙ</t>
    </r>
  </si>
  <si>
    <r>
      <t xml:space="preserve">фиолетовый с белой бахромой </t>
    </r>
    <r>
      <rPr>
        <b/>
        <sz val="10"/>
        <rFont val="Calibri"/>
        <family val="2"/>
        <charset val="204"/>
        <scheme val="minor"/>
      </rPr>
      <t>ГУСТОБАХРОМЧАТЫЙ</t>
    </r>
  </si>
  <si>
    <r>
      <t xml:space="preserve">черно-бордовый </t>
    </r>
    <r>
      <rPr>
        <b/>
        <sz val="10"/>
        <rFont val="Calibri"/>
        <family val="2"/>
        <charset val="204"/>
        <scheme val="minor"/>
      </rPr>
      <t>ГУСТОБАХРОМЧАТЫЙ</t>
    </r>
  </si>
  <si>
    <t>Tulipa Limocello</t>
  </si>
  <si>
    <t>Лимончелло</t>
  </si>
  <si>
    <t>желтый с перламутровым светом</t>
  </si>
  <si>
    <r>
      <t xml:space="preserve">ярко-красный, </t>
    </r>
    <r>
      <rPr>
        <b/>
        <sz val="10"/>
        <rFont val="Calibri"/>
        <family val="2"/>
        <charset val="204"/>
        <scheme val="minor"/>
      </rPr>
      <t>ГУСТОБАХРОМЧАТЫЙ</t>
    </r>
  </si>
  <si>
    <t>Tulipa Mercure</t>
  </si>
  <si>
    <t>Меркури</t>
  </si>
  <si>
    <r>
      <rPr>
        <b/>
        <sz val="10"/>
        <rFont val="Calibri"/>
        <family val="2"/>
        <charset val="204"/>
        <scheme val="minor"/>
      </rPr>
      <t>Новинка селекции</t>
    </r>
    <r>
      <rPr>
        <sz val="10"/>
        <rFont val="Calibri"/>
        <family val="2"/>
        <charset val="204"/>
        <scheme val="minor"/>
      </rPr>
      <t>! долго держит форму, выгоночный, рубиново-темно-бордовый с желтой бахромчатой каймой</t>
    </r>
  </si>
  <si>
    <r>
      <t xml:space="preserve">кремово-розовый с ярко-розовой широкой каймой, бахрома кремово-розовая, </t>
    </r>
    <r>
      <rPr>
        <b/>
        <sz val="10"/>
        <rFont val="Calibri"/>
        <family val="2"/>
        <charset val="204"/>
        <scheme val="minor"/>
      </rPr>
      <t>ГУСТОБАХРОМЧАТЫЙ</t>
    </r>
  </si>
  <si>
    <r>
      <t xml:space="preserve">белый снизу, верхлепестков сиреневый </t>
    </r>
    <r>
      <rPr>
        <b/>
        <sz val="10"/>
        <rFont val="Calibri"/>
        <family val="2"/>
        <charset val="204"/>
        <scheme val="minor"/>
      </rPr>
      <t>ГУСТОБАХРОМЧАТЫЙ</t>
    </r>
  </si>
  <si>
    <t>Tulipa Party Clown</t>
  </si>
  <si>
    <t>Парти Клоун</t>
  </si>
  <si>
    <t>желтый с красной линией посередине лепестка</t>
  </si>
  <si>
    <t>Tulipa Pink Snowy</t>
  </si>
  <si>
    <t>Пинк Сноуи</t>
  </si>
  <si>
    <t>белый с ярко-малиновой бахромой, постепенно малиновый окрас распространяется</t>
  </si>
  <si>
    <t>Tulipa San Martin</t>
  </si>
  <si>
    <t>Сан Мартин</t>
  </si>
  <si>
    <r>
      <rPr>
        <b/>
        <sz val="10"/>
        <rFont val="Calibri"/>
        <family val="2"/>
        <charset val="204"/>
        <scheme val="minor"/>
      </rPr>
      <t xml:space="preserve">Новинка селекции! </t>
    </r>
    <r>
      <rPr>
        <sz val="10"/>
        <rFont val="Calibri"/>
        <family val="2"/>
        <charset val="204"/>
        <scheme val="minor"/>
      </rPr>
      <t xml:space="preserve"> пурпурно-темно лиловый с белой бахромчатой каймой</t>
    </r>
  </si>
  <si>
    <t>Tulipa Sun Frillzz</t>
  </si>
  <si>
    <t>Сан Фриллз</t>
  </si>
  <si>
    <r>
      <t xml:space="preserve">белый </t>
    </r>
    <r>
      <rPr>
        <b/>
        <sz val="10"/>
        <rFont val="Calibri"/>
        <family val="2"/>
        <charset val="204"/>
        <scheme val="minor"/>
      </rPr>
      <t>ГУСТОБАХРОМЧАТЫЙ</t>
    </r>
  </si>
  <si>
    <t>Tulipa White Shark</t>
  </si>
  <si>
    <t>Уайт Шарк</t>
  </si>
  <si>
    <t>Tulipa Flaming Baltic 1</t>
  </si>
  <si>
    <t>Tulipa Flaming Baltic 2</t>
  </si>
  <si>
    <t>Флэминг Балтик</t>
  </si>
  <si>
    <t>лилово-красное широкое перо по центру лепестка,край кипельно белый</t>
  </si>
  <si>
    <t>Tulipa Flaming Baltic</t>
  </si>
  <si>
    <t>Tulipa Heartbeat</t>
  </si>
  <si>
    <t>Хартбит</t>
  </si>
  <si>
    <t>нежно-розовый с кремовой бахромой, выгоночный</t>
  </si>
  <si>
    <r>
      <t xml:space="preserve">нежно-розовый с белым дном </t>
    </r>
    <r>
      <rPr>
        <b/>
        <sz val="10"/>
        <rFont val="Calibri"/>
        <family val="2"/>
        <charset val="204"/>
        <scheme val="minor"/>
      </rPr>
      <t>ГУСТОБАХРОМЧАТЫЙ</t>
    </r>
  </si>
  <si>
    <t>НОВИНКА! насыщенный розовый, по краям с перламутром</t>
  </si>
  <si>
    <t>СУПЕР-ЭКЗОТИКА! Жёлтый с ярко-красным кантом</t>
  </si>
  <si>
    <t>Tulipa Prince Parrot</t>
  </si>
  <si>
    <t>Принс Пэррот</t>
  </si>
  <si>
    <t>тёмно-лиловый с зеленоватым мазком у основания</t>
  </si>
  <si>
    <t xml:space="preserve">ОЧЕНЬ ЖИВОПИСНЫЙ! невероятный меланж желтого,красного, фиолетового, лилового и зеленого. </t>
  </si>
  <si>
    <t>ОЧЕНЬ ЖИВОПИСНЫЙ! Фиолетово-бордовый с ярко-красным и желтовато-зелеными мазками</t>
  </si>
  <si>
    <t>Tulipa Silver Parrot</t>
  </si>
  <si>
    <t>Сильвер Пэррот</t>
  </si>
  <si>
    <t>серебристо-белый с розовой перистой каймой, листва с белой каймой</t>
  </si>
  <si>
    <t xml:space="preserve">Tulipa Jan Van Nes Parrot </t>
  </si>
  <si>
    <t>Ян Ван Нес Пэррот</t>
  </si>
  <si>
    <t>желтый с зелеными полосами</t>
  </si>
  <si>
    <t>Tulipa Ivory Floradale</t>
  </si>
  <si>
    <t>Айвори Флорадейл</t>
  </si>
  <si>
    <t>светло-ванильный, крупный бокал 12см</t>
  </si>
  <si>
    <t>Tulipa Apeldoorn</t>
  </si>
  <si>
    <t>Апельдоорн</t>
  </si>
  <si>
    <t>красный, темный стебель</t>
  </si>
  <si>
    <t>Tulipa Apeldoorn's Elite</t>
  </si>
  <si>
    <t>Апельдоорнс Элит</t>
  </si>
  <si>
    <t>ярко-розовый с широкой желтой каймой</t>
  </si>
  <si>
    <t>Tulipa Blushing Apeldoorn</t>
  </si>
  <si>
    <t>Блашинг Апельдоорн</t>
  </si>
  <si>
    <t>желтый с красным напылением и кантом</t>
  </si>
  <si>
    <t>Tulipa Van Eijk</t>
  </si>
  <si>
    <t>Ван Ейк</t>
  </si>
  <si>
    <t>серебристо--розовый, по краям интенсивно-розовый , коническая форма</t>
  </si>
  <si>
    <t>Tulipa Darwin Hybrids mixed</t>
  </si>
  <si>
    <t>Дарвиновские гибриды, смесь</t>
  </si>
  <si>
    <t>смесь сортов</t>
  </si>
  <si>
    <t>Tulipa Come-Back</t>
  </si>
  <si>
    <t>Кам-Бэк</t>
  </si>
  <si>
    <t xml:space="preserve">Tulipa Lalibela </t>
  </si>
  <si>
    <t>Лалибела</t>
  </si>
  <si>
    <t>Tulipa Neper</t>
  </si>
  <si>
    <t>Непер</t>
  </si>
  <si>
    <t>розовый (цвет фламинго) выгоночный</t>
  </si>
  <si>
    <t>Tulipa Novi Sun</t>
  </si>
  <si>
    <t>Нови Сан</t>
  </si>
  <si>
    <t>желтый, выгоночный</t>
  </si>
  <si>
    <t>Tulipa Parade</t>
  </si>
  <si>
    <t>Парад</t>
  </si>
  <si>
    <t>красный с желтым донцем, крупный бокам до 12см</t>
  </si>
  <si>
    <t>ХАМЕЛЕОН от кремового до светло-красного, проходя через постепенное проявление цвета</t>
  </si>
  <si>
    <t>Tulipa Genua</t>
  </si>
  <si>
    <t>Генуя</t>
  </si>
  <si>
    <t>Tulipa Light Pink Prince</t>
  </si>
  <si>
    <t>Лайт Пинк Принс</t>
  </si>
  <si>
    <t>розовый с сиреневым оттенком, выгоночный</t>
  </si>
  <si>
    <t>Tulipa Salmon Prince</t>
  </si>
  <si>
    <t>Салмон Принс</t>
  </si>
  <si>
    <t>Tulipa Prince mix</t>
  </si>
  <si>
    <t>Смесь, простые поздние серии Принс</t>
  </si>
  <si>
    <t>смесь, из серии Принс</t>
  </si>
  <si>
    <t>Tulipa Big Smile</t>
  </si>
  <si>
    <t>Tulipa Kingsblood</t>
  </si>
  <si>
    <t>Кингзблад</t>
  </si>
  <si>
    <t>Tulipa La Courtine</t>
  </si>
  <si>
    <t>Ла Куртин</t>
  </si>
  <si>
    <t xml:space="preserve">желтый с малиновыми линиями </t>
  </si>
  <si>
    <t>Tulipa Long Lady</t>
  </si>
  <si>
    <t>Лонг Лейди</t>
  </si>
  <si>
    <t>ярко-розовый с желтой широкой каймой, изящный бокал</t>
  </si>
  <si>
    <t>Tulipa Sauternes</t>
  </si>
  <si>
    <t>Сатурнес</t>
  </si>
  <si>
    <t>ярко-розовый с осветленным краем и белым донцем</t>
  </si>
  <si>
    <t>Tulipa City of Vancouver</t>
  </si>
  <si>
    <t>Сити оф Ванкувер</t>
  </si>
  <si>
    <t>Tulipa Temple's Favourite</t>
  </si>
  <si>
    <t>Темплз Фейворит</t>
  </si>
  <si>
    <t>лилово-розовый в центре, оранжевый по краям</t>
  </si>
  <si>
    <t>Tulipa Ice Rif</t>
  </si>
  <si>
    <t>Айс Риф</t>
  </si>
  <si>
    <t xml:space="preserve">белый, высокий, ранний </t>
  </si>
  <si>
    <t>Tulipa Antarctica</t>
  </si>
  <si>
    <t>Антартика</t>
  </si>
  <si>
    <t>Tulipa Antarctica Fire</t>
  </si>
  <si>
    <t>Антартика Файр</t>
  </si>
  <si>
    <t>ярко-красный с небольшим желтым донцем</t>
  </si>
  <si>
    <t>Tulipa Anjesca</t>
  </si>
  <si>
    <t>Аньешка</t>
  </si>
  <si>
    <t>сиренево-розоватый, ранний</t>
  </si>
  <si>
    <t>Tulipa Aphrodite</t>
  </si>
  <si>
    <t>Афродита</t>
  </si>
  <si>
    <t>красный с сиреневыми мазками, лист с белой каймой, выгоночный</t>
  </si>
  <si>
    <t>Tulipa De Dijk</t>
  </si>
  <si>
    <t>Де Дайк</t>
  </si>
  <si>
    <t>малиново-красный с белой каймой</t>
  </si>
  <si>
    <t>Tulipa Destination</t>
  </si>
  <si>
    <t>Дестинейшн</t>
  </si>
  <si>
    <t>Tulipa Kansas Proud</t>
  </si>
  <si>
    <t>Канзас Прауд</t>
  </si>
  <si>
    <t>пурпурный с белым донцем</t>
  </si>
  <si>
    <t>Tulipa Karate</t>
  </si>
  <si>
    <t>Каратэ</t>
  </si>
  <si>
    <t>ХАМЕЛЕОН от кнежно-кремово-розового до плотного красного меланжа</t>
  </si>
  <si>
    <t>Очень высокий и крупный сорт. Размер бокала 10-11см в высоту. Красно-розовый с контрастным белым кантом</t>
  </si>
  <si>
    <t>Tulipa Kung-Fu</t>
  </si>
  <si>
    <t>Кунг-Фу</t>
  </si>
  <si>
    <t>красны с тонкой белой каймой, выгоночный, ранний</t>
  </si>
  <si>
    <t>Tulipa Librije</t>
  </si>
  <si>
    <t>Либрайе</t>
  </si>
  <si>
    <t>темно-сиреневый с белой каймой, темный стебель</t>
  </si>
  <si>
    <t>очень ранний, ярко-фиолетовый, глянцевый</t>
  </si>
  <si>
    <t>Гибрид от Негрита+декор листва Фиолетовый с коричневыми стеблями. Декоративная листва серого цвета с белой каймой, волнистая по краю.</t>
  </si>
  <si>
    <t>Tulipa Magic Lavender</t>
  </si>
  <si>
    <t>Мэджик Лавендер</t>
  </si>
  <si>
    <t>темно-сиреневый с тонкой светлой каймой</t>
  </si>
  <si>
    <t>Большой цветок, крепкий стебель. Алый матовый с чито-белым краем</t>
  </si>
  <si>
    <t>Рэд Голд</t>
  </si>
  <si>
    <t>красный, по мере вызревания бутона появляется золотой оттенок , (второе назв. Strong Red)</t>
  </si>
  <si>
    <t>красный, по мере вызревания бутона появляется золотой оттенок = Strong Red</t>
  </si>
  <si>
    <t>Tulipa Red Gold 14/+</t>
  </si>
  <si>
    <t>Tulipa Red Power</t>
  </si>
  <si>
    <t>Рэд Пауэр</t>
  </si>
  <si>
    <t>интенсивно красный, блестящий, выгоночный сорт</t>
  </si>
  <si>
    <t>ХАМЕЛЕОН кремовый с ярко-розовым тонким кантом и легким напылением, постепенно становится ванильно-желтым</t>
  </si>
  <si>
    <t>Tulipa Salmon Dynasty</t>
  </si>
  <si>
    <t>Салмон Дайнести</t>
  </si>
  <si>
    <t>Tulipa Sunrise Dynasty</t>
  </si>
  <si>
    <t>Санрайз Дайнести</t>
  </si>
  <si>
    <t>лососево-розовый с осветленным дноми и с желтыми мазками.</t>
  </si>
  <si>
    <t>СУПЕР-ЭКЗОТИКА!  ХАМЕЛЕОН сначала в центре кремовый по краям лепестков ярко-розовое напыление с желтой подсветкой, постепенно розовый становится более преобладающим, при полном раскрытии лепестков необычайно декоративный!</t>
  </si>
  <si>
    <t>Tulipa Strong Power</t>
  </si>
  <si>
    <t>Стронг Пауэр</t>
  </si>
  <si>
    <t>насыщенно-красный с желтым небольшим донцем</t>
  </si>
  <si>
    <t>Tulipa Tango</t>
  </si>
  <si>
    <t>Танго</t>
  </si>
  <si>
    <t xml:space="preserve">кремово-желтовато-белый с живописными ярко-малиновыми мазками и штриховкой </t>
  </si>
  <si>
    <t>Tulipa Triumph Mix</t>
  </si>
  <si>
    <t>Триумф, смесь</t>
  </si>
  <si>
    <t>смесь сортов группы триумф</t>
  </si>
  <si>
    <t>ХАМЕЛЕОН от белого с розовым напылением по всем лепесткам до темно-розового</t>
  </si>
  <si>
    <t>ХАМЕЛЕОН от белого с тонкой сиреневой каймой до сильного сиреневого напыления по всему лепестку</t>
  </si>
  <si>
    <t>Tulipa Universum</t>
  </si>
  <si>
    <t>Юниверсум</t>
  </si>
  <si>
    <t>красный с белыми кончиками ,выгоночный</t>
  </si>
  <si>
    <t>очень яркий, алый с желтым донцем. Сильный стебель, крупные бокалы</t>
  </si>
  <si>
    <t>Tulipa Orange Brilliant</t>
  </si>
  <si>
    <t>Оранж Бриллиант</t>
  </si>
  <si>
    <t>плотный оранжевый</t>
  </si>
  <si>
    <t>видовые</t>
  </si>
  <si>
    <t>Блеменлуст</t>
  </si>
  <si>
    <t>ГИАЦИНТЫ / Конец июля-начало августа</t>
  </si>
  <si>
    <t>ГИАЦИНТЫ СМЕСИ  / Поступление в августе</t>
  </si>
  <si>
    <t>Hyacinth Pearl mix</t>
  </si>
  <si>
    <t>Перл Микс</t>
  </si>
  <si>
    <t xml:space="preserve">смесь 5 сортов </t>
  </si>
  <si>
    <t>ГИАЦИНТЫ  / Поступление в августе</t>
  </si>
  <si>
    <t>Hyacinth Aqua 2</t>
  </si>
  <si>
    <t>Hyacinth Aladdin</t>
  </si>
  <si>
    <t>НОВИНКА! 
Розовато-лососевый с кремовой каймой</t>
  </si>
  <si>
    <t>Hyacinth Blue Magic 2</t>
  </si>
  <si>
    <t>НОВИНКА! насыщенно-фиолетовый, стебли фиолетово-коричневые</t>
  </si>
  <si>
    <t>Hyacinth Purple Star 1</t>
  </si>
  <si>
    <t>Hyacinth Purple Star 2</t>
  </si>
  <si>
    <t>Пурпл Стар</t>
  </si>
  <si>
    <t>сиреневый, переливистый с эффектом "подсвечивания"</t>
  </si>
  <si>
    <t>Hyacinth Purple Star</t>
  </si>
  <si>
    <t>Hyacinth Red Glory</t>
  </si>
  <si>
    <t>Рэд Глори</t>
  </si>
  <si>
    <t>Hyacinth Sweetheart</t>
  </si>
  <si>
    <t>Свитхарт</t>
  </si>
  <si>
    <t>НОВИНКА! новая тенденция в селекции гиацинтов. Основной цвет еле голубой,почти белый, а основание каждого цветочка из соцветия интенсивно синего цвета</t>
  </si>
  <si>
    <t>НОВИНКА! новая тенденция в селекции гиацинтов. Основной цвет палево-голубой, а основание каждого цветочка из соцветия интенсивно синего цвета</t>
  </si>
  <si>
    <t>Hyacinth Jan Bos 2</t>
  </si>
  <si>
    <t>ГИАЦИНТЫ МАХРОВЫЕ   / Поступление в августе</t>
  </si>
  <si>
    <t>крупн., трубч.</t>
  </si>
  <si>
    <t>махр, розов.кор.</t>
  </si>
  <si>
    <t>сплит, роз.</t>
  </si>
  <si>
    <t>(сплит) УНИКАЛЬНАЯ РАСЦВЕТКА! Экслюзив! Коронка лососево-розового (фламинго) цвета, в центре жёлтая, околоцветник белый</t>
  </si>
  <si>
    <t>трианд., роз.</t>
  </si>
  <si>
    <t>мелкокоронч.</t>
  </si>
  <si>
    <t>крупн., роз., гофр.</t>
  </si>
  <si>
    <t>крупн., роз.</t>
  </si>
  <si>
    <t>(сплит) Новинка селекции, ограниченное производство. Околоцветник белый, сплит-коронка очень яркого, "электрически" оранжевого цвета, у основания коронки кольцо более светлой окраски</t>
  </si>
  <si>
    <t>сплит</t>
  </si>
  <si>
    <t>крупнокор.</t>
  </si>
  <si>
    <t>(сплит) чисто белый с нежно желтой очень крупной слегка гофрир. Коронкой - тип Банана Сплэш</t>
  </si>
  <si>
    <t>Narcissus Gold Disc</t>
  </si>
  <si>
    <t>Голд Диск</t>
  </si>
  <si>
    <t>(с расщепленной коронкой) ярко-желтый, сильно гофрированный, крупный цветок</t>
  </si>
  <si>
    <t>трубч.</t>
  </si>
  <si>
    <t>Narcissus Duet Split Mix</t>
  </si>
  <si>
    <t>Дуэт Сплит Микс</t>
  </si>
  <si>
    <t>смесь 2 сортов  сплит-корона</t>
  </si>
  <si>
    <t>Narcissus Cancan Girl 1</t>
  </si>
  <si>
    <t>Narcissus Cancan Girl 2</t>
  </si>
  <si>
    <t>Канкан Гёрл</t>
  </si>
  <si>
    <t>(крупнокор) белые лепестки немного отогнуты назад,желтая коронка сильно гофрированная в несколько рядов, как юбка канкана</t>
  </si>
  <si>
    <t>Narcissus Cancan Girl</t>
  </si>
  <si>
    <t>Narcissus Loveday</t>
  </si>
  <si>
    <t>Ловдэй</t>
  </si>
  <si>
    <t>(трубчатый) желтый с ярко-оранжевой коронкой</t>
  </si>
  <si>
    <t>Narcissus Night Life</t>
  </si>
  <si>
    <t>Найт Лайф</t>
  </si>
  <si>
    <t>(крупнокор.) Белые лепестки, коронка крупная, розовая, сильно гофрированная</t>
  </si>
  <si>
    <t>Narcissus Raoul Wallenberg</t>
  </si>
  <si>
    <t>Рауль Валленберг</t>
  </si>
  <si>
    <t>(крупнокоронч)светлый  сливочно-желтый с крупной желтой коронкой</t>
  </si>
  <si>
    <t>жонк.</t>
  </si>
  <si>
    <t>Z14/16</t>
  </si>
  <si>
    <t>трианд.</t>
  </si>
  <si>
    <t>циклам.</t>
  </si>
  <si>
    <t>Физантс Ай (Recurvus)</t>
  </si>
  <si>
    <t>Narcissus Pheasant's Eye (Recurvus)</t>
  </si>
  <si>
    <t>Narcissus Golden Delicious</t>
  </si>
  <si>
    <t>Голден Делишез</t>
  </si>
  <si>
    <t>махровый мнгоцветковый, крупные желтые соцветия</t>
  </si>
  <si>
    <t>Narcissus Moonlight Sensation</t>
  </si>
  <si>
    <t>Мунлайт Сенсейшн</t>
  </si>
  <si>
    <t>(триандрус) 4 цветоноса по 4-6 цветков. Ванильно-желтый с белой бокаловидной коронкой и белым основанием под ней</t>
  </si>
  <si>
    <t>Narcissus Sunlight Sensation</t>
  </si>
  <si>
    <t>Санлайт Сенсейшн</t>
  </si>
  <si>
    <t xml:space="preserve">(триандрус) 4 цветоноса по 4-6 цветков. золотисто-желтый с желтой бокаловидной коронкой  </t>
  </si>
  <si>
    <r>
      <t xml:space="preserve">махр. белый, желтая </t>
    </r>
    <r>
      <rPr>
        <b/>
        <sz val="10"/>
        <rFont val="Calibri"/>
        <family val="2"/>
        <charset val="204"/>
        <scheme val="minor"/>
      </rPr>
      <t>ГУСТОМАХРОВАЯ</t>
    </r>
    <r>
      <rPr>
        <sz val="10"/>
        <rFont val="Calibri"/>
        <family val="2"/>
        <charset val="204"/>
        <scheme val="minor"/>
      </rPr>
      <t xml:space="preserve"> коронка, внутри ярко-выраженная белая кайма. Очень красивый</t>
    </r>
  </si>
  <si>
    <r>
      <t xml:space="preserve">белый с желтым, многослойный, </t>
    </r>
    <r>
      <rPr>
        <b/>
        <sz val="10"/>
        <rFont val="Calibri"/>
        <family val="2"/>
        <charset val="204"/>
        <scheme val="minor"/>
      </rPr>
      <t>ГУСТОМАХРОВЫЙ,</t>
    </r>
    <r>
      <rPr>
        <sz val="10"/>
        <rFont val="Calibri"/>
        <family val="2"/>
        <charset val="204"/>
        <scheme val="minor"/>
      </rPr>
      <t xml:space="preserve"> похож на георгину</t>
    </r>
  </si>
  <si>
    <t>Narcissus Orange Juice</t>
  </si>
  <si>
    <t>Оранж Джус</t>
  </si>
  <si>
    <t>махровый абрикосовый с ярко-оранжевой махровой коронкой</t>
  </si>
  <si>
    <r>
      <t xml:space="preserve">махр. коронка внешняя - белая, внутри </t>
    </r>
    <r>
      <rPr>
        <b/>
        <sz val="10"/>
        <rFont val="Calibri"/>
        <family val="2"/>
        <charset val="204"/>
        <scheme val="minor"/>
      </rPr>
      <t>КРЕМОВО-РОЗОВАЯ</t>
    </r>
    <r>
      <rPr>
        <sz val="10"/>
        <rFont val="Calibri"/>
        <family val="2"/>
        <charset val="204"/>
        <scheme val="minor"/>
      </rPr>
      <t xml:space="preserve"> и ГУСТОМАХРОВАЯ </t>
    </r>
  </si>
  <si>
    <r>
      <t xml:space="preserve">махровый лимонно-жёлтый с ярко-желтой густомахровой коронкой,
</t>
    </r>
    <r>
      <rPr>
        <b/>
        <sz val="10"/>
        <rFont val="Calibri"/>
        <family val="2"/>
        <charset val="204"/>
        <scheme val="minor"/>
      </rPr>
      <t xml:space="preserve">Экслюзив! </t>
    </r>
  </si>
  <si>
    <r>
      <t xml:space="preserve">махровый лимонно-жёлтый с ярко-желтой гофрированной и махровой коронкой, крупный
</t>
    </r>
    <r>
      <rPr>
        <b/>
        <sz val="10"/>
        <rFont val="Calibri"/>
        <family val="2"/>
        <charset val="204"/>
        <scheme val="minor"/>
      </rPr>
      <t xml:space="preserve">Экслюзив! </t>
    </r>
  </si>
  <si>
    <r>
      <t xml:space="preserve">Крупный цветок на мощном стебле. </t>
    </r>
    <r>
      <rPr>
        <b/>
        <sz val="10"/>
        <rFont val="Calibri"/>
        <family val="2"/>
        <charset val="204"/>
        <scheme val="minor"/>
      </rPr>
      <t>ГУСТОМАХРОВОЙ,</t>
    </r>
    <r>
      <rPr>
        <sz val="10"/>
        <rFont val="Calibri"/>
        <family val="2"/>
        <charset val="204"/>
        <scheme val="minor"/>
      </rPr>
      <t xml:space="preserve"> светло-жёлтый</t>
    </r>
  </si>
  <si>
    <t>Crocus botanical mixed</t>
  </si>
  <si>
    <t>Смесь ботанических сортов</t>
  </si>
  <si>
    <t>Адванс</t>
  </si>
  <si>
    <t>Ард Шенк</t>
  </si>
  <si>
    <t>Баррз Пурпл</t>
  </si>
  <si>
    <t>Crocus tommasinianus Beauty Mix</t>
  </si>
  <si>
    <t>Бьюти Микс</t>
  </si>
  <si>
    <t>смесь ботанических сортов Roseus + Lilac Beauty</t>
  </si>
  <si>
    <t>Crocus tommasinianus Roseus + Lilac Beauty</t>
  </si>
  <si>
    <t>Геральд</t>
  </si>
  <si>
    <t>Джипси Гёрл</t>
  </si>
  <si>
    <t>Crocus chrysanthus Dorothy</t>
  </si>
  <si>
    <t>Дороти</t>
  </si>
  <si>
    <t>жёлтый, снаружи бронзовые штрихи</t>
  </si>
  <si>
    <t>Крем Бьюти</t>
  </si>
  <si>
    <t>Леди Киллер</t>
  </si>
  <si>
    <t>Пиктуратус</t>
  </si>
  <si>
    <t>Принс Клаус</t>
  </si>
  <si>
    <t>Руби Джиант</t>
  </si>
  <si>
    <t>Сноубантинг</t>
  </si>
  <si>
    <t>Триколор</t>
  </si>
  <si>
    <t>Уайтвелл Пурпл</t>
  </si>
  <si>
    <t>Файрфлай</t>
  </si>
  <si>
    <t>Зефир</t>
  </si>
  <si>
    <t>Зонатус</t>
  </si>
  <si>
    <t>Конкэрор</t>
  </si>
  <si>
    <t>Шафран посевной</t>
  </si>
  <si>
    <t>Спец. Альбус</t>
  </si>
  <si>
    <t>Спец. Кассиопея</t>
  </si>
  <si>
    <t>Срешетчатый</t>
  </si>
  <si>
    <t>Альбопленум</t>
  </si>
  <si>
    <t>Зе Гиант</t>
  </si>
  <si>
    <t>Уотерлили</t>
  </si>
  <si>
    <t>Iris hollandica Nofa White</t>
  </si>
  <si>
    <t>Нофа Уайт</t>
  </si>
  <si>
    <t>белый с желтым глазком</t>
  </si>
  <si>
    <t>Iris hollandica Picasso</t>
  </si>
  <si>
    <t>Новинка! Нижние лепестки желтые с контрастной яркой фиолетовой сеткой, верхние лепестки насыщенно пурпурные</t>
  </si>
  <si>
    <t>глубокий фиолетовый цвет, на нижних лепестках желтые мазки с мелкими белыми штрихами</t>
  </si>
  <si>
    <t>juno bucharica</t>
  </si>
  <si>
    <t>Danfordiae</t>
  </si>
  <si>
    <t>Muscari azureum</t>
  </si>
  <si>
    <t>Азуреум</t>
  </si>
  <si>
    <t>ярко-лазурный</t>
  </si>
  <si>
    <t>Подходит для горшков.Бронзовая листва и бронзовые стебли. Цветки палево-розового цвета</t>
  </si>
  <si>
    <t>Подходит для горшков. Бронзовая листва и бронзовые стебли. Цветки желтого цвета</t>
  </si>
  <si>
    <t>патио, садовый</t>
  </si>
  <si>
    <t>Подходит для горшков. Бронзовая листва и бронзовые стебли. Цветки лососевого цвета</t>
  </si>
  <si>
    <t>Подходит для горшков. Листва с бронзовым налетом и бронзовые, почти черные стебли. Цветки красного цветас темным пятном у основания</t>
  </si>
  <si>
    <t>ШИРЯШ (EREMURUS). Поставка начало сентября</t>
  </si>
  <si>
    <t>Гиппеаструмы Sonatini. Поставка начало августа</t>
  </si>
  <si>
    <t>SONATINI HIPPEASTRUMS - специально выведенные сорта, более морозостойкие, чем остальные гиппеаструмы, до -10С. Обильноцветущие, генетически короткие. Из одной луковицы появляется несколько стеблей и много бутонов. Удобны для выращивания в горшках и вазонах. Легко выращиваются на открытом воздухе.
Alasca -белый, махровый</t>
  </si>
  <si>
    <t>простой</t>
  </si>
  <si>
    <t>АМАРИЛЛИСЫ. Поставка начало сентября</t>
  </si>
  <si>
    <r>
      <t xml:space="preserve">белый, с чуть заметным розовым свечением, зеленый центр, крупный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</si>
  <si>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c 20-25 августа</t>
  </si>
  <si>
    <t>Hippeastrum Apricot Parfait</t>
  </si>
  <si>
    <t>Априкот Парфейт</t>
  </si>
  <si>
    <t>нежно-абрикосово-лососевый с белыми прожилками, белый тонкий кант по краю лепестков</t>
  </si>
  <si>
    <t>Amaryllis Apricot Parfait</t>
  </si>
  <si>
    <r>
      <t xml:space="preserve">красный цветок, один сегмент розово-белый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</si>
  <si>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белый с малиново-красными широкими мазками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</si>
  <si>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белый 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</si>
  <si>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Hippeastrum Popov</t>
  </si>
  <si>
    <t>Попов</t>
  </si>
  <si>
    <t>кремово-розовый м ярко-неоновым розовым пятном и такими же тонкими линиями</t>
  </si>
  <si>
    <t>Amaryllis Popov</t>
  </si>
  <si>
    <t>Hippeastrum Purple Rain</t>
  </si>
  <si>
    <t>Пурпл Рейн</t>
  </si>
  <si>
    <t>кремовый с пурпурно-розовым плотным жилкованием, центр темно-пурпурный</t>
  </si>
  <si>
    <t>Amaryllis Purple Rain</t>
  </si>
  <si>
    <r>
      <t xml:space="preserve">насыщенно-красный с тёмным центром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</si>
  <si>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белый фон, на нём бордовые тонкие линии и напыление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</si>
  <si>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ярко-розовый с белой звездой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</si>
  <si>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белый с нежно-розовым румянцем 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</si>
  <si>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АМАРИЛЛИСЫ МАХРОВЫЕ. Поставка начало сентября</t>
  </si>
  <si>
    <r>
      <t xml:space="preserve">белый с легкой розоватостью, центр зеленый МАХРОВЫЙ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</si>
  <si>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ярко-красный с белыми мазками у центра МАХРОВЫЙ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</si>
  <si>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ярко-коралловый с неявным жилкованием и белыми кончиками лепестков МАХРОВЫЙ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</si>
  <si>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белые лучи по центру лепестков и красные полоски МАХРОВЫЙ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</si>
  <si>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Hippeastrum Giant Amadeus</t>
  </si>
  <si>
    <t>Джиант Амадеус</t>
  </si>
  <si>
    <t>МАХРОВЫЙ белый центр, напыление и жилкование цвета фламинго от середины к краю лепестков КРУПНЫЙ</t>
  </si>
  <si>
    <t>Amaryllis Giant Amadeus</t>
  </si>
  <si>
    <r>
      <t xml:space="preserve">МАХРОВЫЙ белый ОЧЕНЬ КРУПНЫЙ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</si>
  <si>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Hippeastrum Nymph</t>
  </si>
  <si>
    <t>Нимф</t>
  </si>
  <si>
    <r>
      <t xml:space="preserve">МАХРОВЫЙ белый с розовыми мазками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</si>
  <si>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Amaryllis Nymph</t>
  </si>
  <si>
    <r>
      <t xml:space="preserve">МАХРОВЫЙ красный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</si>
  <si>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r>
      <t xml:space="preserve">белый с красным кантом и красным центром МАХРОВЫЙ
</t>
    </r>
    <r>
      <rPr>
        <b/>
        <sz val="10"/>
        <rFont val="Calibri"/>
        <family val="2"/>
        <charset val="204"/>
        <scheme val="minor"/>
      </rPr>
      <t>| Поступление на склад: конец августа</t>
    </r>
  </si>
  <si>
    <t>Allium Globemaster</t>
  </si>
  <si>
    <t>Глоубмастер</t>
  </si>
  <si>
    <t>Оргомный цветок до 25 см фиолетового цвета, цветение больше месяца</t>
  </si>
  <si>
    <t>Allium Graceful Beauty</t>
  </si>
  <si>
    <t>16/17</t>
  </si>
  <si>
    <t>Allium neapolitanum</t>
  </si>
  <si>
    <t>Неаполитанский</t>
  </si>
  <si>
    <t>Цветки-звездочки образуют соцветия до 10 см в диаметре. Душистый</t>
  </si>
  <si>
    <t>Allium oreophilum</t>
  </si>
  <si>
    <t>Островского</t>
  </si>
  <si>
    <t>розово-малиновый, собран в полушаровидные соцветия.</t>
  </si>
  <si>
    <t>Allium oreophilum (Ostrowskianum)</t>
  </si>
  <si>
    <t>Allium Summer Drummer</t>
  </si>
  <si>
    <t>Саммер Драммер</t>
  </si>
  <si>
    <t>Доростает до 2 м. Цветет все лето! Шаровидные соцветия из смеси фиолетовых и белых цветков</t>
  </si>
  <si>
    <t>150-200</t>
  </si>
  <si>
    <t>Allium unifolium</t>
  </si>
  <si>
    <t>Юнифолиум</t>
  </si>
  <si>
    <t>Однолистный.  Зацветает в мае розовыми соцветиями.</t>
  </si>
  <si>
    <t>Anemone Admiral</t>
  </si>
  <si>
    <t>Anemone Bicolor</t>
  </si>
  <si>
    <t>Anemone Bride</t>
  </si>
  <si>
    <t>Anemone Governor</t>
  </si>
  <si>
    <t>Anemone Hollandia</t>
  </si>
  <si>
    <t>Anemone Mount Everest</t>
  </si>
  <si>
    <t>Anemone Lord Lieutenant</t>
  </si>
  <si>
    <t>Chionodoxa mix</t>
  </si>
  <si>
    <t>Chionodoxa luciliae Rose Queen</t>
  </si>
  <si>
    <t>Роуз Куин</t>
  </si>
  <si>
    <t>Chionodoxa sardensis</t>
  </si>
  <si>
    <t>Сардинская</t>
  </si>
  <si>
    <t>15/20</t>
  </si>
  <si>
    <t>hispanica mixed</t>
  </si>
  <si>
    <t>Scilla siberica Spring Beauty</t>
  </si>
  <si>
    <r>
      <t xml:space="preserve">Заказ </t>
    </r>
    <r>
      <rPr>
        <b/>
        <i/>
        <u/>
        <sz val="10"/>
        <rFont val="Calibri"/>
        <family val="2"/>
        <charset val="204"/>
        <scheme val="minor"/>
      </rPr>
      <t>коробок</t>
    </r>
  </si>
  <si>
    <t>ВИТРИНЫ. COLORLINE</t>
  </si>
  <si>
    <t>все витрины составлены из 8 секций = 8 сортов. Это позволяет экономить место на прилавке. Размер 77 x 33 x 14 см</t>
  </si>
  <si>
    <t>V-DET-01</t>
  </si>
  <si>
    <t>Тюльпан махровый ранний V-DET-01 (Витрина х 8 секц.)</t>
  </si>
  <si>
    <t>Тюльпан Абба</t>
  </si>
  <si>
    <t>Тюльпан Дабл Флэг</t>
  </si>
  <si>
    <t>Тюльпан Картуш</t>
  </si>
  <si>
    <t>Тюльпан Коламбус</t>
  </si>
  <si>
    <t>Тюльпан Пурпл Пиони</t>
  </si>
  <si>
    <t>Тюльпан Секрет Парфюм</t>
  </si>
  <si>
    <t>Тюльпан Урал</t>
  </si>
  <si>
    <t>Тюльпан Флэминг Маргарита</t>
  </si>
  <si>
    <t>V-DET-02</t>
  </si>
  <si>
    <t>Тюльпан махровый ранний V-DET-02 (Витрина х 8 секц.)</t>
  </si>
  <si>
    <t>Тюльпан Диснейлэнд Париж</t>
  </si>
  <si>
    <t>Тюльпан Мариола</t>
  </si>
  <si>
    <t>Тюльпан Монселла</t>
  </si>
  <si>
    <t>Тюльпан Писте</t>
  </si>
  <si>
    <t>Тюльпан Ред Бейби Долл</t>
  </si>
  <si>
    <t>Тюльпан Уайт Маунтейн</t>
  </si>
  <si>
    <t>Тюльпан Фокстрот</t>
  </si>
  <si>
    <t>Тюльпан Шелл</t>
  </si>
  <si>
    <t>V-DLT-01</t>
  </si>
  <si>
    <t>Тюльпан махровый поздний V-DLT-01 (Витрина х 8 секц.)</t>
  </si>
  <si>
    <t>Тюльпан Акилла</t>
  </si>
  <si>
    <t>Тюльпан Белиция</t>
  </si>
  <si>
    <t>Тюльпан Глобина</t>
  </si>
  <si>
    <t>Тюльпан Дабл Художник</t>
  </si>
  <si>
    <t>Тюльпан Куинсленд</t>
  </si>
  <si>
    <t>Тюльпан Монте Спайдер</t>
  </si>
  <si>
    <t>Тюльпан Навона</t>
  </si>
  <si>
    <t>Тюльпан Шарминг Бьюти</t>
  </si>
  <si>
    <t>V-DLT-02</t>
  </si>
  <si>
    <t>Тюльпан махровый поздний V-DLT-02 (Витрина х 8 секц.)</t>
  </si>
  <si>
    <t>Тюльпан Айс Уандер</t>
  </si>
  <si>
    <t>Тюльпан Анжелика</t>
  </si>
  <si>
    <t>Тюльпан Блэк Хироу</t>
  </si>
  <si>
    <t>Тюльпан Блю Диамонд</t>
  </si>
  <si>
    <t>Тюльпан Даббл Бьюти оф Апельдорн</t>
  </si>
  <si>
    <t>Тюльпан Карнавал де Ницца</t>
  </si>
  <si>
    <t>Тюльпан Липстик Глоу</t>
  </si>
  <si>
    <t>Тюльпан Санловер</t>
  </si>
  <si>
    <t>V-DLT-03</t>
  </si>
  <si>
    <t>Тюльпан махровый поздний V-DLT-03 (Витрина х 8 секц.)</t>
  </si>
  <si>
    <t>Тюльпан Абигайл</t>
  </si>
  <si>
    <t>Тюльпан Айс Эйдж</t>
  </si>
  <si>
    <t>Тюльпан Акебоно</t>
  </si>
  <si>
    <t>Тюльпан Голден Ницца</t>
  </si>
  <si>
    <t>Тюльпан Коппер Имедж</t>
  </si>
  <si>
    <t>Тюльпан Негрита Дабл</t>
  </si>
  <si>
    <t>Тюльпан Оранж Принцесс</t>
  </si>
  <si>
    <t>Тюльпан Ред Принцесс</t>
  </si>
  <si>
    <t>V-FT-01</t>
  </si>
  <si>
    <t>Тюльпан бахромчатый V-FT-01 (Витрина х 8 секц.)</t>
  </si>
  <si>
    <t>Тюльпан Ай Лаш</t>
  </si>
  <si>
    <t>Тюльпан Блю Херон</t>
  </si>
  <si>
    <t>Тюльпан Джоинт Дивижн</t>
  </si>
  <si>
    <t>Тюльпан Индиана</t>
  </si>
  <si>
    <t>Тюльпан Лабрадор</t>
  </si>
  <si>
    <t>Тюльпан Парти Клоун</t>
  </si>
  <si>
    <t>Тюльпан Сигнатюр</t>
  </si>
  <si>
    <t>Тюльпан Сиеста</t>
  </si>
  <si>
    <t>V-FT-02</t>
  </si>
  <si>
    <t>Тюльпан бахромчатый V-FT-02 (Витрина х 8 секц.)</t>
  </si>
  <si>
    <t>Тюльпан Джетфайр</t>
  </si>
  <si>
    <t>Тюльпан Канаста</t>
  </si>
  <si>
    <t>Тюльпан Кембридж</t>
  </si>
  <si>
    <t>Тюльпан Кристал Стар</t>
  </si>
  <si>
    <t>Тюльпан Пинк Сноуи</t>
  </si>
  <si>
    <t>Тюльпан Фабио</t>
  </si>
  <si>
    <t>Тюльпан Фринджет Блэк</t>
  </si>
  <si>
    <t>Тюльпан Фэнси Фрилс</t>
  </si>
  <si>
    <t>V-FT-03</t>
  </si>
  <si>
    <t>Тюльпан бахромчатый V-FT-03 (Витрина х 8 секц.)</t>
  </si>
  <si>
    <t>Тюльпан Брест</t>
  </si>
  <si>
    <t>Тюльпан Бризбейн</t>
  </si>
  <si>
    <t>Тюльпан Голд Даст</t>
  </si>
  <si>
    <t>Тюльпан Катар</t>
  </si>
  <si>
    <t>Тюльпан Маруун</t>
  </si>
  <si>
    <t>Тюльпан Маскотт</t>
  </si>
  <si>
    <t>Тюльпан Сноу Кристал</t>
  </si>
  <si>
    <t>Тюльпан Экзотик Сан</t>
  </si>
  <si>
    <t>V-LT-01</t>
  </si>
  <si>
    <t>Тюльпан лилиецветный V-LT-01 (Витрина х 8 секц.)</t>
  </si>
  <si>
    <t>Тюльпан Аладдин</t>
  </si>
  <si>
    <t>Тюльпан Александра</t>
  </si>
  <si>
    <t>Тюльпан Баллада Голд</t>
  </si>
  <si>
    <t>Тюльпан Баллада Уйат</t>
  </si>
  <si>
    <t>Тюльпан Баллада Шик</t>
  </si>
  <si>
    <t>Тюльпан Бургунди</t>
  </si>
  <si>
    <t>Тюльпан Клавдия</t>
  </si>
  <si>
    <t>Тюльпан Файр Вингз</t>
  </si>
  <si>
    <t>V-LT-02</t>
  </si>
  <si>
    <t>Тюльпан лилиецветный V-LT-02 (Витрина х 8 секц.)</t>
  </si>
  <si>
    <t>Тюльпан Акита</t>
  </si>
  <si>
    <t>Тюльпан Балерина</t>
  </si>
  <si>
    <t>Тюльпан Висперинг Дрим</t>
  </si>
  <si>
    <t>Тюльпан Грин Стар</t>
  </si>
  <si>
    <t>Тюльпан Мэрилин</t>
  </si>
  <si>
    <t>Тюльпан Перпл Дрим</t>
  </si>
  <si>
    <t>Тюльпан Флорайн Шик</t>
  </si>
  <si>
    <t>Тюльпан Холланд Шик</t>
  </si>
  <si>
    <t>V-MFT-01</t>
  </si>
  <si>
    <t>Тюльпан мультицветковый V-LT-02 (Витрина х 8 секц.)</t>
  </si>
  <si>
    <t>Тюльпан Аутбрек</t>
  </si>
  <si>
    <t>Тюльпан Вайс Берлинер</t>
  </si>
  <si>
    <t>Тюльпан Дель Пьеро</t>
  </si>
  <si>
    <t>Тюльпан Найт Клаб</t>
  </si>
  <si>
    <t>Тюльпан Уоллфлауэр</t>
  </si>
  <si>
    <t>Тюльпан Файери Клаб</t>
  </si>
  <si>
    <t>Тюльпан Флоретт</t>
  </si>
  <si>
    <t>Тюльпан Флэминг Клаб</t>
  </si>
  <si>
    <t>V-PT-01</t>
  </si>
  <si>
    <t>Тюльпан попугайный V-PT-01 (Витрина х 8 секц.)</t>
  </si>
  <si>
    <t>Тюльпан Априкот Пэррот</t>
  </si>
  <si>
    <t>Тюльпан Блэк Пэррот</t>
  </si>
  <si>
    <t>Тюльпан Виктория Сикрет</t>
  </si>
  <si>
    <t>Тюльпан Принцесса Ирен Пэррот</t>
  </si>
  <si>
    <t>Тюльпан Рококо Дабл</t>
  </si>
  <si>
    <t>Тюльпан Флэминг Пэррот</t>
  </si>
  <si>
    <t>Тюльпан Эстелла Рийнвельд</t>
  </si>
  <si>
    <t>Тюльпан Ян Ван Нес Пэррот</t>
  </si>
  <si>
    <t>V-DWSET-01</t>
  </si>
  <si>
    <t>Тюльпан Американ Дрим</t>
  </si>
  <si>
    <t>Тюльпан Голден Парад</t>
  </si>
  <si>
    <t>Тюльпан Кам-Бэк</t>
  </si>
  <si>
    <t>Тюльпан Оксфорд Уандер</t>
  </si>
  <si>
    <t>Тюльпан Оллиолес</t>
  </si>
  <si>
    <t>Тюльпан Флэминг Кокетт</t>
  </si>
  <si>
    <t>Тюльпан Флэминг Принс</t>
  </si>
  <si>
    <t>Тюльпан Хакуун</t>
  </si>
  <si>
    <t>V-DWSET-02</t>
  </si>
  <si>
    <t>Тюльпан Апельдоорн</t>
  </si>
  <si>
    <t>Тюльпан Банья Лука</t>
  </si>
  <si>
    <t>Тюльпан Генуя</t>
  </si>
  <si>
    <t>Тюльпан Мистик Ван Ейк</t>
  </si>
  <si>
    <t>Тюльпан Перпл Принс</t>
  </si>
  <si>
    <t>Тюльпан Санни Принс</t>
  </si>
  <si>
    <t>Тюльпан Трипл А</t>
  </si>
  <si>
    <t>Тюльпан Уайт Марвел</t>
  </si>
  <si>
    <t>V-TT-01</t>
  </si>
  <si>
    <t>Тюльпан триумф V-TT-01 (Витрина х 8 секц.)</t>
  </si>
  <si>
    <t>Тюльпан Гавота</t>
  </si>
  <si>
    <t>Тюльпан Гранд Перфекшн</t>
  </si>
  <si>
    <t>Тюльпан Грин Спирит</t>
  </si>
  <si>
    <t>Тюльпан Келли</t>
  </si>
  <si>
    <t>Тюльпан Куин оф Найт</t>
  </si>
  <si>
    <t>Тюльпан Леди Шанталь</t>
  </si>
  <si>
    <t>Тюльпан Синаеда Амор</t>
  </si>
  <si>
    <t>Тюльпан Хемисфер</t>
  </si>
  <si>
    <t>V-TT-02</t>
  </si>
  <si>
    <t>Тюльпан триумф V-TT-02 (Витрина х 8 секц.)</t>
  </si>
  <si>
    <t>Тюльпан Атлантис</t>
  </si>
  <si>
    <t>Тюльпан Блю Риббон</t>
  </si>
  <si>
    <t>Тюльпан Джекпот</t>
  </si>
  <si>
    <t>Тюльпан Доберман</t>
  </si>
  <si>
    <t>Тюльпан Мускадет</t>
  </si>
  <si>
    <t>Тюльпан Уайт Прауд</t>
  </si>
  <si>
    <t>Тюльпан Флэминг Флаг</t>
  </si>
  <si>
    <t>Тюльпан Хелмар</t>
  </si>
  <si>
    <t>V-TT-03</t>
  </si>
  <si>
    <t>Тюльпан триумф V-TT-03 (Витрина х 8 секц.)</t>
  </si>
  <si>
    <t>Тюльпан Амстердам</t>
  </si>
  <si>
    <t>Тюльпан Арабиан Бьюти</t>
  </si>
  <si>
    <t>Тюльпан Мистресс Мистик</t>
  </si>
  <si>
    <t>Тюльпан Скай Хай Скарлет</t>
  </si>
  <si>
    <t>Тюльпан Стронг Голд</t>
  </si>
  <si>
    <t>Тюльпан Фонтенбло</t>
  </si>
  <si>
    <t>Тюльпан Хотпантс</t>
  </si>
  <si>
    <t>Тюльпан Хэппи Дженерейшн</t>
  </si>
  <si>
    <t>V-TT-04</t>
  </si>
  <si>
    <t>Тюльпан триумф V-TT-04 (Витрина х 8 секц.)</t>
  </si>
  <si>
    <t>Тюльпан Армани</t>
  </si>
  <si>
    <t>Тюльпан Карнавал де Рио</t>
  </si>
  <si>
    <t>Тюльпан Кейп Таун</t>
  </si>
  <si>
    <t>Тюльпан Пол Ширер</t>
  </si>
  <si>
    <t>Тюльпан Роял ван дер Марк</t>
  </si>
  <si>
    <t>Тюльпан Слава</t>
  </si>
  <si>
    <t>Тюльпан Флиг Флаг</t>
  </si>
  <si>
    <t>Тюльпан Эффэер</t>
  </si>
  <si>
    <t>V-HYA-01</t>
  </si>
  <si>
    <t>Гиацинт V-HYA-01 (Витрина х 8 секц.)</t>
  </si>
  <si>
    <t>Гиацинт Айлос</t>
  </si>
  <si>
    <t>Гиацинт Анна Мария</t>
  </si>
  <si>
    <t>Гиацинт Блю Перл</t>
  </si>
  <si>
    <t>Гиацинт Вудсток</t>
  </si>
  <si>
    <t>Гиацинт Джипси Принцесс</t>
  </si>
  <si>
    <t>Гиацинт Перпл Сенсейшн</t>
  </si>
  <si>
    <t>Гиацинт Сити оф Харлем</t>
  </si>
  <si>
    <t>Гиацинт Ян Бос</t>
  </si>
  <si>
    <t>V-NRCS-01</t>
  </si>
  <si>
    <t>Нарцисс махровый, многоцветковый V-NRCS-01 (Витрина х 8 секц.)</t>
  </si>
  <si>
    <t>Нарцисс Абба</t>
  </si>
  <si>
    <t>Нарцисс Бридал Краун</t>
  </si>
  <si>
    <t>Нарцисс Йеллоу Чирфулнесс</t>
  </si>
  <si>
    <t>Нарцисс Крэгфорд</t>
  </si>
  <si>
    <t>Нарцисс Мартинетт</t>
  </si>
  <si>
    <t>Нарцисс Пипит</t>
  </si>
  <si>
    <t>Нарцисс Сэр Уинстон Черчиль</t>
  </si>
  <si>
    <t>Нарцисс Уайт Чирфулнесс</t>
  </si>
  <si>
    <t>V-NRCS-02</t>
  </si>
  <si>
    <t>Нарцисс махровый V-NRCS-02 (Витрина х 8 секц.)</t>
  </si>
  <si>
    <t>Нарцисс Айс Кинг</t>
  </si>
  <si>
    <t>Нарцисс Акрополис</t>
  </si>
  <si>
    <t>Нарцисс Голден Дукат</t>
  </si>
  <si>
    <t>Нарцисс Грейт Лип</t>
  </si>
  <si>
    <t>Нарцисс Дельнашо</t>
  </si>
  <si>
    <t>Нарцисс Обдам</t>
  </si>
  <si>
    <t>Нарцисс Рип ван Винкль</t>
  </si>
  <si>
    <t>Нарцисс Техас</t>
  </si>
  <si>
    <t>V-NRCS-03</t>
  </si>
  <si>
    <t>Нарцисс сплит, крупнокорончатый V-NRCS-03 (Витрина х 8 секц.)</t>
  </si>
  <si>
    <t>Нарцисс Априкот Вирл</t>
  </si>
  <si>
    <t>Нарцисс Бельканто</t>
  </si>
  <si>
    <t>Нарцисс Брайт Корсаж</t>
  </si>
  <si>
    <t>Нарцисс Датч Мастер</t>
  </si>
  <si>
    <t>Нарцисс Кам Лауд</t>
  </si>
  <si>
    <t>Нарцисс Маунт Худ</t>
  </si>
  <si>
    <t>Нарцисс Пинк Шарм</t>
  </si>
  <si>
    <t>Нарцисс Хромоколор</t>
  </si>
  <si>
    <t>V-MISC-01</t>
  </si>
  <si>
    <t>Крокус крупноцветковый V-MISC-01 (Витрина х 8 секц.)</t>
  </si>
  <si>
    <t>Крокус Вангард</t>
  </si>
  <si>
    <t>Крокус Жанна Дарк</t>
  </si>
  <si>
    <t>Крокус Йеллоу Маммот</t>
  </si>
  <si>
    <t>Крокус Кинг оф Стрипд</t>
  </si>
  <si>
    <t>Крокус Негро Бой</t>
  </si>
  <si>
    <t>Крокус Оранж Монарх</t>
  </si>
  <si>
    <t>Крокус Ремембранс</t>
  </si>
  <si>
    <t>Крокус Флауэр Рекорд</t>
  </si>
  <si>
    <t>V-MISC-02</t>
  </si>
  <si>
    <t>Крокус ботанический V-MISC-02 (Витрина х 8 секц.)</t>
  </si>
  <si>
    <t>Крокус Блю Перл</t>
  </si>
  <si>
    <t>Крокус Крем Бьюти</t>
  </si>
  <si>
    <t>Крокус Принс Клаус</t>
  </si>
  <si>
    <t>Крокус Романс</t>
  </si>
  <si>
    <t>Крокус Руби Джиант</t>
  </si>
  <si>
    <t>Крокус Триколор</t>
  </si>
  <si>
    <t>Крокус Уайтвелл Пурпл</t>
  </si>
  <si>
    <t>Крокус Ялта</t>
  </si>
  <si>
    <t>V-MISC-03</t>
  </si>
  <si>
    <t>Разнолуковичные V-MISC-03 (Витрина х 8 секц.)</t>
  </si>
  <si>
    <t>Крокус Зонатус</t>
  </si>
  <si>
    <t>Крокус Конкэрор</t>
  </si>
  <si>
    <t>Крокус Спец. Альбус</t>
  </si>
  <si>
    <t>Мускари Биг Смайл</t>
  </si>
  <si>
    <t>Мускари Венус</t>
  </si>
  <si>
    <t>Мускари Джойс Спирит</t>
  </si>
  <si>
    <t>Сцилла Сибирская Альба</t>
  </si>
  <si>
    <t>Фритиллярия Мелеагрис, смесь</t>
  </si>
  <si>
    <t>V-MISC-04</t>
  </si>
  <si>
    <t>Разнолуковичные V-MISC-04 (Витрина х 8 секц.)</t>
  </si>
  <si>
    <t>Лук декор. Голубой</t>
  </si>
  <si>
    <t>Лук декор. Моли (золотой)</t>
  </si>
  <si>
    <t>Мускари Блю Спайк</t>
  </si>
  <si>
    <t>Пушкиния Ливанская</t>
  </si>
  <si>
    <t>Пушкиния Ливанская Альба</t>
  </si>
  <si>
    <t>Спараксис Триколор, смесь</t>
  </si>
  <si>
    <t>Хионодокса Смесь</t>
  </si>
  <si>
    <t>V-MISC-05</t>
  </si>
  <si>
    <t>садовый</t>
  </si>
  <si>
    <t>Фритиллярия (Рябчик императорский) V-MISC-05 (Витрина х 8 секц.)</t>
  </si>
  <si>
    <t>Фритиллярия Раскаль Вивальди</t>
  </si>
  <si>
    <t>Фритиллярия Раскаль Шопен</t>
  </si>
  <si>
    <t>Фритиллярия Аврора</t>
  </si>
  <si>
    <t>Фритиллярия Лютеа</t>
  </si>
  <si>
    <t>Фритиллярия Персика</t>
  </si>
  <si>
    <t>Фритиллярия Рубра Максима</t>
  </si>
  <si>
    <t>Фритиллярия Стрипед Бьюти</t>
  </si>
  <si>
    <t>Фритиллярия Уильям Рэкс</t>
  </si>
  <si>
    <t>Тюльпаны дарвина и простые ранние V-DWSET-02 (Витрина х 8 секц.)</t>
  </si>
  <si>
    <t>Тюльпаны дарвина и простые ранние V-DWSET-01 (Витрина х 8 секц.)</t>
  </si>
  <si>
    <t>Сцилла Сибирская</t>
  </si>
  <si>
    <r>
      <t xml:space="preserve">МНОГОЛЕТНИКИ с ОКС. ЛЕТО-ОСЕНЬ 2020, </t>
    </r>
    <r>
      <rPr>
        <b/>
        <i/>
        <sz val="14"/>
        <color indexed="53"/>
        <rFont val="Calibri"/>
        <family val="2"/>
        <charset val="204"/>
        <scheme val="minor"/>
      </rPr>
      <t>КРУПНАЯ ФАСОВКА - БИГПАК</t>
    </r>
    <r>
      <rPr>
        <b/>
        <i/>
        <sz val="14"/>
        <color indexed="58"/>
        <rFont val="Calibri"/>
        <family val="2"/>
        <charset val="204"/>
        <scheme val="minor"/>
      </rPr>
      <t xml:space="preserve">
Голландия (интернет-каталог: www.gardenbulbs.ru )  - СКИДКА 0%</t>
    </r>
  </si>
  <si>
    <r>
      <t xml:space="preserve">ЗАКАЗ, </t>
    </r>
    <r>
      <rPr>
        <b/>
        <u/>
        <sz val="10"/>
        <rFont val="Calibri"/>
        <family val="2"/>
        <charset val="204"/>
        <scheme val="minor"/>
      </rPr>
      <t>упако-вок</t>
    </r>
  </si>
  <si>
    <t>Луковицы тюльпанов, урожай 2020  (Голландия)</t>
  </si>
  <si>
    <t>ЗАКАЗЧИК</t>
  </si>
  <si>
    <t>Бронирование на условиях предоплаты: 30 % + 20% + доплата 50% перед погрузкой в Нидерландах</t>
  </si>
  <si>
    <t>Оплата в рублях по курсу на дату платежа:</t>
  </si>
  <si>
    <t>расчетный курс</t>
  </si>
  <si>
    <t>Поставка: неохлажденные луковицы 16-30 сентября</t>
  </si>
  <si>
    <t>ящиков / луковиц</t>
  </si>
  <si>
    <t>сумма</t>
  </si>
  <si>
    <t>Охлажденные 9 ℃ луковицы (+ 3 € за ящик) 21-31 октября</t>
  </si>
  <si>
    <t>Луковицы перед отправкой проходят X-ray инспекцию по качеству</t>
  </si>
  <si>
    <t>информация внизу листа…</t>
  </si>
  <si>
    <t>при заказе свыше 10000 луковиц на сорт - специальные цены</t>
  </si>
  <si>
    <t>Укажите требуемое количество ящиков в поле заказ</t>
  </si>
  <si>
    <t>в ящике</t>
  </si>
  <si>
    <t>Цена за луковицу, € / рубли</t>
  </si>
  <si>
    <t>ЗАКАЗ (расчет)</t>
  </si>
  <si>
    <t>разбор</t>
  </si>
  <si>
    <t>Цвет</t>
  </si>
  <si>
    <t>использование</t>
  </si>
  <si>
    <t>фото</t>
  </si>
  <si>
    <t>до 3000 шт</t>
  </si>
  <si>
    <t>более 3000 шт</t>
  </si>
  <si>
    <t>ящиков</t>
  </si>
  <si>
    <t>луковиц</t>
  </si>
  <si>
    <t>Сумма</t>
  </si>
  <si>
    <t>DET</t>
  </si>
  <si>
    <t>0007-L1 (Black Canyon)</t>
  </si>
  <si>
    <t>BLACK</t>
  </si>
  <si>
    <t>вода/земля</t>
  </si>
  <si>
    <t>TT</t>
  </si>
  <si>
    <t>100% NL</t>
  </si>
  <si>
    <t>ORANGE</t>
  </si>
  <si>
    <t>Snowmen</t>
  </si>
  <si>
    <t>Alborz</t>
  </si>
  <si>
    <t>Anita Witzier</t>
  </si>
  <si>
    <t>PURPLE</t>
  </si>
  <si>
    <t>Antares</t>
  </si>
  <si>
    <t>YELLOW</t>
  </si>
  <si>
    <t>мощный 
желтый</t>
  </si>
  <si>
    <t xml:space="preserve">Belicia </t>
  </si>
  <si>
    <t>WH/PU</t>
  </si>
  <si>
    <t>белый, фиолетовый край</t>
  </si>
  <si>
    <t>DLT</t>
  </si>
  <si>
    <t>Beth Hart</t>
  </si>
  <si>
    <t>PI/WH</t>
  </si>
  <si>
    <t>BF 58 paars</t>
  </si>
  <si>
    <t>мощный и ранний
фиолетовый</t>
  </si>
  <si>
    <t>Bizar</t>
  </si>
  <si>
    <t>теплый фиолетовый</t>
  </si>
  <si>
    <t>Brindisi</t>
  </si>
  <si>
    <t>Caracas</t>
  </si>
  <si>
    <t>Carpe Diem</t>
  </si>
  <si>
    <t>RE/YE</t>
  </si>
  <si>
    <t>красный, золото-оранжевый край</t>
  </si>
  <si>
    <t>Cassandra</t>
  </si>
  <si>
    <t>Chessman</t>
  </si>
  <si>
    <t>New Roman Empire 
красный, широкий белый край</t>
  </si>
  <si>
    <t>Concorde</t>
  </si>
  <si>
    <t>RE/WH</t>
  </si>
  <si>
    <t>красный, белый край</t>
  </si>
  <si>
    <t>FT</t>
  </si>
  <si>
    <t>Crispy Reddino</t>
  </si>
  <si>
    <t>темно красный</t>
  </si>
  <si>
    <t>Crossfire</t>
  </si>
  <si>
    <t>красный, желтый край</t>
  </si>
  <si>
    <t>PT</t>
  </si>
  <si>
    <t>Dee Jay Parrot</t>
  </si>
  <si>
    <t>Disco</t>
  </si>
  <si>
    <t>желтый с краснотой</t>
  </si>
  <si>
    <t>Dutch Mountain</t>
  </si>
  <si>
    <t>Fulltime</t>
  </si>
  <si>
    <t>мутант от Melrose
вишнево красный, белый край</t>
  </si>
  <si>
    <t>Haïti</t>
  </si>
  <si>
    <t>лилово-розовый, белый край</t>
  </si>
  <si>
    <t>Hawaii</t>
  </si>
  <si>
    <t>лилово- розовый, выраженная белая бахрома</t>
  </si>
  <si>
    <t>Heartbreaker</t>
  </si>
  <si>
    <t>тепло красный</t>
  </si>
  <si>
    <t>Highway</t>
  </si>
  <si>
    <t>Hiker</t>
  </si>
  <si>
    <t>ярко красный, желтый край</t>
  </si>
  <si>
    <t>Jabadabadoo</t>
  </si>
  <si>
    <t>розовый, белое дно</t>
  </si>
  <si>
    <t>Jaquar</t>
  </si>
  <si>
    <t>Kiteman</t>
  </si>
  <si>
    <t>Lavender Beauty</t>
  </si>
  <si>
    <t>BLUE</t>
  </si>
  <si>
    <t>лавандовый</t>
  </si>
  <si>
    <t>Lima</t>
  </si>
  <si>
    <t>светло розовый</t>
  </si>
  <si>
    <t>Limerick</t>
  </si>
  <si>
    <t>красно-оранжевый</t>
  </si>
  <si>
    <t>Lipstick</t>
  </si>
  <si>
    <t>хороший к 14 февраля
розовый</t>
  </si>
  <si>
    <t>Lobke</t>
  </si>
  <si>
    <t>Lorenzo</t>
  </si>
  <si>
    <t>Makarska</t>
  </si>
  <si>
    <t>мутант из Canasta 
красный</t>
  </si>
  <si>
    <t>SET</t>
  </si>
  <si>
    <t>Maskovri</t>
  </si>
  <si>
    <t>Mosni</t>
  </si>
  <si>
    <t>New york</t>
  </si>
  <si>
    <t>CREME</t>
  </si>
  <si>
    <t>Nine</t>
  </si>
  <si>
    <t>на 8 марта
желтый</t>
  </si>
  <si>
    <t>Nineteen</t>
  </si>
  <si>
    <t>ранний
розовый</t>
  </si>
  <si>
    <t>Orange Sherpa</t>
  </si>
  <si>
    <t>ярко  оранжевый</t>
  </si>
  <si>
    <t>Oviedo</t>
  </si>
  <si>
    <t>Panama</t>
  </si>
  <si>
    <t>темно розовый</t>
  </si>
  <si>
    <t>Party Clown</t>
  </si>
  <si>
    <t>YE/RE</t>
  </si>
  <si>
    <t>кремово желтый, красные полосы</t>
  </si>
  <si>
    <t>Paul Mccartney</t>
  </si>
  <si>
    <t>Petticoat</t>
  </si>
  <si>
    <t>красновато розовый</t>
  </si>
  <si>
    <t>Picardi</t>
  </si>
  <si>
    <t>Pink Power</t>
  </si>
  <si>
    <t>Pink Sky</t>
  </si>
  <si>
    <t>Pink Stone</t>
  </si>
  <si>
    <t>Pontiac</t>
  </si>
  <si>
    <t>фиолетовый/красный</t>
  </si>
  <si>
    <t>Pulitzer</t>
  </si>
  <si>
    <t>Purple Crystal</t>
  </si>
  <si>
    <t>Purple Stone</t>
  </si>
  <si>
    <t>Python</t>
  </si>
  <si>
    <t>Red Baron</t>
  </si>
  <si>
    <t>Red Stone</t>
  </si>
  <si>
    <t>Respectable</t>
  </si>
  <si>
    <t>Riverdale</t>
  </si>
  <si>
    <t>Roman Power</t>
  </si>
  <si>
    <t>Saami</t>
  </si>
  <si>
    <t>Saigon Double</t>
  </si>
  <si>
    <t>Sartre</t>
  </si>
  <si>
    <t>ярко красный</t>
  </si>
  <si>
    <t>Sirocco</t>
  </si>
  <si>
    <t>Sixteen</t>
  </si>
  <si>
    <t>на 8 марта
красный</t>
  </si>
  <si>
    <t>Soprano</t>
  </si>
  <si>
    <t>Spinoza</t>
  </si>
  <si>
    <t>Split</t>
  </si>
  <si>
    <t>PI.DARK</t>
  </si>
  <si>
    <t>мутант из Canasta
темно розовый</t>
  </si>
  <si>
    <t>DTH</t>
  </si>
  <si>
    <t>Spot On</t>
  </si>
  <si>
    <t>новая  Lalibela на 14 февраля
красный</t>
  </si>
  <si>
    <t>Street Racer</t>
  </si>
  <si>
    <t>Touchstone</t>
  </si>
  <si>
    <t>Trailblazer</t>
  </si>
  <si>
    <t>на 8 марта
красный с желтым</t>
  </si>
  <si>
    <t>Twenty</t>
  </si>
  <si>
    <t>ранний, похож на  annaconda
розовый</t>
  </si>
  <si>
    <t>Twentytwo</t>
  </si>
  <si>
    <t>на 8 марта
розовый</t>
  </si>
  <si>
    <t>Valdivia</t>
  </si>
  <si>
    <t>Vedi Napoli</t>
  </si>
  <si>
    <t>Yellow Master</t>
  </si>
  <si>
    <t>Yukon</t>
  </si>
  <si>
    <t>мощный и высокий 
кремовый</t>
  </si>
  <si>
    <t>Aafke</t>
  </si>
  <si>
    <t>Abba</t>
  </si>
  <si>
    <t>Ace Pink</t>
  </si>
  <si>
    <t>Ad Rem</t>
  </si>
  <si>
    <t>оранжево-красный, желтый край</t>
  </si>
  <si>
    <t>Adore</t>
  </si>
  <si>
    <t>Affaire</t>
  </si>
  <si>
    <t>Agrass White</t>
  </si>
  <si>
    <t>Akebono</t>
  </si>
  <si>
    <t>Albatros</t>
  </si>
  <si>
    <t>Algarve</t>
  </si>
  <si>
    <t>Alibi</t>
  </si>
  <si>
    <t>Alicante</t>
  </si>
  <si>
    <t>Alison Bradley</t>
  </si>
  <si>
    <t>фиолетовый-красный</t>
  </si>
  <si>
    <t>Alma Pavlovic</t>
  </si>
  <si>
    <t>Amedea</t>
  </si>
  <si>
    <t>Andorra</t>
  </si>
  <si>
    <t>Andre Citroen</t>
  </si>
  <si>
    <t>Angela Merkel</t>
  </si>
  <si>
    <t>Angelique</t>
  </si>
  <si>
    <t>Angola</t>
  </si>
  <si>
    <t>Anjesca</t>
  </si>
  <si>
    <t>SLT</t>
  </si>
  <si>
    <t>Annaconda</t>
  </si>
  <si>
    <t>Antarctica</t>
  </si>
  <si>
    <t>Antarctica Fire</t>
  </si>
  <si>
    <t>Antarctica Flame</t>
  </si>
  <si>
    <t>WH/YEL</t>
  </si>
  <si>
    <t>белый, с желтым</t>
  </si>
  <si>
    <t>Antarctica love</t>
  </si>
  <si>
    <t>Antraciet</t>
  </si>
  <si>
    <t>Aphrodite</t>
  </si>
  <si>
    <t>Apricot Beauty</t>
  </si>
  <si>
    <t>APRICOT</t>
  </si>
  <si>
    <t>абрикосовый</t>
  </si>
  <si>
    <t>Apricot Delight</t>
  </si>
  <si>
    <t>Apricot Impression</t>
  </si>
  <si>
    <t>Apricot Pride</t>
  </si>
  <si>
    <t>Argos</t>
  </si>
  <si>
    <t>PI.LIGHT</t>
  </si>
  <si>
    <t>лилово-розовый</t>
  </si>
  <si>
    <t>Armani</t>
  </si>
  <si>
    <t>темно красный, белый край</t>
  </si>
  <si>
    <t>Avant Garde</t>
  </si>
  <si>
    <t>Avenue</t>
  </si>
  <si>
    <t>Avocado</t>
  </si>
  <si>
    <t>кремово желтый</t>
  </si>
  <si>
    <t>Backpacker</t>
  </si>
  <si>
    <t>LFT</t>
  </si>
  <si>
    <t>Ballade</t>
  </si>
  <si>
    <t>PU/WHEDGE</t>
  </si>
  <si>
    <t>фиолетовый, белый край</t>
  </si>
  <si>
    <t>Banja Luka</t>
  </si>
  <si>
    <t>желтый, красные полосы</t>
  </si>
  <si>
    <t>Barcelona</t>
  </si>
  <si>
    <t>Barcelona Beauty</t>
  </si>
  <si>
    <t>Barre Alta</t>
  </si>
  <si>
    <t>Beauty of White</t>
  </si>
  <si>
    <t>Beautytrend</t>
  </si>
  <si>
    <t>WH/PI</t>
  </si>
  <si>
    <t>белый, ярко розовый край</t>
  </si>
  <si>
    <t>Ben Fire</t>
  </si>
  <si>
    <t xml:space="preserve">оранжево-красный </t>
  </si>
  <si>
    <t>Ben van Zanten</t>
  </si>
  <si>
    <t>Big Love</t>
  </si>
  <si>
    <t>Black Parrot</t>
  </si>
  <si>
    <t>почти черный</t>
  </si>
  <si>
    <t>Blenda Flame</t>
  </si>
  <si>
    <t>красный с белым</t>
  </si>
  <si>
    <t>Blue Beauty</t>
  </si>
  <si>
    <t>Blue Diamond</t>
  </si>
  <si>
    <t>Bob Marley</t>
  </si>
  <si>
    <t>Body Builder</t>
  </si>
  <si>
    <t>Bolroyal Pink</t>
  </si>
  <si>
    <t>розовый, белый bottom</t>
  </si>
  <si>
    <t>Bonaire</t>
  </si>
  <si>
    <t>Bourbon Street</t>
  </si>
  <si>
    <t>DFT</t>
  </si>
  <si>
    <t>Brest</t>
  </si>
  <si>
    <t>Brisbane 11+</t>
  </si>
  <si>
    <t>RE/YEEDGE</t>
  </si>
  <si>
    <t>Bullit</t>
  </si>
  <si>
    <t>Buster</t>
  </si>
  <si>
    <t>красный, кремово желтый край</t>
  </si>
  <si>
    <t>Cabanna</t>
  </si>
  <si>
    <t>белый розовый край</t>
  </si>
  <si>
    <t>Cacharel</t>
  </si>
  <si>
    <t xml:space="preserve">нежно розовый </t>
  </si>
  <si>
    <t>Cambridge</t>
  </si>
  <si>
    <t>Canasta</t>
  </si>
  <si>
    <t>Candy Prince</t>
  </si>
  <si>
    <t>VIOLET</t>
  </si>
  <si>
    <t>светло  лиловый-розовый</t>
  </si>
  <si>
    <t>Carnaval de Nice</t>
  </si>
  <si>
    <t>WH/RE</t>
  </si>
  <si>
    <t>белый красные полосы</t>
  </si>
  <si>
    <t>Carnaval de Rio</t>
  </si>
  <si>
    <t>Chacha</t>
  </si>
  <si>
    <t>Championship</t>
  </si>
  <si>
    <t>ярко красный, белый край</t>
  </si>
  <si>
    <t>Charade</t>
  </si>
  <si>
    <t>Choice</t>
  </si>
  <si>
    <t>Christmas Dream</t>
  </si>
  <si>
    <t>Christmas Gift</t>
  </si>
  <si>
    <t>Circuit</t>
  </si>
  <si>
    <t>ярко розовый, розовый край</t>
  </si>
  <si>
    <t>City of Vancouver</t>
  </si>
  <si>
    <t>Claudia</t>
  </si>
  <si>
    <t>PU/WH</t>
  </si>
  <si>
    <t>Clearwater</t>
  </si>
  <si>
    <t>Columbus</t>
  </si>
  <si>
    <t>темнорозовый, белый край</t>
  </si>
  <si>
    <t>Copex</t>
  </si>
  <si>
    <t>Corendon</t>
  </si>
  <si>
    <t>Creme Fraiche</t>
  </si>
  <si>
    <t>CORONET</t>
  </si>
  <si>
    <t>Crown of Dynasty</t>
  </si>
  <si>
    <t>Crown of Negrita</t>
  </si>
  <si>
    <t>Curly Sue</t>
  </si>
  <si>
    <t>Curry</t>
  </si>
  <si>
    <t>Daan</t>
  </si>
  <si>
    <t>лилово/фиолетовый, белыйкрай</t>
  </si>
  <si>
    <t>Dallas</t>
  </si>
  <si>
    <t>Dancing Queen</t>
  </si>
  <si>
    <t>Danija</t>
  </si>
  <si>
    <t>Darwisnow</t>
  </si>
  <si>
    <t>Davenport</t>
  </si>
  <si>
    <t>De Dijk</t>
  </si>
  <si>
    <t>Dea</t>
  </si>
  <si>
    <t>Debutante</t>
  </si>
  <si>
    <t>Deep Purple Rock</t>
  </si>
  <si>
    <t>Delta Chic</t>
  </si>
  <si>
    <t>Delta Graffity</t>
  </si>
  <si>
    <t>Delta Red</t>
  </si>
  <si>
    <t>Delta Storm</t>
  </si>
  <si>
    <t>оранжево-розовый</t>
  </si>
  <si>
    <t>Delta Sugar</t>
  </si>
  <si>
    <t>Deltaqueen</t>
  </si>
  <si>
    <t>Denmark</t>
  </si>
  <si>
    <t>Design Impression</t>
  </si>
  <si>
    <t>Destination</t>
  </si>
  <si>
    <t>Dick Passchier</t>
  </si>
  <si>
    <t>Dior</t>
  </si>
  <si>
    <t>Donatello</t>
  </si>
  <si>
    <t>Donato</t>
  </si>
  <si>
    <t>лилово-красный, белый край</t>
  </si>
  <si>
    <t>Dotcom</t>
  </si>
  <si>
    <t>Double Cadillac</t>
  </si>
  <si>
    <t>Double Price</t>
  </si>
  <si>
    <t>Double Princess</t>
  </si>
  <si>
    <t>Double Trouble</t>
  </si>
  <si>
    <t>Dow Jones</t>
  </si>
  <si>
    <t>Downtown</t>
  </si>
  <si>
    <t>темно розовый, белый край</t>
  </si>
  <si>
    <t>Dream Touch</t>
  </si>
  <si>
    <t>фиолетовый/красный, маленький белый край</t>
  </si>
  <si>
    <t>Dutch Design</t>
  </si>
  <si>
    <t>нежно розовый, белый край</t>
  </si>
  <si>
    <t>Dynasty</t>
  </si>
  <si>
    <t>El Nino</t>
  </si>
  <si>
    <t>OR/YE</t>
  </si>
  <si>
    <t>оранжевый с полосами</t>
  </si>
  <si>
    <t>Elegant Crown</t>
  </si>
  <si>
    <t>Elsenburg 11/12</t>
  </si>
  <si>
    <t>нежно розовый</t>
  </si>
  <si>
    <t>Energy4all</t>
  </si>
  <si>
    <t>Escape</t>
  </si>
  <si>
    <t xml:space="preserve">ярко красный  </t>
  </si>
  <si>
    <t>Esta Bonita</t>
  </si>
  <si>
    <t>красный, маленький желтый край</t>
  </si>
  <si>
    <t>Everglow</t>
  </si>
  <si>
    <t>Expression</t>
  </si>
  <si>
    <t>Fabio</t>
  </si>
  <si>
    <t>Finola</t>
  </si>
  <si>
    <t>First Class</t>
  </si>
  <si>
    <t>First Life</t>
  </si>
  <si>
    <t xml:space="preserve">фиолетовый/красный </t>
  </si>
  <si>
    <t>First Price</t>
  </si>
  <si>
    <t>First Star</t>
  </si>
  <si>
    <t>Flaming Flag</t>
  </si>
  <si>
    <t>белый фиолетовые полосы</t>
  </si>
  <si>
    <t>Flash Point</t>
  </si>
  <si>
    <t>вишнево розовый/красный</t>
  </si>
  <si>
    <t>Florence</t>
  </si>
  <si>
    <t>Fort Knox</t>
  </si>
  <si>
    <t>Fortress</t>
  </si>
  <si>
    <t>Foxtrot</t>
  </si>
  <si>
    <t>Fun For Two</t>
  </si>
  <si>
    <t>Gabriella</t>
  </si>
  <si>
    <t>мягко розовый</t>
  </si>
  <si>
    <t>Geneva</t>
  </si>
  <si>
    <t>Gerrit van der Valk</t>
  </si>
  <si>
    <t>Ghost</t>
  </si>
  <si>
    <t>белый , лиловые всполохи</t>
  </si>
  <si>
    <t>Gold Fever</t>
  </si>
  <si>
    <t>Golden Oxford</t>
  </si>
  <si>
    <t>Golden Parade</t>
  </si>
  <si>
    <t>Google</t>
  </si>
  <si>
    <t>розовый бахромчатый, белое дно</t>
  </si>
  <si>
    <t>Gorilla</t>
  </si>
  <si>
    <t>Gudoshnik Double</t>
  </si>
  <si>
    <t>Guus Papendrecht</t>
  </si>
  <si>
    <t>вишнево красный, белый край</t>
  </si>
  <si>
    <t>Hakuun</t>
  </si>
  <si>
    <t>Happy Generation</t>
  </si>
  <si>
    <t>белый, красные полосы</t>
  </si>
  <si>
    <t>Heartbeat</t>
  </si>
  <si>
    <t>Hennie van der Most</t>
  </si>
  <si>
    <t>Holland Queen</t>
  </si>
  <si>
    <t>красный и желтые полосы</t>
  </si>
  <si>
    <t>Honeymoon</t>
  </si>
  <si>
    <t>Hotpants</t>
  </si>
  <si>
    <t>Hotspot</t>
  </si>
  <si>
    <t>оранжево/красный</t>
  </si>
  <si>
    <t>Hunter</t>
  </si>
  <si>
    <t>Hypnose</t>
  </si>
  <si>
    <t>оранжевый с светло кремовым</t>
  </si>
  <si>
    <t>Ice Cream 11+</t>
  </si>
  <si>
    <t>Ice Rif</t>
  </si>
  <si>
    <t>Icoon</t>
  </si>
  <si>
    <t>оранжевый/красный, маленький желтый край</t>
  </si>
  <si>
    <t>Ile de France</t>
  </si>
  <si>
    <t>Illusionist</t>
  </si>
  <si>
    <t>Indiana</t>
  </si>
  <si>
    <t>Involve</t>
  </si>
  <si>
    <t>Jacuzzi</t>
  </si>
  <si>
    <t>Jan Buis</t>
  </si>
  <si>
    <t>красный, кремово белый край</t>
  </si>
  <si>
    <t>Jan Seignette</t>
  </si>
  <si>
    <t>Jan van Nes</t>
  </si>
  <si>
    <t>Jefgenia</t>
  </si>
  <si>
    <t>вишневый красный, белый край</t>
  </si>
  <si>
    <t>Joint Devision</t>
  </si>
  <si>
    <t>кремово/розовый, оранжевая бахрома</t>
  </si>
  <si>
    <t>Jumbo Beauty</t>
  </si>
  <si>
    <t>лилово-розовый, кремовый край</t>
  </si>
  <si>
    <t>Jumbo Pink</t>
  </si>
  <si>
    <t>Just Kissed</t>
  </si>
  <si>
    <t>Kadima</t>
  </si>
  <si>
    <t>розовый, белый край</t>
  </si>
  <si>
    <t>Kamaliya</t>
  </si>
  <si>
    <t>лилово/фиолетовый, белый край</t>
  </si>
  <si>
    <t>Kasia</t>
  </si>
  <si>
    <t>Katinka</t>
  </si>
  <si>
    <t>Kay</t>
  </si>
  <si>
    <t>Kelly</t>
  </si>
  <si>
    <t>Kickstart</t>
  </si>
  <si>
    <t>Kobla</t>
  </si>
  <si>
    <t>Kung Fu</t>
  </si>
  <si>
    <t>красный, маленький белый край</t>
  </si>
  <si>
    <t>La Nouba</t>
  </si>
  <si>
    <t>Labrador</t>
  </si>
  <si>
    <t>PU/BL</t>
  </si>
  <si>
    <t>темно фиолетовый</t>
  </si>
  <si>
    <t>Lalibela</t>
  </si>
  <si>
    <t>Laptop</t>
  </si>
  <si>
    <t>Largo</t>
  </si>
  <si>
    <t>Lasergame</t>
  </si>
  <si>
    <t>Lech Walesa</t>
  </si>
  <si>
    <t>вишнево розовый, белыйкрай</t>
  </si>
  <si>
    <t>Leen vd Mark</t>
  </si>
  <si>
    <t>Librije</t>
  </si>
  <si>
    <t>Light Pink Prince</t>
  </si>
  <si>
    <t>Lighting Sun</t>
  </si>
  <si>
    <t>Lilac Cup</t>
  </si>
  <si>
    <t>Limousine</t>
  </si>
  <si>
    <t>Lingerie</t>
  </si>
  <si>
    <t xml:space="preserve">белый светло розовый </t>
  </si>
  <si>
    <t>Lions Glory</t>
  </si>
  <si>
    <t>Litouwen</t>
  </si>
  <si>
    <t>Louvre</t>
  </si>
  <si>
    <t>Luba</t>
  </si>
  <si>
    <t>Magento</t>
  </si>
  <si>
    <t>Magic Price</t>
  </si>
  <si>
    <t>Malaysia</t>
  </si>
  <si>
    <t>Mango Charm</t>
  </si>
  <si>
    <t>PI/OR</t>
  </si>
  <si>
    <t>лососево/розовый,  желтый край</t>
  </si>
  <si>
    <t>Margarita</t>
  </si>
  <si>
    <t>Mariage</t>
  </si>
  <si>
    <t>Marie Jo</t>
  </si>
  <si>
    <t>Mariette 11/12</t>
  </si>
  <si>
    <t>Marilyn 11/12</t>
  </si>
  <si>
    <t>Marit</t>
  </si>
  <si>
    <t>розовый, желтый край</t>
  </si>
  <si>
    <t>Marvel Parrot</t>
  </si>
  <si>
    <t>Mascara</t>
  </si>
  <si>
    <t>RE.DARK</t>
  </si>
  <si>
    <t>Mascotte</t>
  </si>
  <si>
    <t>Match</t>
  </si>
  <si>
    <t>вишнево красный верх, кремовый низ</t>
  </si>
  <si>
    <t>Matchmaker</t>
  </si>
  <si>
    <t>Maureen</t>
  </si>
  <si>
    <t>Memphis</t>
  </si>
  <si>
    <t>белый низ, розовый верх</t>
  </si>
  <si>
    <t>Menton</t>
  </si>
  <si>
    <t>SALMON</t>
  </si>
  <si>
    <t>лососево/розовый</t>
  </si>
  <si>
    <t>Menton Exotic</t>
  </si>
  <si>
    <t>Mickey Chic</t>
  </si>
  <si>
    <t>белый sweet розовый край</t>
  </si>
  <si>
    <t>Milka</t>
  </si>
  <si>
    <t>лилово/фиолетовый</t>
  </si>
  <si>
    <t>Milkshake</t>
  </si>
  <si>
    <t>Minsk</t>
  </si>
  <si>
    <t>Miranda</t>
  </si>
  <si>
    <t>Molto Amata</t>
  </si>
  <si>
    <t>Mondial</t>
  </si>
  <si>
    <t>Monsella</t>
  </si>
  <si>
    <t>Monte Orange</t>
  </si>
  <si>
    <t>Montezuma</t>
  </si>
  <si>
    <t>Mrs Medvedeva</t>
  </si>
  <si>
    <t>Mystic van Eijk</t>
  </si>
  <si>
    <t>Neglige</t>
  </si>
  <si>
    <t>Negrita</t>
  </si>
  <si>
    <t>Negrita Double</t>
  </si>
  <si>
    <t>Nepal</t>
  </si>
  <si>
    <t>VT</t>
  </si>
  <si>
    <t>Nightrider</t>
  </si>
  <si>
    <t>Niigata</t>
  </si>
  <si>
    <t>Nikon</t>
  </si>
  <si>
    <t>North Pole</t>
  </si>
  <si>
    <t>Northcap</t>
  </si>
  <si>
    <t>Novi Sun</t>
  </si>
  <si>
    <t>Oeral</t>
  </si>
  <si>
    <t xml:space="preserve">темно розовый </t>
  </si>
  <si>
    <t>Ontario</t>
  </si>
  <si>
    <t>Orange Balloon</t>
  </si>
  <si>
    <t>Orange Juice</t>
  </si>
  <si>
    <t>orange</t>
  </si>
  <si>
    <t>Orange Princess</t>
  </si>
  <si>
    <t>оранжевый, коричнево/красные полосы</t>
  </si>
  <si>
    <t>Orca</t>
  </si>
  <si>
    <t>светло  оранжевый</t>
  </si>
  <si>
    <t>Outfit</t>
  </si>
  <si>
    <t>Oxford</t>
  </si>
  <si>
    <t>Ozon</t>
  </si>
  <si>
    <t>Pallada</t>
  </si>
  <si>
    <t>Palmyra</t>
  </si>
  <si>
    <t>черный-темно красный</t>
  </si>
  <si>
    <t>Pamplona</t>
  </si>
  <si>
    <t>вишнево- ярко красный</t>
  </si>
  <si>
    <t>Parade</t>
  </si>
  <si>
    <t>Paradero</t>
  </si>
  <si>
    <t>Parrot Prince</t>
  </si>
  <si>
    <t>Passionale</t>
  </si>
  <si>
    <t>Pieter de Leur</t>
  </si>
  <si>
    <t>Pim Fortuyn</t>
  </si>
  <si>
    <t>Pink Ardour</t>
  </si>
  <si>
    <t>Pink Impression</t>
  </si>
  <si>
    <t>Pink Twist</t>
  </si>
  <si>
    <t>Piste</t>
  </si>
  <si>
    <t>кремово белый</t>
  </si>
  <si>
    <t>Pitbull</t>
  </si>
  <si>
    <t>Poseidon</t>
  </si>
  <si>
    <t>вишнево розовый, белый край</t>
  </si>
  <si>
    <t>Power Play</t>
  </si>
  <si>
    <t>Presto</t>
  </si>
  <si>
    <t>вишнево красный</t>
  </si>
  <si>
    <t>Purple Eye</t>
  </si>
  <si>
    <t>Purple Flag</t>
  </si>
  <si>
    <t>светло фиолетовый</t>
  </si>
  <si>
    <t>Purple Raven</t>
  </si>
  <si>
    <t>красновато фиолетовый</t>
  </si>
  <si>
    <t>Queensday</t>
  </si>
  <si>
    <t>Queensland 11+</t>
  </si>
  <si>
    <t>розовый с белым краем</t>
  </si>
  <si>
    <t>Rambo</t>
  </si>
  <si>
    <t>Rasta Parrot</t>
  </si>
  <si>
    <t>YE/PI</t>
  </si>
  <si>
    <t>желтый с розовым</t>
  </si>
  <si>
    <t>Red Dress</t>
  </si>
  <si>
    <t>Red Gold</t>
  </si>
  <si>
    <t>Red Impression</t>
  </si>
  <si>
    <t>Red Power</t>
  </si>
  <si>
    <t>Red Princess</t>
  </si>
  <si>
    <t>Red Westfrisian</t>
  </si>
  <si>
    <t>Renegade</t>
  </si>
  <si>
    <t>Renown</t>
  </si>
  <si>
    <t>ярко розовый</t>
  </si>
  <si>
    <t>Replay</t>
  </si>
  <si>
    <t>Rescue</t>
  </si>
  <si>
    <t>Richarda</t>
  </si>
  <si>
    <t>Rococo</t>
  </si>
  <si>
    <t>Rodeo Drive</t>
  </si>
  <si>
    <t>Roman Empire</t>
  </si>
  <si>
    <t>Ronaldo</t>
  </si>
  <si>
    <t>Rosalie</t>
  </si>
  <si>
    <t>Roussillion</t>
  </si>
  <si>
    <t>Royal Virgin</t>
  </si>
  <si>
    <t>Rozalynn</t>
  </si>
  <si>
    <t>Russia</t>
  </si>
  <si>
    <t>Saigon</t>
  </si>
  <si>
    <t>Salmon Impression</t>
  </si>
  <si>
    <t>Salmon Prince</t>
  </si>
  <si>
    <t>Sandor</t>
  </si>
  <si>
    <t>Santander</t>
  </si>
  <si>
    <t>Sauron</t>
  </si>
  <si>
    <t>Scarlet Verona</t>
  </si>
  <si>
    <t>Sensual Touch 11+</t>
  </si>
  <si>
    <t>Shell</t>
  </si>
  <si>
    <t>красный, яркий желтый край</t>
  </si>
  <si>
    <t>Siesta</t>
  </si>
  <si>
    <t>розовый, белыйбахромчатый край</t>
  </si>
  <si>
    <t>Silver Cloud</t>
  </si>
  <si>
    <t>серебристо-розовый</t>
  </si>
  <si>
    <t>Silver Parrot</t>
  </si>
  <si>
    <t>розовый с белым</t>
  </si>
  <si>
    <t>Sinfonie</t>
  </si>
  <si>
    <t>Sissi</t>
  </si>
  <si>
    <t>Smirnoff</t>
  </si>
  <si>
    <t>Snow Hill</t>
  </si>
  <si>
    <t>Snow Lady</t>
  </si>
  <si>
    <t>Snowboard</t>
  </si>
  <si>
    <t>Spirit</t>
  </si>
  <si>
    <t>красный, золотой край</t>
  </si>
  <si>
    <t>Spitfire</t>
  </si>
  <si>
    <t>Spryng</t>
  </si>
  <si>
    <t>Spryng Break</t>
  </si>
  <si>
    <t>кремовыйс розовыми/красными полосами</t>
  </si>
  <si>
    <t>Spryng Tide</t>
  </si>
  <si>
    <t>Stargazer</t>
  </si>
  <si>
    <t>Striped Crown</t>
  </si>
  <si>
    <t>белый/желтый с красным, меняющий цвет</t>
  </si>
  <si>
    <t>Striped Flag</t>
  </si>
  <si>
    <t>Strong Fire</t>
  </si>
  <si>
    <t>Strong Gold</t>
  </si>
  <si>
    <t>Strong Love</t>
  </si>
  <si>
    <t>Strong Power</t>
  </si>
  <si>
    <t>Sun lover</t>
  </si>
  <si>
    <t>желтый/ оранжевый с красным, меняющий цвет</t>
  </si>
  <si>
    <t>Sunbelt</t>
  </si>
  <si>
    <t>Sunny Prince</t>
  </si>
  <si>
    <t>Sunrise Dynasty</t>
  </si>
  <si>
    <t>Super Parrot</t>
  </si>
  <si>
    <t>белый -зеленый</t>
  </si>
  <si>
    <t>Supermodel</t>
  </si>
  <si>
    <t>Supri Erotic</t>
  </si>
  <si>
    <t>белый розовый top</t>
  </si>
  <si>
    <t>Surrender</t>
  </si>
  <si>
    <t>Sweet Simone</t>
  </si>
  <si>
    <t>Synaeda Blue</t>
  </si>
  <si>
    <t>Tarzan</t>
  </si>
  <si>
    <t>красный, широкий желтый край</t>
  </si>
  <si>
    <t>Texas Flame 11/12</t>
  </si>
  <si>
    <t>Texas Gold 11/12</t>
  </si>
  <si>
    <t>The Bold</t>
  </si>
  <si>
    <t>The Edge</t>
  </si>
  <si>
    <t>Thijs Boots</t>
  </si>
  <si>
    <t>лососево розовый</t>
  </si>
  <si>
    <t>Tibet</t>
  </si>
  <si>
    <t>Time Out</t>
  </si>
  <si>
    <t>розовато оранжевый</t>
  </si>
  <si>
    <t>Timeless</t>
  </si>
  <si>
    <t>Tiramisu</t>
  </si>
  <si>
    <t>фиолетово/черный, белый край</t>
  </si>
  <si>
    <t>Tom Pouce</t>
  </si>
  <si>
    <t>PI/YE</t>
  </si>
  <si>
    <t>розовый верх , кремово/желто  низ</t>
  </si>
  <si>
    <t>Tresor</t>
  </si>
  <si>
    <t>Trick</t>
  </si>
  <si>
    <t>PI/RE</t>
  </si>
  <si>
    <t>Triple A</t>
  </si>
  <si>
    <t>orange/красный, маленький желтый край</t>
  </si>
  <si>
    <t>Universum</t>
  </si>
  <si>
    <t>Update</t>
  </si>
  <si>
    <t>Van Eijk</t>
  </si>
  <si>
    <t>Verandi</t>
  </si>
  <si>
    <t>Verona</t>
  </si>
  <si>
    <t>Verona Sunrise</t>
  </si>
  <si>
    <t>CREAM/PI</t>
  </si>
  <si>
    <t>красный с желтый/ оранжевым , меняющий цвет</t>
  </si>
  <si>
    <t>Versaci</t>
  </si>
  <si>
    <t>Vika Rosa 2</t>
  </si>
  <si>
    <t>Viking</t>
  </si>
  <si>
    <t>Voicemail</t>
  </si>
  <si>
    <t>Voque</t>
  </si>
  <si>
    <t>Whispering Dream</t>
  </si>
  <si>
    <t>розовый, кремово- белый низ</t>
  </si>
  <si>
    <t>White Dynasty</t>
  </si>
  <si>
    <t>White Flag</t>
  </si>
  <si>
    <t>White Heart</t>
  </si>
  <si>
    <t>White Heaven</t>
  </si>
  <si>
    <t>White Hero</t>
  </si>
  <si>
    <t>White Liberstar</t>
  </si>
  <si>
    <t>White Marvel</t>
  </si>
  <si>
    <t>White Prince</t>
  </si>
  <si>
    <t>World Bowl</t>
  </si>
  <si>
    <t>World Expression</t>
  </si>
  <si>
    <t>кремовый и красные полосы</t>
  </si>
  <si>
    <t>World's Favourite</t>
  </si>
  <si>
    <t>RE/YE.HART</t>
  </si>
  <si>
    <t>оранжево/красный, желтый край</t>
  </si>
  <si>
    <t>Yellow Flight</t>
  </si>
  <si>
    <t>Yellow Margarita</t>
  </si>
  <si>
    <t>Yellow Pompenette</t>
  </si>
  <si>
    <t>Yellow Valery</t>
  </si>
  <si>
    <t>Zanzibar</t>
  </si>
  <si>
    <t>Triumph (Триумф)</t>
  </si>
  <si>
    <t>Single Early (простые ранние)</t>
  </si>
  <si>
    <t xml:space="preserve">ул. Руставели д.14, стр.12 </t>
  </si>
  <si>
    <t>Parrot (Попугайные)</t>
  </si>
  <si>
    <t>Double Early (махровые ранние)</t>
  </si>
  <si>
    <t>Double Late (Махровые поздние)</t>
  </si>
  <si>
    <t>DHT</t>
  </si>
  <si>
    <t>Darwin Hybrids (Дарвинов гибрид)</t>
  </si>
  <si>
    <t>тел. 8 (800) 300-65-01 для размещения заказов</t>
  </si>
  <si>
    <t>Double fringed (Махровый бахромчатый)</t>
  </si>
  <si>
    <t>Single Late (простые поздние)</t>
  </si>
  <si>
    <t xml:space="preserve">тел. (495) 974-88-36 </t>
  </si>
  <si>
    <t>FOST</t>
  </si>
  <si>
    <t>Fosteriana (Фостера)</t>
  </si>
  <si>
    <t>Lilyflowering (лилиецветные)</t>
  </si>
  <si>
    <t xml:space="preserve">gardenbulbs@yandex.ru | www.gardenbulbs.ru </t>
  </si>
  <si>
    <t>VFT</t>
  </si>
  <si>
    <t>Viridifolia (зеленоцветковые)</t>
  </si>
  <si>
    <t>Fringed (Бахромчатые)</t>
  </si>
  <si>
    <t>Поставляется в пластиковых ящиках 60х40х23 см на паллетах.</t>
  </si>
  <si>
    <t>земля</t>
  </si>
  <si>
    <t/>
  </si>
  <si>
    <t>Iris germanica American Parrot</t>
  </si>
  <si>
    <t>АМЕРИКАН ПЭТРИОТ</t>
  </si>
  <si>
    <t>AMERICAN PATRIOT</t>
  </si>
  <si>
    <t>белый верх, низ- фиолетово-синий с белой каймой , Н -90см</t>
  </si>
  <si>
    <t>Iris germanica Apricot Silk</t>
  </si>
  <si>
    <t>АПРИКОТ СИЛК</t>
  </si>
  <si>
    <t>APRICOT SILK</t>
  </si>
  <si>
    <t>Iris germanica Autumn Encore</t>
  </si>
  <si>
    <t>ОТУМН ЭНКОР</t>
  </si>
  <si>
    <t>AUTUMN ENCORE</t>
  </si>
  <si>
    <t>темно-фиолетовый с каймой на белом фоне, Повторноцветущий Н-85см</t>
  </si>
  <si>
    <t>Iris germanica Cantina</t>
  </si>
  <si>
    <t>КАНТИНА</t>
  </si>
  <si>
    <t>CANTINA</t>
  </si>
  <si>
    <t>верх-палево-тёмно-розовый, низ в центре сиреневый, с тёмно-розовой каймой</t>
  </si>
  <si>
    <t>Iris germanica Gala Madrid</t>
  </si>
  <si>
    <t>ГАЛА МАДРИРД</t>
  </si>
  <si>
    <t>GALA MADRID</t>
  </si>
  <si>
    <t>верх-кремово-жёлтый с лиловым напылением по центру, низ-лиловый</t>
  </si>
  <si>
    <t>Iris germanica Garribaldi</t>
  </si>
  <si>
    <t>ГАРРИБАЛЬДИ</t>
  </si>
  <si>
    <t>GARRIBALDI</t>
  </si>
  <si>
    <t>верх-ярко-сиреневый, низ -кремово-жёлтый с сиреневой каймой</t>
  </si>
  <si>
    <t>Iris germanica Momaquin</t>
  </si>
  <si>
    <t>МОМАКУИН</t>
  </si>
  <si>
    <t>MOMAQUIN</t>
  </si>
  <si>
    <t>медный верх, чёрный низ</t>
  </si>
  <si>
    <t>Iris germanica Peach Jam</t>
  </si>
  <si>
    <t>ПИЧ ДЖЕМ</t>
  </si>
  <si>
    <t>PEACH JAM</t>
  </si>
  <si>
    <t>кремовый с сиреневыми штрихами и мазками</t>
  </si>
  <si>
    <t>Iris germanica Touch Of Bronze</t>
  </si>
  <si>
    <t>ТАЧ ОФ БРОНЗ</t>
  </si>
  <si>
    <t>TOUCH OF BRONZE</t>
  </si>
  <si>
    <t>светло-голубой</t>
  </si>
  <si>
    <t>Iris sibirica Black Joker</t>
  </si>
  <si>
    <t>БЛЭК ДЖОКЕР</t>
  </si>
  <si>
    <t>BLACK JOKER</t>
  </si>
  <si>
    <t xml:space="preserve">бронзово-фиолетовые фолсы(нижние лепестки) с небольшой желтой каймой и желтым пятном у основания, на пятне сетка, стандарты (верхние лепестки): меланж желтого и темно-сиреневого и голубые </t>
  </si>
  <si>
    <t>Iris sibirica Peacock Butterfly Breeders Mix</t>
  </si>
  <si>
    <t xml:space="preserve">БРИДЕРС МИКС ПИКОК БАТТЕРФЛЯЙ </t>
  </si>
  <si>
    <t xml:space="preserve">Breeders Mix Peacock Butterfly </t>
  </si>
  <si>
    <t>Смесь 10 сортов серии Peacock Butterfly, высаженные рядом похожи на стаю разноцветных бабочек</t>
  </si>
  <si>
    <t>Iris sibirica Charming Billy</t>
  </si>
  <si>
    <t>ШАРМИНГ БИЛЛИ</t>
  </si>
  <si>
    <t>CHARMING BILLY</t>
  </si>
  <si>
    <t>фолсы насыщенно-фиолетового цвета со слегка более светлыми краями, у основания желтое пятно с фиолетовой сеточкой, стандарты ярко-лиловые с небольшими светлыми пятнышками и штрихами, верх голубые с розовыми переливами</t>
  </si>
  <si>
    <t>Iris sibirica Cherry Fling</t>
  </si>
  <si>
    <t>ЧЕРРИ ФЛИНГ</t>
  </si>
  <si>
    <t>CHERRY FLING</t>
  </si>
  <si>
    <t>фолсы бордового цвета с желтым пятном, стандарты- сиреневые</t>
  </si>
  <si>
    <t>Iris sibirica Fancy Me This</t>
  </si>
  <si>
    <t>ФЭНСИ МИ ЗИС</t>
  </si>
  <si>
    <t>FANCY ME THIS</t>
  </si>
  <si>
    <t>фолсы темно-малиновые с желтым пятном и белой каймой, стандарты нежно-сиреневые</t>
  </si>
  <si>
    <t>Iris sibirica Ginger Twist</t>
  </si>
  <si>
    <t>ДЖИНДЖЕР ТВИСТ</t>
  </si>
  <si>
    <t>GINGER TWIST</t>
  </si>
  <si>
    <t>стандарты чуть розовато-кремовые, фолсы бронзово желтые с коричневыми прожилками, желтый сигнал, Н-75см</t>
  </si>
  <si>
    <t>Iris sibirica Jerry Murphy</t>
  </si>
  <si>
    <t>ДЖЕРРИ МЁРФИ</t>
  </si>
  <si>
    <t>JERRY MURPHY</t>
  </si>
  <si>
    <t>фолсы палево-абрикосового цвета с желтым кантом и желтым пятном, стандарты кремово-розовые с желтыми мазками. Лепестки слегка гофрированы</t>
  </si>
  <si>
    <t>Iris sibirica Mad Hat</t>
  </si>
  <si>
    <t>МЭД ХЭТ</t>
  </si>
  <si>
    <t>MAD HAT</t>
  </si>
  <si>
    <t>фолсы темно-пурпурно-лиловые с желтым пятном, стандарты розовые с пурпурными прожилками</t>
  </si>
  <si>
    <t>Iris sibirica Mission Bay</t>
  </si>
  <si>
    <t>МИШШИОН БЭЙ</t>
  </si>
  <si>
    <t>MISSION BAY</t>
  </si>
  <si>
    <t>стандарты светло-голубые, фолсы голубые с желтым сигналом, Н-70см</t>
  </si>
  <si>
    <t>Iris sibirica Mix Blue And Pink Peacock Butterfly</t>
  </si>
  <si>
    <t xml:space="preserve">МИКС БЛЮ ЭНД ПИНК ПИКОК БАТТЕРФЛЯЙ </t>
  </si>
  <si>
    <t>MIX BLUE AND PINK PEACOCK BUTTERFLY</t>
  </si>
  <si>
    <t>Смесь из сортов: розового и голубого цвета, H-70</t>
  </si>
  <si>
    <t>Iris sibirica On Mulberry Street</t>
  </si>
  <si>
    <t>ОН МАЛБЕРРИ СТРИТ</t>
  </si>
  <si>
    <t>ON MULBERRY STREET</t>
  </si>
  <si>
    <t>стандарты розовато-сиреневые, слегка завитые, фолсы широкие, фиолетовые, желтый сигнал, поверх него синяя сетка Н-79см</t>
  </si>
  <si>
    <t>Iris sibirica Painted Woman</t>
  </si>
  <si>
    <t>ПЕЙНТЕД ВУМЕН</t>
  </si>
  <si>
    <t>PAINTED WOMAN</t>
  </si>
  <si>
    <t>фолсы фиолетово-малиновые с желтым пятном, стандарты сиреневые и розовые</t>
  </si>
  <si>
    <t>Iris sibirica Paprikash</t>
  </si>
  <si>
    <t>ПАПРИКАШ</t>
  </si>
  <si>
    <t>PAPRIKASH</t>
  </si>
  <si>
    <t>красновато-медные фолсы с желтоватой каймой и желтым пятном, стандарты светло-абрикосовые с розовато-малиновыми мазками и прожилками</t>
  </si>
  <si>
    <t>Iris sibirica So Van Gogh</t>
  </si>
  <si>
    <t>СОУ ВАН ГОГ</t>
  </si>
  <si>
    <t>SO VAN GOGH</t>
  </si>
  <si>
    <t>стандарты сине-фиолетовые, стандарты желтые, сигнал желтый с коричневой сеткой, Н-75см</t>
  </si>
  <si>
    <t>Iris sibirica Solar Energy</t>
  </si>
  <si>
    <t>СОЛАР ЭНЕРДЖИ</t>
  </si>
  <si>
    <t>SOLAR ENERGY</t>
  </si>
  <si>
    <t>стандарты кремовые, фолсы желтые с ярко-желтым сигналом, Н-65см</t>
  </si>
  <si>
    <t>Iris sibirica Unbuttened Zippers</t>
  </si>
  <si>
    <t>АНБАТТЕНЕД ЗИППЕРС</t>
  </si>
  <si>
    <t>UNBUTTENED ZIPPERS</t>
  </si>
  <si>
    <t>фолсы: меланж желтого, сиреневого, розового и лилового цветов, пятно желтого цвета с лиловой сеточкой, стандарты пастельно-розового с сиреневыми мазками и  розовым жилкованием. Образует 4-5 бутонов</t>
  </si>
  <si>
    <t>Iris sibirica Uncorked</t>
  </si>
  <si>
    <t>АНКОРКЕД</t>
  </si>
  <si>
    <t>UNCORKED</t>
  </si>
  <si>
    <t>фолсы черно-фиолетовые с желтым пятном и желтым кантом, стандарты голубые</t>
  </si>
  <si>
    <t>Iris sibirica Wynne Magnolia</t>
  </si>
  <si>
    <t>УИНН МАГНОЛИЯ</t>
  </si>
  <si>
    <t>WYNNE MAGNOLIA</t>
  </si>
  <si>
    <t>фолсы темно-лиловые с желтым пятном и желтой каймой, стандарты белые и желтоватые</t>
  </si>
  <si>
    <t>Iris sibirica Devils Dream</t>
  </si>
  <si>
    <t>ДЕВИЛЗ ДРИМ</t>
  </si>
  <si>
    <t>DEVILS DREAM</t>
  </si>
  <si>
    <t>Iris sibirica Sugar Rush</t>
  </si>
  <si>
    <t>ШУГАР РАШ</t>
  </si>
  <si>
    <t>SUGAR RUSH</t>
  </si>
  <si>
    <t>Iris sibirica Golden Edge</t>
  </si>
  <si>
    <t>ГОЛДЕН ЭДЖ</t>
  </si>
  <si>
    <t>GOLDEN EDGE</t>
  </si>
  <si>
    <t>нежно-сиреневый , центр желтый, расположение лепестков как у розы, махровый</t>
  </si>
  <si>
    <t>Iris sibirica White Swirl</t>
  </si>
  <si>
    <t>УАЙТ СВИРЛ</t>
  </si>
  <si>
    <t>WHITE SWIRL</t>
  </si>
  <si>
    <t>белый с жёлтым пятном</t>
  </si>
  <si>
    <t>IRIS ENSATA  СЕРИЯ DINNER PLATE - ОЧЕНЬ РУПНЫЕ ЦВЕТКИ 15 СМ</t>
  </si>
  <si>
    <t>Iris ensata Dinnerplate Blueberry Pie</t>
  </si>
  <si>
    <t>Iris ensata Dinner Plate™ Cupcake</t>
  </si>
  <si>
    <t>ДИННЕРПЛЕЙТ КАПКЕЙК</t>
  </si>
  <si>
    <t>Dinner Plate™ Cupcake</t>
  </si>
  <si>
    <t>МАХРОВЫЙ белый, цветок 15см, Н-60см</t>
  </si>
  <si>
    <t>Iris ensata Eileen's Dream 1</t>
  </si>
  <si>
    <t>ЭЙЕЛЕНС ДРИМ</t>
  </si>
  <si>
    <t>EILEEN'S DREAM</t>
  </si>
  <si>
    <t>МАХРОВЫЙ, ярко- лиловый, у центра желтые стрелки с фиолетовой каймой</t>
  </si>
  <si>
    <t>Paeonia Empire State</t>
  </si>
  <si>
    <t>ЭМПАЙР СТЕЙТ</t>
  </si>
  <si>
    <t>EMPIRE STATE</t>
  </si>
  <si>
    <t>Paeonia F Koppius</t>
  </si>
  <si>
    <t>Ф. КОППИУС</t>
  </si>
  <si>
    <t>F. KOPPIUS</t>
  </si>
  <si>
    <t>Paeonia Madame Gaudichau</t>
  </si>
  <si>
    <t>МАДАМ ГОДИШО</t>
  </si>
  <si>
    <t>MADAME GAUDICHAU</t>
  </si>
  <si>
    <t>МАХРОВЫЙ рубиновый</t>
  </si>
  <si>
    <t>Paeonia Many Happy Returns</t>
  </si>
  <si>
    <t>МЭНИ ХЭППИ РЕТЕРНС</t>
  </si>
  <si>
    <t>MANY HAPPY RETURNS</t>
  </si>
  <si>
    <t>МАХРОВЫЙ, красный цветок диаметром 17см, куст высотой 85см, ранний срок цветения, цветение обильное</t>
  </si>
  <si>
    <t>Paeonia Myrtle Gentry</t>
  </si>
  <si>
    <t>МИРТЛ ДЖЕНТРИ</t>
  </si>
  <si>
    <t>MYRTLE GENTRY</t>
  </si>
  <si>
    <t>МАХРОВЫЙ нежно-розовый</t>
  </si>
  <si>
    <t>Paeonia Pink Parfait</t>
  </si>
  <si>
    <t>МАХРОВЫЙ цветок, очень крупный,20см, темно-розовый, перламутровый, куст высотой 95см, срок цветения поздний.</t>
  </si>
  <si>
    <t>Paeonia Red Supreme</t>
  </si>
  <si>
    <t>РЕД СУПРИМ</t>
  </si>
  <si>
    <t>RED SUPREME</t>
  </si>
  <si>
    <t>Paeonia Snow Supreme</t>
  </si>
  <si>
    <t>СНОУ СУПРИМ</t>
  </si>
  <si>
    <t>SNOW SUPREME</t>
  </si>
  <si>
    <t>Paeonia Suzie Q</t>
  </si>
  <si>
    <t>СЮЗИ КЬЮ</t>
  </si>
  <si>
    <t>SUZIE Q</t>
  </si>
  <si>
    <t>МАХРОВЫЙ розовидный, пастельно-ярко-розовый, диаметром 17см, куст 70см высотой, срок цветения средний</t>
  </si>
  <si>
    <t>Paeonia Vivid Rose</t>
  </si>
  <si>
    <t>ВИВИД РОУЗ</t>
  </si>
  <si>
    <t>VIVID ROSE</t>
  </si>
  <si>
    <t>МАХРОВЫЙ электрически-розовый, рамзер цветка до 17 см</t>
  </si>
  <si>
    <t>Paeonia Vogue</t>
  </si>
  <si>
    <t>ВОГ</t>
  </si>
  <si>
    <t>VOGUE</t>
  </si>
  <si>
    <t>МАХРОВЫЙ, Цветок до 25см! мягкий розовый цвет с серебристо-белым меланжем с переходрм в белый.</t>
  </si>
  <si>
    <t>Paeonia Brother Chuck</t>
  </si>
  <si>
    <t>БРАЗЕР ЧАК</t>
  </si>
  <si>
    <t>BROTHER CHUCK</t>
  </si>
  <si>
    <t>МАХРОВЫЙ, крупные до 17 см ароматные цветки, белые с нежно-розоватым румянцем. Высота 80 cm Среднего срока цветение.</t>
  </si>
  <si>
    <t>Paeonia Chiffon Parfait</t>
  </si>
  <si>
    <t>ШИФФОН ПАРФЕЙТ</t>
  </si>
  <si>
    <t>CHIFFON PARFAIT</t>
  </si>
  <si>
    <t>МАХРОВЫЙ нежнейший, розовые "взбитые сливки"</t>
  </si>
  <si>
    <t>Paeonia Helene Martin</t>
  </si>
  <si>
    <t>ХЕЛЕН МАРТИН</t>
  </si>
  <si>
    <t>HELENE MARTIN (TREE PAEONIA)</t>
  </si>
  <si>
    <t>древовидный пион, цветок ОЧЕНЬ ИЗЫСКАННОГО вида лепестки белые, иногда со слегка розоватым налетом, у центра красные мазки, стаминодии желтые, многочисленные, к центру красные</t>
  </si>
  <si>
    <t>Paeonia lutea</t>
  </si>
  <si>
    <t>Paeonia Highlight</t>
  </si>
  <si>
    <t>ХАЙЛАЙТ</t>
  </si>
  <si>
    <t>HIGHLIGHT</t>
  </si>
  <si>
    <t>МАХРОВЫЙ темно-бордовый, свекольный глянцевые лепестки. Высота 95 см. Среднепоздний</t>
  </si>
  <si>
    <t>Paeonia Joker</t>
  </si>
  <si>
    <t>ДЖОКЕР</t>
  </si>
  <si>
    <t>JOKER</t>
  </si>
  <si>
    <t>МАХРОВЫЙ меняется от белого с розовой каймой до розового</t>
  </si>
  <si>
    <t>Paeonia Madame Claude Tain</t>
  </si>
  <si>
    <t>МАДАМ КЛОД ТЕЙН</t>
  </si>
  <si>
    <t>MADAME CLAUDE TAIN</t>
  </si>
  <si>
    <t>МАХРОВЫЙ, белый с желтым центром. Диаметр цветка до 18 см. Многостебельный, до 10 стеблей на растении. Хорошо подходит для срезки.
Высота растения 80 см.</t>
  </si>
  <si>
    <t>Paeonia Petite Elegance</t>
  </si>
  <si>
    <t>ПЕТИТ ЭЛЕГАНС</t>
  </si>
  <si>
    <t>PETITE ELEGANCE</t>
  </si>
  <si>
    <t>МАХРОВЫЙ сначала белый, потом появляются тёмно-розовые штрихи, затем лепестки окрашиваются в нежно-розовый цвет</t>
  </si>
  <si>
    <t>Paeonia Pink Luau</t>
  </si>
  <si>
    <t>ПИНК ЛУАУ</t>
  </si>
  <si>
    <t>PINK LUAU</t>
  </si>
  <si>
    <t>ПОЛУМАХРОВЫЙ кремово-розоватый с розовым румянцем, стаминодии насыщенно-желтые</t>
  </si>
  <si>
    <t>Paeonia Red Grace</t>
  </si>
  <si>
    <t>РЕД ГРЭЙС</t>
  </si>
  <si>
    <t>RED GRACE</t>
  </si>
  <si>
    <t>ГУСТОМАХРОВЫЙ бордовый, очень глянцевый</t>
  </si>
  <si>
    <t>урожай 2020 - поступление 15-18 сентября</t>
  </si>
  <si>
    <t>new20</t>
  </si>
  <si>
    <t>Ярко-фиолетовый с контрастной желтой каймой, яркие желтые сигналы, гофрированыый. Early midseason, d 14 h 90</t>
  </si>
  <si>
    <t>Уникальная окраска! Арбузно-розовые фолсы, ярко желтые сигналы и жемчужно-белые стандарты. Цвет фолсов может меняться на несколько оттенков темнее или светлее в зависимости от погоды. по 3 бутона на стебле. midseason, d 12 h 70</t>
  </si>
  <si>
    <t>Фиолетово-красный, гофрированный Midseason, d 14 h 85</t>
  </si>
  <si>
    <t>до 12 июля 2020</t>
  </si>
  <si>
    <t>* Максимальная скидка на шоу-боксы- 15%</t>
  </si>
  <si>
    <t>* на БИГ-ПАКИ ЛИЛИЙ, МНОГОЛЕТНИКОВ, ПРОМУПАКОВКУ скидка не распространяется - 0% (+ транспортные  расходы 10%)</t>
  </si>
  <si>
    <t>Минимальная общая сумма предварительного заказа (кроме Пром. упаковки)  -5000 руб. 
Предоплата в размере 50% от общей суммы заказа - обязательна . Без предоплаты заказы не принимаются.</t>
  </si>
  <si>
    <t>Прием заказов продлен до 12 июня 2020 года</t>
  </si>
  <si>
    <t>Предварительные заказы принимаются  до 12 июня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</si>
</sst>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8" formatCode="#,##0.00\ &quot;₽&quot;;[Red]\-#,##0.00\ &quot;₽&quot;"/>
    <numFmt numFmtId="164" formatCode="#,##0.00;;;@"/>
    <numFmt numFmtId="165" formatCode="0;\-0;;@"/>
    <numFmt numFmtId="166" formatCode="#,##0.00&quot;р.&quot;;\-#,##0.00&quot;р.&quot;;;@"/>
    <numFmt numFmtId="167" formatCode="#,##0.00&quot;р.&quot;"/>
    <numFmt numFmtId="168" formatCode="0_ ;[Red]\-0\ "/>
    <numFmt numFmtId="169" formatCode="0%;\-0;;@"/>
    <numFmt numFmtId="170" formatCode="#,##0_ ;[Red]\-#,##0\ "/>
    <numFmt numFmtId="171" formatCode="0.0"/>
    <numFmt numFmtId="172" formatCode="#,##0.00_ ;\-#,##0.00;;@"/>
    <numFmt numFmtId="173" formatCode="#,##0.00_ ;[Red]\-#,##0.00\ "/>
    <numFmt numFmtId="174" formatCode="00000_###000_00"/>
    <numFmt numFmtId="175" formatCode="#,##0.00_ ;[Red]\-#,##0.00;;@"/>
    <numFmt numFmtId="176" formatCode="0;[Red]\-0;;@"/>
    <numFmt numFmtId="177" formatCode="#,##0.00\ [$€-1]"/>
    <numFmt numFmtId="178" formatCode="#,##0.0_ ;[Red]\-#,##0.0\ "/>
    <numFmt numFmtId="179" formatCode="#,##0.0"/>
    <numFmt numFmtId="180" formatCode="_ &quot;€&quot;\ * #,##0.00_ ;_ &quot;€&quot;\ * \-#,##0.00_ ;_ &quot;€&quot;\ * &quot;-&quot;??_ ;_ @_ "/>
    <numFmt numFmtId="181" formatCode="0.000"/>
    <numFmt numFmtId="182" formatCode="0;;;@"/>
    <numFmt numFmtId="183" formatCode="_ &quot;€&quot;\ * #,##0.0000_ ;_ &quot;€&quot;\ * \-#,##0.0000_ ;_ &quot;€&quot;\ * &quot;-&quot;??_ ;_ @_ "/>
  </numFmts>
  <fonts count="2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8"/>
      <color indexed="58"/>
      <name val="Arial"/>
      <family val="2"/>
      <charset val="204"/>
    </font>
    <font>
      <b/>
      <i/>
      <u/>
      <sz val="7.5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indexed="58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6"/>
      <color indexed="58"/>
      <name val="Arial"/>
      <family val="2"/>
      <charset val="204"/>
    </font>
    <font>
      <sz val="8"/>
      <name val="Arial"/>
      <family val="2"/>
      <charset val="204"/>
    </font>
    <font>
      <b/>
      <i/>
      <sz val="20"/>
      <color indexed="10"/>
      <name val="Times New Roman"/>
      <family val="1"/>
      <charset val="204"/>
    </font>
    <font>
      <b/>
      <sz val="8"/>
      <name val="Arial Cyr"/>
      <charset val="204"/>
    </font>
    <font>
      <b/>
      <sz val="8"/>
      <color indexed="10"/>
      <name val="Arial"/>
      <family val="2"/>
      <charset val="204"/>
    </font>
    <font>
      <sz val="7.5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20"/>
      <name val="Arial"/>
      <family val="2"/>
      <charset val="204"/>
    </font>
    <font>
      <b/>
      <sz val="24"/>
      <name val="Arial"/>
      <family val="2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6"/>
      <name val="Arial Cyr"/>
      <charset val="204"/>
    </font>
    <font>
      <sz val="12"/>
      <name val="Arial"/>
      <family val="2"/>
      <charset val="204"/>
    </font>
    <font>
      <sz val="10"/>
      <color indexed="10"/>
      <name val="Arial Cyr"/>
      <charset val="204"/>
    </font>
    <font>
      <b/>
      <sz val="16"/>
      <name val="Arial"/>
      <family val="2"/>
      <charset val="204"/>
    </font>
    <font>
      <b/>
      <sz val="20"/>
      <color indexed="10"/>
      <name val="Times New Roman"/>
      <family val="1"/>
      <charset val="204"/>
    </font>
    <font>
      <b/>
      <sz val="9"/>
      <name val="Arial Cyr"/>
      <charset val="204"/>
    </font>
    <font>
      <b/>
      <u/>
      <sz val="8"/>
      <name val="Arial"/>
      <family val="2"/>
      <charset val="204"/>
    </font>
    <font>
      <b/>
      <i/>
      <sz val="8"/>
      <name val="Arial Cyr"/>
      <charset val="204"/>
    </font>
    <font>
      <b/>
      <i/>
      <sz val="14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u/>
      <sz val="8"/>
      <color indexed="12"/>
      <name val="Arial Cyr"/>
      <charset val="204"/>
    </font>
    <font>
      <b/>
      <i/>
      <sz val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i/>
      <u/>
      <sz val="16"/>
      <color indexed="16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i/>
      <sz val="12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b/>
      <i/>
      <sz val="20"/>
      <color theme="0" tint="-0.34998626667073579"/>
      <name val="Times New Roman"/>
      <family val="1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i/>
      <sz val="8"/>
      <color theme="0"/>
      <name val="Arial"/>
      <family val="2"/>
      <charset val="204"/>
    </font>
    <font>
      <b/>
      <i/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660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6"/>
      <color rgb="FFFFFF00"/>
      <name val="Arial"/>
      <family val="2"/>
      <charset val="204"/>
    </font>
    <font>
      <sz val="7.5"/>
      <color rgb="FFFFFF00"/>
      <name val="Arial"/>
      <family val="2"/>
      <charset val="204"/>
    </font>
    <font>
      <b/>
      <i/>
      <sz val="12"/>
      <color rgb="FFFFFF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6"/>
      <color theme="9" tint="-0.249977111117893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name val="Arial Cyr"/>
      <charset val="204"/>
    </font>
    <font>
      <b/>
      <i/>
      <u/>
      <sz val="14"/>
      <color theme="5" tint="-0.499984740745262"/>
      <name val="Arial"/>
      <family val="2"/>
      <charset val="204"/>
    </font>
    <font>
      <b/>
      <i/>
      <u/>
      <sz val="12"/>
      <color indexed="10"/>
      <name val="Arial Cyr"/>
      <charset val="204"/>
    </font>
    <font>
      <b/>
      <i/>
      <sz val="9"/>
      <name val="Arial Cyr"/>
      <charset val="204"/>
    </font>
    <font>
      <b/>
      <u/>
      <sz val="9"/>
      <name val="Arial Cyr"/>
      <charset val="204"/>
    </font>
    <font>
      <b/>
      <i/>
      <u/>
      <sz val="18"/>
      <name val="Arial"/>
      <family val="2"/>
      <charset val="204"/>
    </font>
    <font>
      <b/>
      <i/>
      <sz val="11"/>
      <color indexed="58"/>
      <name val="Arial"/>
      <family val="2"/>
      <charset val="204"/>
    </font>
    <font>
      <b/>
      <sz val="8"/>
      <color rgb="FFFF000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8"/>
      <color theme="6" tint="-0.499984740745262"/>
      <name val="Arial Cyr"/>
      <charset val="204"/>
    </font>
    <font>
      <b/>
      <u/>
      <sz val="10"/>
      <color indexed="12"/>
      <name val="Arial"/>
      <family val="2"/>
    </font>
    <font>
      <b/>
      <sz val="8"/>
      <name val="Calibri"/>
      <family val="2"/>
      <charset val="204"/>
      <scheme val="minor"/>
    </font>
    <font>
      <b/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charset val="204"/>
      <scheme val="minor"/>
    </font>
    <font>
      <sz val="8"/>
      <color theme="1" tint="4.9989318521683403E-2"/>
      <name val="Arial"/>
      <family val="2"/>
      <charset val="204"/>
    </font>
    <font>
      <b/>
      <i/>
      <sz val="12"/>
      <color theme="1" tint="4.9989318521683403E-2"/>
      <name val="Arial"/>
      <family val="2"/>
      <charset val="204"/>
    </font>
    <font>
      <b/>
      <sz val="8"/>
      <color theme="1" tint="4.9989318521683403E-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sz val="8"/>
      <color theme="1" tint="4.9989318521683403E-2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b/>
      <u/>
      <sz val="8"/>
      <name val="Calibri"/>
      <family val="2"/>
      <charset val="204"/>
      <scheme val="minor"/>
    </font>
    <font>
      <sz val="6.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8"/>
      <color theme="0" tint="-0.249977111117893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7.5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FF00"/>
      <name val="Calibri"/>
      <family val="2"/>
      <charset val="204"/>
      <scheme val="minor"/>
    </font>
    <font>
      <b/>
      <i/>
      <sz val="10"/>
      <color theme="0" tint="-0.249977111117893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0"/>
      <color rgb="FFFFFF0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i/>
      <sz val="14"/>
      <color indexed="12"/>
      <name val="Calibri"/>
      <family val="2"/>
      <charset val="204"/>
      <scheme val="minor"/>
    </font>
    <font>
      <b/>
      <i/>
      <sz val="6"/>
      <color indexed="12"/>
      <name val="Calibri"/>
      <family val="2"/>
      <charset val="204"/>
      <scheme val="minor"/>
    </font>
    <font>
      <i/>
      <sz val="8"/>
      <color indexed="1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sz val="11"/>
      <color rgb="FF000066"/>
      <name val="Calibri"/>
      <family val="2"/>
      <charset val="204"/>
      <scheme val="minor"/>
    </font>
    <font>
      <sz val="7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1"/>
      <color indexed="12"/>
      <name val="Calibri"/>
      <family val="2"/>
      <charset val="204"/>
      <scheme val="minor"/>
    </font>
    <font>
      <b/>
      <i/>
      <sz val="16"/>
      <color indexed="12"/>
      <name val="Calibri"/>
      <family val="2"/>
      <charset val="204"/>
      <scheme val="minor"/>
    </font>
    <font>
      <b/>
      <i/>
      <sz val="18"/>
      <color indexed="12"/>
      <name val="Calibri"/>
      <family val="2"/>
      <charset val="204"/>
      <scheme val="minor"/>
    </font>
    <font>
      <b/>
      <sz val="8"/>
      <color theme="4" tint="-0.499984740745262"/>
      <name val="Calibri"/>
      <family val="2"/>
      <charset val="204"/>
      <scheme val="minor"/>
    </font>
    <font>
      <b/>
      <i/>
      <sz val="14"/>
      <color indexed="58"/>
      <name val="Calibri"/>
      <family val="2"/>
      <charset val="204"/>
      <scheme val="minor"/>
    </font>
    <font>
      <b/>
      <i/>
      <sz val="12"/>
      <color indexed="58"/>
      <name val="Calibri"/>
      <family val="2"/>
      <charset val="204"/>
      <scheme val="minor"/>
    </font>
    <font>
      <b/>
      <i/>
      <u/>
      <sz val="7.5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b/>
      <i/>
      <sz val="10"/>
      <color indexed="56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color indexed="62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6"/>
      <color indexed="5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sz val="12"/>
      <color theme="0" tint="-0.14999847407452621"/>
      <name val="Calibri"/>
      <family val="2"/>
      <charset val="204"/>
      <scheme val="minor"/>
    </font>
    <font>
      <b/>
      <i/>
      <sz val="18"/>
      <color rgb="FFFF660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i/>
      <sz val="7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i/>
      <sz val="10"/>
      <color theme="4" tint="-0.499984740745262"/>
      <name val="Calibri"/>
      <family val="2"/>
      <charset val="204"/>
      <scheme val="minor"/>
    </font>
    <font>
      <b/>
      <u/>
      <sz val="10"/>
      <color indexed="12"/>
      <name val="Arial Cyr"/>
      <charset val="204"/>
    </font>
    <font>
      <b/>
      <u/>
      <sz val="9"/>
      <color indexed="12"/>
      <name val="Arial Cyr"/>
      <charset val="204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indexed="8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i/>
      <sz val="14"/>
      <color indexed="16"/>
      <name val="Calibri"/>
      <family val="2"/>
      <charset val="204"/>
      <scheme val="minor"/>
    </font>
    <font>
      <b/>
      <i/>
      <sz val="14"/>
      <color indexed="53"/>
      <name val="Calibri"/>
      <family val="2"/>
      <charset val="204"/>
      <scheme val="minor"/>
    </font>
    <font>
      <b/>
      <i/>
      <sz val="9"/>
      <color theme="1" tint="4.9989318521683403E-2"/>
      <name val="Calibri"/>
      <family val="2"/>
      <charset val="204"/>
      <scheme val="minor"/>
    </font>
    <font>
      <b/>
      <i/>
      <sz val="8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8"/>
      <color theme="1" tint="4.9989318521683403E-2"/>
      <name val="Calibri"/>
      <family val="2"/>
      <charset val="204"/>
      <scheme val="minor"/>
    </font>
    <font>
      <b/>
      <sz val="9"/>
      <color theme="1" tint="4.9989318521683403E-2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8" tint="-0.249977111117893"/>
      <name val="Calibri"/>
      <family val="2"/>
      <charset val="204"/>
    </font>
    <font>
      <sz val="12"/>
      <color theme="1"/>
      <name val="Calibri"/>
      <family val="2"/>
      <charset val="204"/>
    </font>
    <font>
      <b/>
      <i/>
      <sz val="12"/>
      <name val="Calibri"/>
      <family val="2"/>
      <charset val="204"/>
    </font>
    <font>
      <b/>
      <sz val="10"/>
      <color theme="8" tint="-0.249977111117893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6"/>
      <name val="Calibri"/>
      <family val="2"/>
      <charset val="204"/>
    </font>
    <font>
      <sz val="16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6"/>
      <color rgb="FF0070C0"/>
      <name val="Calibri"/>
      <family val="2"/>
      <charset val="204"/>
    </font>
    <font>
      <b/>
      <sz val="12"/>
      <name val="Calibri"/>
      <family val="2"/>
      <charset val="204"/>
    </font>
    <font>
      <sz val="8"/>
      <color theme="0" tint="-0.249977111117893"/>
      <name val="Arial Cyr"/>
      <charset val="204"/>
    </font>
    <font>
      <b/>
      <sz val="10"/>
      <color indexed="62"/>
      <name val="Calibri"/>
      <family val="2"/>
      <charset val="204"/>
      <scheme val="minor"/>
    </font>
    <font>
      <b/>
      <sz val="8"/>
      <color indexed="62"/>
      <name val="Arial"/>
      <family val="2"/>
      <charset val="204"/>
    </font>
    <font>
      <b/>
      <sz val="11"/>
      <color indexed="62"/>
      <name val="Arial"/>
      <family val="2"/>
      <charset val="204"/>
    </font>
    <font>
      <b/>
      <sz val="9"/>
      <color indexed="62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u/>
      <sz val="8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EEEEE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9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18">
    <xf numFmtId="0" fontId="0" fillId="0" borderId="0" xfId="0"/>
    <xf numFmtId="0" fontId="34" fillId="24" borderId="0" xfId="0" applyFont="1" applyFill="1" applyBorder="1" applyAlignment="1" applyProtection="1">
      <alignment vertical="center" wrapText="1"/>
    </xf>
    <xf numFmtId="0" fontId="34" fillId="24" borderId="0" xfId="0" applyFont="1" applyFill="1" applyBorder="1" applyAlignment="1" applyProtection="1">
      <alignment horizontal="center" wrapText="1"/>
    </xf>
    <xf numFmtId="0" fontId="36" fillId="24" borderId="0" xfId="0" applyFont="1" applyFill="1" applyBorder="1" applyAlignment="1" applyProtection="1"/>
    <xf numFmtId="0" fontId="26" fillId="24" borderId="0" xfId="0" applyFont="1" applyFill="1" applyBorder="1" applyAlignment="1" applyProtection="1">
      <alignment vertical="top" wrapText="1"/>
    </xf>
    <xf numFmtId="164" fontId="37" fillId="0" borderId="0" xfId="0" applyNumberFormat="1" applyFont="1" applyFill="1" applyAlignment="1" applyProtection="1">
      <alignment vertical="center"/>
    </xf>
    <xf numFmtId="0" fontId="38" fillId="24" borderId="0" xfId="0" applyFont="1" applyFill="1" applyAlignment="1"/>
    <xf numFmtId="0" fontId="4" fillId="0" borderId="0" xfId="0" applyFont="1" applyProtection="1"/>
    <xf numFmtId="0" fontId="37" fillId="24" borderId="10" xfId="0" applyFont="1" applyFill="1" applyBorder="1" applyProtection="1"/>
    <xf numFmtId="0" fontId="30" fillId="24" borderId="10" xfId="0" applyFont="1" applyFill="1" applyBorder="1" applyProtection="1"/>
    <xf numFmtId="0" fontId="30" fillId="24" borderId="0" xfId="0" applyFont="1" applyFill="1" applyBorder="1" applyAlignment="1" applyProtection="1">
      <alignment vertical="top" wrapText="1"/>
    </xf>
    <xf numFmtId="0" fontId="37" fillId="24" borderId="0" xfId="0" applyFont="1" applyFill="1" applyBorder="1" applyAlignment="1" applyProtection="1">
      <alignment horizontal="center" wrapText="1"/>
    </xf>
    <xf numFmtId="0" fontId="37" fillId="24" borderId="11" xfId="0" applyFont="1" applyFill="1" applyBorder="1" applyProtection="1"/>
    <xf numFmtId="0" fontId="27" fillId="24" borderId="0" xfId="0" applyFont="1" applyFill="1" applyBorder="1" applyAlignment="1" applyProtection="1">
      <alignment horizontal="left" vertical="center"/>
    </xf>
    <xf numFmtId="0" fontId="37" fillId="24" borderId="11" xfId="0" applyFont="1" applyFill="1" applyBorder="1" applyAlignment="1" applyProtection="1">
      <alignment horizontal="center" wrapText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33" fillId="26" borderId="14" xfId="0" applyFont="1" applyFill="1" applyBorder="1" applyAlignment="1" applyProtection="1">
      <alignment horizontal="center" vertical="center" wrapText="1"/>
    </xf>
    <xf numFmtId="49" fontId="33" fillId="26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" fontId="37" fillId="0" borderId="0" xfId="0" applyNumberFormat="1" applyFont="1" applyFill="1" applyAlignment="1" applyProtection="1">
      <alignment vertical="center"/>
    </xf>
    <xf numFmtId="0" fontId="37" fillId="0" borderId="0" xfId="0" applyFont="1" applyProtection="1"/>
    <xf numFmtId="0" fontId="37" fillId="0" borderId="0" xfId="0" applyFont="1" applyFill="1" applyAlignment="1" applyProtection="1">
      <alignment horizontal="left" wrapText="1"/>
    </xf>
    <xf numFmtId="0" fontId="0" fillId="24" borderId="0" xfId="0" applyFill="1" applyProtection="1">
      <protection hidden="1"/>
    </xf>
    <xf numFmtId="0" fontId="48" fillId="24" borderId="0" xfId="0" applyFont="1" applyFill="1" applyAlignment="1" applyProtection="1">
      <alignment vertical="top" wrapText="1"/>
      <protection hidden="1"/>
    </xf>
    <xf numFmtId="0" fontId="0" fillId="0" borderId="0" xfId="0" applyFill="1" applyProtection="1">
      <protection hidden="1"/>
    </xf>
    <xf numFmtId="0" fontId="49" fillId="24" borderId="0" xfId="0" applyFont="1" applyFill="1" applyAlignment="1" applyProtection="1">
      <protection hidden="1"/>
    </xf>
    <xf numFmtId="0" fontId="50" fillId="24" borderId="0" xfId="0" applyFont="1" applyFill="1" applyAlignment="1" applyProtection="1">
      <alignment wrapText="1"/>
      <protection hidden="1"/>
    </xf>
    <xf numFmtId="0" fontId="0" fillId="24" borderId="0" xfId="0" applyFill="1" applyAlignment="1" applyProtection="1">
      <alignment wrapText="1"/>
      <protection hidden="1"/>
    </xf>
    <xf numFmtId="0" fontId="52" fillId="24" borderId="0" xfId="0" applyFont="1" applyFill="1" applyAlignment="1" applyProtection="1">
      <alignment vertical="top" wrapText="1"/>
      <protection hidden="1"/>
    </xf>
    <xf numFmtId="0" fontId="0" fillId="24" borderId="15" xfId="0" applyFill="1" applyBorder="1" applyProtection="1">
      <protection hidden="1"/>
    </xf>
    <xf numFmtId="0" fontId="0" fillId="24" borderId="0" xfId="0" applyFill="1" applyAlignment="1" applyProtection="1">
      <protection hidden="1"/>
    </xf>
    <xf numFmtId="0" fontId="54" fillId="24" borderId="0" xfId="0" applyFont="1" applyFill="1" applyBorder="1" applyAlignment="1" applyProtection="1">
      <alignment horizontal="center"/>
      <protection hidden="1"/>
    </xf>
    <xf numFmtId="0" fontId="42" fillId="24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hidden="1"/>
    </xf>
    <xf numFmtId="0" fontId="21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164" fontId="37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</xf>
    <xf numFmtId="0" fontId="26" fillId="24" borderId="0" xfId="0" applyFont="1" applyFill="1" applyAlignment="1" applyProtection="1">
      <alignment horizontal="center" vertical="center" wrapText="1"/>
    </xf>
    <xf numFmtId="0" fontId="37" fillId="24" borderId="0" xfId="0" applyFont="1" applyFill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vertical="center"/>
    </xf>
    <xf numFmtId="0" fontId="37" fillId="24" borderId="0" xfId="0" applyFont="1" applyFill="1" applyAlignment="1" applyProtection="1">
      <alignment vertical="center" wrapText="1"/>
    </xf>
    <xf numFmtId="0" fontId="4" fillId="24" borderId="0" xfId="0" applyFont="1" applyFill="1" applyAlignment="1" applyProtection="1">
      <alignment vertical="center"/>
    </xf>
    <xf numFmtId="0" fontId="37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 wrapText="1"/>
    </xf>
    <xf numFmtId="167" fontId="42" fillId="24" borderId="0" xfId="0" applyNumberFormat="1" applyFont="1" applyFill="1" applyBorder="1" applyAlignment="1" applyProtection="1">
      <alignment vertical="center"/>
      <protection hidden="1"/>
    </xf>
    <xf numFmtId="0" fontId="4" fillId="24" borderId="0" xfId="0" applyFont="1" applyFill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center" wrapText="1"/>
    </xf>
    <xf numFmtId="49" fontId="37" fillId="24" borderId="0" xfId="0" applyNumberFormat="1" applyFont="1" applyFill="1" applyAlignment="1" applyProtection="1">
      <alignment horizontal="left" vertical="center"/>
    </xf>
    <xf numFmtId="0" fontId="40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37" fillId="24" borderId="11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horizontal="left" vertical="center"/>
    </xf>
    <xf numFmtId="0" fontId="37" fillId="24" borderId="11" xfId="0" applyFont="1" applyFill="1" applyBorder="1" applyAlignment="1" applyProtection="1">
      <alignment horizontal="left" vertical="center" wrapText="1"/>
    </xf>
    <xf numFmtId="0" fontId="4" fillId="24" borderId="11" xfId="0" applyFont="1" applyFill="1" applyBorder="1" applyAlignment="1" applyProtection="1">
      <alignment horizontal="center" vertical="center" wrapText="1"/>
    </xf>
    <xf numFmtId="0" fontId="37" fillId="24" borderId="11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46" fillId="26" borderId="14" xfId="0" applyFont="1" applyFill="1" applyBorder="1" applyAlignment="1" applyProtection="1">
      <alignment horizontal="center" vertical="center" wrapText="1"/>
    </xf>
    <xf numFmtId="0" fontId="33" fillId="26" borderId="14" xfId="0" applyFont="1" applyFill="1" applyBorder="1" applyAlignment="1" applyProtection="1">
      <alignment horizontal="left" vertical="center"/>
    </xf>
    <xf numFmtId="0" fontId="33" fillId="26" borderId="14" xfId="0" applyFont="1" applyFill="1" applyBorder="1" applyAlignment="1" applyProtection="1">
      <alignment horizontal="center" vertical="center" wrapText="1"/>
    </xf>
    <xf numFmtId="0" fontId="33" fillId="26" borderId="14" xfId="0" applyFont="1" applyFill="1" applyBorder="1" applyAlignment="1" applyProtection="1">
      <alignment horizontal="center" vertical="center" textRotation="90" wrapText="1"/>
    </xf>
    <xf numFmtId="49" fontId="33" fillId="26" borderId="14" xfId="0" applyNumberFormat="1" applyFont="1" applyFill="1" applyBorder="1" applyAlignment="1" applyProtection="1">
      <alignment horizontal="center" vertical="center" wrapText="1"/>
    </xf>
    <xf numFmtId="1" fontId="33" fillId="26" borderId="19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37" fillId="0" borderId="0" xfId="0" applyFont="1" applyBorder="1" applyProtection="1"/>
    <xf numFmtId="0" fontId="37" fillId="0" borderId="0" xfId="0" applyFont="1" applyFill="1" applyBorder="1" applyProtection="1"/>
    <xf numFmtId="1" fontId="37" fillId="0" borderId="0" xfId="0" applyNumberFormat="1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center" vertical="center" wrapText="1"/>
    </xf>
    <xf numFmtId="167" fontId="26" fillId="24" borderId="0" xfId="0" applyNumberFormat="1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right" vertical="center" wrapText="1"/>
    </xf>
    <xf numFmtId="0" fontId="26" fillId="24" borderId="0" xfId="0" applyFont="1" applyFill="1" applyAlignment="1" applyProtection="1">
      <alignment horizontal="right" vertical="center" wrapText="1"/>
    </xf>
    <xf numFmtId="0" fontId="24" fillId="24" borderId="0" xfId="0" applyFont="1" applyFill="1" applyBorder="1" applyAlignment="1" applyProtection="1">
      <alignment horizontal="center"/>
    </xf>
    <xf numFmtId="0" fontId="41" fillId="24" borderId="0" xfId="0" applyFont="1" applyFill="1" applyBorder="1" applyProtection="1"/>
    <xf numFmtId="166" fontId="26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8" xfId="0" applyFill="1" applyBorder="1" applyProtection="1">
      <protection hidden="1"/>
    </xf>
    <xf numFmtId="0" fontId="59" fillId="24" borderId="0" xfId="0" applyFont="1" applyFill="1" applyAlignment="1" applyProtection="1">
      <alignment vertical="center" wrapText="1"/>
      <protection hidden="1"/>
    </xf>
    <xf numFmtId="0" fontId="60" fillId="24" borderId="0" xfId="0" applyFont="1" applyFill="1" applyAlignment="1" applyProtection="1">
      <alignment horizontal="center" vertical="center" wrapText="1"/>
      <protection hidden="1"/>
    </xf>
    <xf numFmtId="0" fontId="61" fillId="24" borderId="0" xfId="0" applyFont="1" applyFill="1" applyAlignment="1" applyProtection="1">
      <alignment horizontal="center" vertical="center" wrapText="1"/>
      <protection hidden="1"/>
    </xf>
    <xf numFmtId="0" fontId="0" fillId="29" borderId="0" xfId="0" applyFill="1"/>
    <xf numFmtId="164" fontId="37" fillId="0" borderId="22" xfId="0" applyNumberFormat="1" applyFont="1" applyFill="1" applyBorder="1" applyAlignment="1" applyProtection="1">
      <alignment vertical="center"/>
    </xf>
    <xf numFmtId="1" fontId="73" fillId="0" borderId="0" xfId="0" applyNumberFormat="1" applyFont="1" applyAlignment="1" applyProtection="1">
      <alignment horizontal="center" vertical="center"/>
    </xf>
    <xf numFmtId="1" fontId="74" fillId="24" borderId="0" xfId="0" applyNumberFormat="1" applyFont="1" applyFill="1" applyBorder="1" applyAlignment="1" applyProtection="1">
      <alignment horizontal="center" vertical="center" wrapText="1"/>
    </xf>
    <xf numFmtId="1" fontId="73" fillId="24" borderId="10" xfId="0" applyNumberFormat="1" applyFont="1" applyFill="1" applyBorder="1" applyAlignment="1" applyProtection="1">
      <alignment horizontal="center" vertical="center"/>
    </xf>
    <xf numFmtId="1" fontId="75" fillId="24" borderId="10" xfId="0" applyNumberFormat="1" applyFont="1" applyFill="1" applyBorder="1" applyAlignment="1" applyProtection="1">
      <alignment horizontal="center" vertical="center"/>
    </xf>
    <xf numFmtId="1" fontId="75" fillId="24" borderId="0" xfId="0" applyNumberFormat="1" applyFont="1" applyFill="1" applyBorder="1" applyAlignment="1" applyProtection="1">
      <alignment horizontal="center" vertical="center" wrapText="1"/>
    </xf>
    <xf numFmtId="1" fontId="73" fillId="24" borderId="11" xfId="0" applyNumberFormat="1" applyFont="1" applyFill="1" applyBorder="1" applyAlignment="1" applyProtection="1">
      <alignment horizontal="center" vertical="center"/>
    </xf>
    <xf numFmtId="0" fontId="63" fillId="24" borderId="0" xfId="0" applyFont="1" applyFill="1" applyAlignment="1" applyProtection="1">
      <alignment horizontal="left" vertical="center"/>
    </xf>
    <xf numFmtId="0" fontId="34" fillId="24" borderId="0" xfId="0" applyFont="1" applyFill="1" applyBorder="1" applyAlignment="1" applyProtection="1">
      <alignment wrapText="1"/>
    </xf>
    <xf numFmtId="0" fontId="34" fillId="29" borderId="0" xfId="0" applyFont="1" applyFill="1" applyBorder="1" applyAlignment="1" applyProtection="1">
      <alignment wrapText="1"/>
    </xf>
    <xf numFmtId="0" fontId="76" fillId="29" borderId="0" xfId="0" applyFont="1" applyFill="1" applyAlignment="1"/>
    <xf numFmtId="0" fontId="72" fillId="29" borderId="0" xfId="0" applyFont="1" applyFill="1" applyProtection="1"/>
    <xf numFmtId="0" fontId="37" fillId="29" borderId="0" xfId="0" applyFont="1" applyFill="1" applyBorder="1" applyProtection="1"/>
    <xf numFmtId="0" fontId="30" fillId="29" borderId="0" xfId="0" applyFont="1" applyFill="1" applyBorder="1" applyProtection="1"/>
    <xf numFmtId="0" fontId="30" fillId="29" borderId="0" xfId="0" applyFont="1" applyFill="1" applyBorder="1" applyAlignment="1" applyProtection="1">
      <alignment vertical="top" wrapText="1"/>
    </xf>
    <xf numFmtId="0" fontId="61" fillId="24" borderId="0" xfId="0" applyFont="1" applyFill="1" applyAlignment="1" applyProtection="1">
      <alignment vertical="center" wrapText="1"/>
      <protection hidden="1"/>
    </xf>
    <xf numFmtId="49" fontId="31" fillId="0" borderId="12" xfId="0" applyNumberFormat="1" applyFont="1" applyFill="1" applyBorder="1" applyAlignment="1" applyProtection="1">
      <alignment horizontal="center" vertical="center" wrapText="1"/>
    </xf>
    <xf numFmtId="0" fontId="78" fillId="24" borderId="0" xfId="0" applyFont="1" applyFill="1" applyBorder="1" applyAlignment="1" applyProtection="1">
      <alignment vertical="center"/>
    </xf>
    <xf numFmtId="0" fontId="77" fillId="24" borderId="0" xfId="0" applyFont="1" applyFill="1" applyBorder="1" applyAlignment="1" applyProtection="1">
      <alignment vertical="center"/>
    </xf>
    <xf numFmtId="0" fontId="77" fillId="24" borderId="0" xfId="0" applyFont="1" applyFill="1" applyBorder="1" applyAlignment="1" applyProtection="1">
      <alignment vertical="center" wrapText="1"/>
    </xf>
    <xf numFmtId="0" fontId="78" fillId="24" borderId="11" xfId="0" applyFont="1" applyFill="1" applyBorder="1" applyAlignment="1" applyProtection="1">
      <alignment vertical="center"/>
    </xf>
    <xf numFmtId="0" fontId="79" fillId="26" borderId="14" xfId="0" applyFont="1" applyFill="1" applyBorder="1" applyAlignment="1" applyProtection="1">
      <alignment horizontal="center" vertical="center" wrapText="1"/>
    </xf>
    <xf numFmtId="0" fontId="0" fillId="29" borderId="0" xfId="0" applyFill="1" applyProtection="1">
      <protection hidden="1"/>
    </xf>
    <xf numFmtId="0" fontId="0" fillId="29" borderId="0" xfId="0" applyFill="1" applyAlignment="1" applyProtection="1">
      <protection hidden="1"/>
    </xf>
    <xf numFmtId="0" fontId="80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0" fontId="41" fillId="29" borderId="0" xfId="0" applyFont="1" applyFill="1" applyAlignment="1" applyProtection="1">
      <alignment horizontal="center" wrapText="1"/>
    </xf>
    <xf numFmtId="0" fontId="26" fillId="29" borderId="0" xfId="0" applyFont="1" applyFill="1" applyAlignment="1" applyProtection="1">
      <alignment horizontal="right" vertical="center" wrapText="1"/>
    </xf>
    <xf numFmtId="0" fontId="26" fillId="29" borderId="0" xfId="0" applyFont="1" applyFill="1" applyAlignment="1" applyProtection="1">
      <alignment horizontal="center" wrapText="1"/>
    </xf>
    <xf numFmtId="0" fontId="4" fillId="29" borderId="0" xfId="0" applyFont="1" applyFill="1" applyAlignment="1" applyProtection="1">
      <alignment horizontal="center" wrapText="1"/>
    </xf>
    <xf numFmtId="0" fontId="30" fillId="29" borderId="0" xfId="0" applyFont="1" applyFill="1" applyAlignment="1" applyProtection="1">
      <alignment horizontal="center" wrapText="1"/>
    </xf>
    <xf numFmtId="49" fontId="33" fillId="26" borderId="14" xfId="0" applyNumberFormat="1" applyFont="1" applyFill="1" applyBorder="1" applyAlignment="1" applyProtection="1">
      <alignment vertical="center" wrapText="1"/>
    </xf>
    <xf numFmtId="0" fontId="49" fillId="29" borderId="0" xfId="0" applyFont="1" applyFill="1" applyAlignment="1" applyProtection="1">
      <protection hidden="1"/>
    </xf>
    <xf numFmtId="0" fontId="52" fillId="29" borderId="0" xfId="0" applyFont="1" applyFill="1" applyAlignment="1" applyProtection="1">
      <alignment vertical="top" wrapText="1"/>
      <protection hidden="1"/>
    </xf>
    <xf numFmtId="0" fontId="0" fillId="29" borderId="0" xfId="0" applyFill="1" applyBorder="1" applyProtection="1">
      <protection hidden="1"/>
    </xf>
    <xf numFmtId="0" fontId="0" fillId="29" borderId="0" xfId="0" applyFill="1" applyAlignment="1" applyProtection="1">
      <alignment wrapText="1"/>
      <protection hidden="1"/>
    </xf>
    <xf numFmtId="49" fontId="30" fillId="0" borderId="35" xfId="0" applyNumberFormat="1" applyFont="1" applyFill="1" applyBorder="1" applyAlignment="1" applyProtection="1">
      <alignment horizontal="center" vertical="center" wrapText="1"/>
    </xf>
    <xf numFmtId="2" fontId="30" fillId="0" borderId="21" xfId="0" applyNumberFormat="1" applyFont="1" applyFill="1" applyBorder="1" applyAlignment="1" applyProtection="1">
      <alignment horizontal="center" vertical="center" wrapText="1"/>
    </xf>
    <xf numFmtId="2" fontId="70" fillId="0" borderId="21" xfId="0" applyNumberFormat="1" applyFont="1" applyFill="1" applyBorder="1" applyAlignment="1" applyProtection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</xf>
    <xf numFmtId="0" fontId="57" fillId="0" borderId="21" xfId="0" applyFont="1" applyFill="1" applyBorder="1" applyAlignment="1" applyProtection="1">
      <alignment horizontal="center" vertical="center" wrapText="1"/>
    </xf>
    <xf numFmtId="49" fontId="57" fillId="0" borderId="12" xfId="0" applyNumberFormat="1" applyFont="1" applyFill="1" applyBorder="1" applyAlignment="1" applyProtection="1">
      <alignment horizontal="center" vertical="center" wrapText="1"/>
    </xf>
    <xf numFmtId="0" fontId="30" fillId="25" borderId="21" xfId="0" applyFont="1" applyFill="1" applyBorder="1" applyAlignment="1" applyProtection="1">
      <alignment horizontal="center" vertical="center" wrapText="1"/>
    </xf>
    <xf numFmtId="164" fontId="30" fillId="0" borderId="34" xfId="0" applyNumberFormat="1" applyFont="1" applyBorder="1" applyAlignment="1" applyProtection="1">
      <alignment horizontal="center" vertical="center" wrapText="1"/>
    </xf>
    <xf numFmtId="0" fontId="26" fillId="29" borderId="0" xfId="0" applyFont="1" applyFill="1" applyAlignment="1" applyProtection="1">
      <alignment horizontal="center" vertical="center" wrapText="1"/>
    </xf>
    <xf numFmtId="49" fontId="26" fillId="29" borderId="0" xfId="0" applyNumberFormat="1" applyFont="1" applyFill="1" applyAlignment="1" applyProtection="1">
      <alignment horizontal="center" vertical="center" wrapText="1"/>
    </xf>
    <xf numFmtId="0" fontId="4" fillId="29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/>
    <xf numFmtId="0" fontId="42" fillId="0" borderId="24" xfId="0" applyNumberFormat="1" applyFont="1" applyFill="1" applyBorder="1" applyAlignment="1" applyProtection="1">
      <alignment horizontal="center" vertical="center" wrapText="1"/>
    </xf>
    <xf numFmtId="1" fontId="44" fillId="34" borderId="29" xfId="0" applyNumberFormat="1" applyFont="1" applyFill="1" applyBorder="1" applyAlignment="1" applyProtection="1">
      <alignment horizontal="center" vertical="center" wrapText="1"/>
      <protection locked="0" hidden="1"/>
    </xf>
    <xf numFmtId="176" fontId="42" fillId="0" borderId="20" xfId="0" applyNumberFormat="1" applyFont="1" applyFill="1" applyBorder="1" applyAlignment="1" applyProtection="1">
      <alignment horizontal="center" vertical="center" shrinkToFit="1"/>
    </xf>
    <xf numFmtId="176" fontId="43" fillId="36" borderId="20" xfId="0" applyNumberFormat="1" applyFont="1" applyFill="1" applyBorder="1" applyAlignment="1" applyProtection="1">
      <alignment horizontal="center" vertical="center" shrinkToFit="1"/>
    </xf>
    <xf numFmtId="49" fontId="30" fillId="0" borderId="24" xfId="0" applyNumberFormat="1" applyFont="1" applyFill="1" applyBorder="1" applyAlignment="1" applyProtection="1">
      <alignment horizontal="center" vertical="center" wrapText="1"/>
    </xf>
    <xf numFmtId="0" fontId="30" fillId="0" borderId="24" xfId="0" applyFont="1" applyFill="1" applyBorder="1" applyAlignment="1" applyProtection="1">
      <alignment horizontal="center" vertical="center" wrapText="1"/>
    </xf>
    <xf numFmtId="0" fontId="30" fillId="0" borderId="24" xfId="0" applyFont="1" applyFill="1" applyBorder="1" applyAlignment="1" applyProtection="1">
      <alignment horizontal="left" vertical="center" wrapText="1"/>
    </xf>
    <xf numFmtId="0" fontId="77" fillId="0" borderId="24" xfId="0" applyFont="1" applyFill="1" applyBorder="1" applyAlignment="1" applyProtection="1">
      <alignment horizontal="left" vertical="center"/>
    </xf>
    <xf numFmtId="0" fontId="30" fillId="0" borderId="24" xfId="0" applyFont="1" applyFill="1" applyBorder="1" applyAlignment="1" applyProtection="1">
      <alignment horizontal="left" vertical="center"/>
    </xf>
    <xf numFmtId="174" fontId="29" fillId="0" borderId="24" xfId="0" applyNumberFormat="1" applyFont="1" applyFill="1" applyBorder="1" applyAlignment="1">
      <alignment horizontal="center" vertical="center"/>
    </xf>
    <xf numFmtId="0" fontId="30" fillId="36" borderId="24" xfId="0" applyFont="1" applyFill="1" applyBorder="1" applyAlignment="1" applyProtection="1">
      <alignment horizontal="left" vertical="center" wrapText="1"/>
    </xf>
    <xf numFmtId="0" fontId="30" fillId="36" borderId="24" xfId="0" applyFont="1" applyFill="1" applyBorder="1" applyAlignment="1" applyProtection="1">
      <alignment horizontal="left" vertical="center"/>
    </xf>
    <xf numFmtId="0" fontId="37" fillId="36" borderId="24" xfId="0" applyFont="1" applyFill="1" applyBorder="1" applyAlignment="1" applyProtection="1">
      <alignment horizontal="center" vertical="center" wrapText="1"/>
    </xf>
    <xf numFmtId="49" fontId="30" fillId="36" borderId="24" xfId="0" applyNumberFormat="1" applyFont="1" applyFill="1" applyBorder="1" applyAlignment="1" applyProtection="1">
      <alignment horizontal="center" vertical="center" wrapText="1"/>
    </xf>
    <xf numFmtId="2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42" fillId="36" borderId="23" xfId="0" applyNumberFormat="1" applyFont="1" applyFill="1" applyBorder="1" applyAlignment="1" applyProtection="1">
      <alignment horizontal="center" vertical="center" wrapText="1"/>
      <protection locked="0"/>
    </xf>
    <xf numFmtId="3" fontId="88" fillId="30" borderId="33" xfId="0" applyNumberFormat="1" applyFont="1" applyFill="1" applyBorder="1" applyAlignment="1" applyProtection="1">
      <alignment horizontal="center" vertical="center" wrapText="1"/>
    </xf>
    <xf numFmtId="0" fontId="89" fillId="0" borderId="24" xfId="0" applyFont="1" applyFill="1" applyBorder="1" applyAlignment="1" applyProtection="1">
      <alignment horizontal="left" vertical="center" wrapText="1"/>
    </xf>
    <xf numFmtId="1" fontId="42" fillId="36" borderId="24" xfId="0" applyNumberFormat="1" applyFont="1" applyFill="1" applyBorder="1" applyAlignment="1" applyProtection="1">
      <alignment horizontal="center" vertical="center" wrapText="1"/>
    </xf>
    <xf numFmtId="0" fontId="89" fillId="36" borderId="24" xfId="0" applyFont="1" applyFill="1" applyBorder="1" applyAlignment="1" applyProtection="1">
      <alignment horizontal="left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92" fillId="24" borderId="0" xfId="0" applyFont="1" applyFill="1" applyBorder="1" applyAlignment="1" applyProtection="1">
      <alignment vertical="center"/>
    </xf>
    <xf numFmtId="0" fontId="93" fillId="0" borderId="0" xfId="0" applyFont="1" applyAlignment="1" applyProtection="1">
      <alignment horizontal="center" vertical="center" wrapText="1"/>
    </xf>
    <xf numFmtId="0" fontId="93" fillId="24" borderId="0" xfId="0" applyFont="1" applyFill="1" applyBorder="1" applyAlignment="1" applyProtection="1">
      <alignment vertical="center"/>
    </xf>
    <xf numFmtId="0" fontId="91" fillId="0" borderId="0" xfId="0" applyFont="1" applyAlignment="1" applyProtection="1">
      <alignment vertical="center"/>
    </xf>
    <xf numFmtId="0" fontId="71" fillId="24" borderId="0" xfId="0" applyFont="1" applyFill="1" applyAlignment="1" applyProtection="1">
      <alignment horizontal="center" vertical="center" wrapText="1"/>
      <protection hidden="1"/>
    </xf>
    <xf numFmtId="0" fontId="36" fillId="24" borderId="0" xfId="0" applyFont="1" applyFill="1" applyBorder="1" applyAlignment="1" applyProtection="1">
      <alignment vertical="center"/>
    </xf>
    <xf numFmtId="0" fontId="60" fillId="29" borderId="0" xfId="0" applyFont="1" applyFill="1" applyAlignment="1" applyProtection="1">
      <alignment horizontal="center" vertical="center" wrapText="1"/>
      <protection hidden="1"/>
    </xf>
    <xf numFmtId="164" fontId="62" fillId="0" borderId="24" xfId="0" applyNumberFormat="1" applyFont="1" applyFill="1" applyBorder="1" applyAlignment="1" applyProtection="1">
      <alignment horizontal="center" vertical="center"/>
    </xf>
    <xf numFmtId="164" fontId="62" fillId="0" borderId="25" xfId="0" applyNumberFormat="1" applyFont="1" applyFill="1" applyBorder="1" applyAlignment="1" applyProtection="1">
      <alignment horizontal="center" vertical="center"/>
    </xf>
    <xf numFmtId="164" fontId="62" fillId="36" borderId="24" xfId="0" applyNumberFormat="1" applyFont="1" applyFill="1" applyBorder="1" applyAlignment="1" applyProtection="1">
      <alignment horizontal="center" vertical="center"/>
    </xf>
    <xf numFmtId="164" fontId="62" fillId="36" borderId="25" xfId="0" applyNumberFormat="1" applyFont="1" applyFill="1" applyBorder="1" applyAlignment="1" applyProtection="1">
      <alignment horizontal="center" vertical="center"/>
    </xf>
    <xf numFmtId="0" fontId="97" fillId="29" borderId="0" xfId="0" applyFont="1" applyFill="1"/>
    <xf numFmtId="0" fontId="45" fillId="29" borderId="0" xfId="0" applyFont="1" applyFill="1" applyAlignment="1" applyProtection="1">
      <alignment horizontal="left" vertical="center"/>
    </xf>
    <xf numFmtId="0" fontId="47" fillId="24" borderId="0" xfId="0" applyFont="1" applyFill="1" applyAlignment="1" applyProtection="1">
      <alignment horizontal="center" vertical="top" wrapText="1"/>
      <protection hidden="1"/>
    </xf>
    <xf numFmtId="0" fontId="0" fillId="29" borderId="0" xfId="0" applyFill="1" applyBorder="1"/>
    <xf numFmtId="0" fontId="99" fillId="29" borderId="0" xfId="0" applyFont="1" applyFill="1" applyAlignment="1" applyProtection="1">
      <alignment vertical="top"/>
    </xf>
    <xf numFmtId="0" fontId="99" fillId="0" borderId="0" xfId="0" applyFont="1" applyAlignment="1" applyProtection="1">
      <alignment vertical="top"/>
    </xf>
    <xf numFmtId="0" fontId="49" fillId="24" borderId="0" xfId="0" applyFont="1" applyFill="1" applyAlignment="1" applyProtection="1">
      <alignment horizontal="center"/>
      <protection hidden="1"/>
    </xf>
    <xf numFmtId="0" fontId="100" fillId="24" borderId="0" xfId="0" applyFont="1" applyFill="1" applyAlignment="1" applyProtection="1">
      <protection hidden="1"/>
    </xf>
    <xf numFmtId="0" fontId="28" fillId="24" borderId="15" xfId="0" applyFont="1" applyFill="1" applyBorder="1" applyAlignment="1" applyProtection="1">
      <alignment vertical="center"/>
      <protection hidden="1"/>
    </xf>
    <xf numFmtId="0" fontId="8" fillId="24" borderId="0" xfId="0" applyFont="1" applyFill="1" applyBorder="1" applyAlignment="1" applyProtection="1">
      <alignment vertical="center" wrapText="1"/>
      <protection hidden="1"/>
    </xf>
    <xf numFmtId="166" fontId="28" fillId="31" borderId="49" xfId="0" applyNumberFormat="1" applyFont="1" applyFill="1" applyBorder="1" applyAlignment="1" applyProtection="1">
      <alignment vertical="center" wrapText="1"/>
      <protection hidden="1"/>
    </xf>
    <xf numFmtId="0" fontId="0" fillId="31" borderId="0" xfId="0" applyFill="1" applyAlignment="1" applyProtection="1">
      <alignment vertical="center" wrapText="1"/>
      <protection hidden="1"/>
    </xf>
    <xf numFmtId="0" fontId="54" fillId="31" borderId="0" xfId="0" applyFont="1" applyFill="1" applyBorder="1" applyAlignment="1" applyProtection="1">
      <alignment horizontal="center"/>
      <protection hidden="1"/>
    </xf>
    <xf numFmtId="0" fontId="26" fillId="24" borderId="0" xfId="0" applyFont="1" applyFill="1" applyAlignment="1" applyProtection="1">
      <alignment horizontal="left" vertical="top" wrapText="1"/>
      <protection hidden="1"/>
    </xf>
    <xf numFmtId="0" fontId="56" fillId="24" borderId="0" xfId="0" applyFont="1" applyFill="1"/>
    <xf numFmtId="0" fontId="98" fillId="24" borderId="0" xfId="0" applyFont="1" applyFill="1"/>
    <xf numFmtId="0" fontId="98" fillId="24" borderId="0" xfId="0" applyFont="1" applyFill="1" applyAlignment="1">
      <alignment wrapText="1"/>
    </xf>
    <xf numFmtId="0" fontId="102" fillId="24" borderId="0" xfId="0" applyFont="1" applyFill="1"/>
    <xf numFmtId="0" fontId="56" fillId="24" borderId="0" xfId="0" applyFont="1" applyFill="1" applyAlignment="1">
      <alignment wrapText="1"/>
    </xf>
    <xf numFmtId="0" fontId="98" fillId="24" borderId="0" xfId="0" applyFont="1" applyFill="1" applyAlignment="1"/>
    <xf numFmtId="0" fontId="102" fillId="24" borderId="0" xfId="0" applyFont="1" applyFill="1" applyAlignment="1"/>
    <xf numFmtId="0" fontId="101" fillId="24" borderId="0" xfId="0" applyFont="1" applyFill="1" applyAlignment="1">
      <alignment vertical="center"/>
    </xf>
    <xf numFmtId="0" fontId="56" fillId="24" borderId="0" xfId="0" applyFont="1" applyFill="1" applyAlignment="1">
      <alignment horizontal="left" vertical="center"/>
    </xf>
    <xf numFmtId="0" fontId="0" fillId="29" borderId="18" xfId="0" applyFill="1" applyBorder="1" applyProtection="1">
      <protection hidden="1"/>
    </xf>
    <xf numFmtId="0" fontId="100" fillId="29" borderId="0" xfId="0" applyFont="1" applyFill="1" applyAlignment="1" applyProtection="1">
      <protection hidden="1"/>
    </xf>
    <xf numFmtId="0" fontId="0" fillId="29" borderId="0" xfId="0" applyFill="1" applyAlignment="1" applyProtection="1">
      <alignment vertical="center" wrapText="1"/>
      <protection hidden="1"/>
    </xf>
    <xf numFmtId="0" fontId="54" fillId="29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Protection="1">
      <protection hidden="1"/>
    </xf>
    <xf numFmtId="0" fontId="0" fillId="29" borderId="0" xfId="0" applyFill="1" applyBorder="1" applyAlignment="1" applyProtection="1">
      <alignment horizontal="left" vertical="center"/>
    </xf>
    <xf numFmtId="0" fontId="91" fillId="24" borderId="0" xfId="0" applyFont="1" applyFill="1" applyProtection="1"/>
    <xf numFmtId="0" fontId="91" fillId="24" borderId="0" xfId="0" applyFont="1" applyFill="1" applyAlignment="1" applyProtection="1">
      <alignment wrapText="1"/>
    </xf>
    <xf numFmtId="0" fontId="91" fillId="24" borderId="10" xfId="0" applyFont="1" applyFill="1" applyBorder="1" applyProtection="1"/>
    <xf numFmtId="0" fontId="26" fillId="29" borderId="0" xfId="0" applyFont="1" applyFill="1" applyBorder="1" applyAlignment="1" applyProtection="1">
      <alignment vertical="top" wrapText="1"/>
    </xf>
    <xf numFmtId="0" fontId="106" fillId="29" borderId="0" xfId="0" applyFont="1" applyFill="1" applyBorder="1" applyAlignment="1" applyProtection="1">
      <alignment vertical="center"/>
    </xf>
    <xf numFmtId="0" fontId="45" fillId="29" borderId="0" xfId="0" applyFont="1" applyFill="1" applyAlignment="1" applyProtection="1">
      <alignment horizontal="center" wrapText="1"/>
    </xf>
    <xf numFmtId="0" fontId="43" fillId="29" borderId="0" xfId="0" applyFont="1" applyFill="1" applyAlignment="1" applyProtection="1">
      <alignment horizontal="right" vertical="center" wrapText="1"/>
    </xf>
    <xf numFmtId="0" fontId="30" fillId="29" borderId="0" xfId="0" applyFont="1" applyFill="1" applyAlignment="1" applyProtection="1">
      <alignment horizontal="right" vertical="center" wrapText="1"/>
    </xf>
    <xf numFmtId="0" fontId="43" fillId="24" borderId="0" xfId="0" applyFont="1" applyFill="1" applyAlignment="1" applyProtection="1">
      <alignment horizontal="right" vertical="center" wrapText="1"/>
    </xf>
    <xf numFmtId="0" fontId="46" fillId="0" borderId="0" xfId="0" applyFont="1" applyFill="1" applyAlignment="1" applyProtection="1">
      <alignment horizontal="left" vertical="center"/>
    </xf>
    <xf numFmtId="0" fontId="101" fillId="24" borderId="0" xfId="0" applyFont="1" applyFill="1" applyAlignment="1">
      <alignment vertical="top" wrapText="1"/>
    </xf>
    <xf numFmtId="0" fontId="27" fillId="24" borderId="0" xfId="0" applyFont="1" applyFill="1" applyAlignment="1" applyProtection="1">
      <alignment horizontal="left" wrapText="1"/>
      <protection hidden="1"/>
    </xf>
    <xf numFmtId="0" fontId="103" fillId="24" borderId="0" xfId="0" applyFont="1" applyFill="1" applyAlignment="1" applyProtection="1">
      <alignment vertical="top" wrapText="1"/>
      <protection hidden="1"/>
    </xf>
    <xf numFmtId="0" fontId="28" fillId="29" borderId="0" xfId="0" applyFont="1" applyFill="1" applyProtection="1">
      <protection hidden="1"/>
    </xf>
    <xf numFmtId="0" fontId="28" fillId="24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0" fontId="28" fillId="0" borderId="0" xfId="0" applyFont="1"/>
    <xf numFmtId="0" fontId="90" fillId="29" borderId="0" xfId="0" applyFont="1" applyFill="1" applyBorder="1" applyAlignment="1" applyProtection="1">
      <alignment vertical="center"/>
    </xf>
    <xf numFmtId="0" fontId="101" fillId="24" borderId="0" xfId="0" applyFont="1" applyFill="1" applyAlignment="1">
      <alignment horizontal="left" vertical="center"/>
    </xf>
    <xf numFmtId="0" fontId="0" fillId="29" borderId="0" xfId="0" quotePrefix="1" applyFill="1" applyProtection="1">
      <protection hidden="1"/>
    </xf>
    <xf numFmtId="0" fontId="28" fillId="29" borderId="0" xfId="0" quotePrefix="1" applyFont="1" applyFill="1" applyProtection="1">
      <protection hidden="1"/>
    </xf>
    <xf numFmtId="0" fontId="98" fillId="24" borderId="18" xfId="0" applyFont="1" applyFill="1" applyBorder="1"/>
    <xf numFmtId="0" fontId="56" fillId="24" borderId="18" xfId="0" applyFont="1" applyFill="1" applyBorder="1" applyAlignment="1">
      <alignment horizontal="left" vertical="center"/>
    </xf>
    <xf numFmtId="0" fontId="0" fillId="29" borderId="18" xfId="0" applyFill="1" applyBorder="1" applyAlignment="1" applyProtection="1">
      <protection hidden="1"/>
    </xf>
    <xf numFmtId="0" fontId="0" fillId="29" borderId="15" xfId="0" applyFill="1" applyBorder="1" applyProtection="1">
      <protection hidden="1"/>
    </xf>
    <xf numFmtId="0" fontId="0" fillId="29" borderId="15" xfId="0" applyFill="1" applyBorder="1" applyAlignment="1" applyProtection="1">
      <protection hidden="1"/>
    </xf>
    <xf numFmtId="0" fontId="28" fillId="29" borderId="15" xfId="0" quotePrefix="1" applyFont="1" applyFill="1" applyBorder="1" applyProtection="1">
      <protection hidden="1"/>
    </xf>
    <xf numFmtId="0" fontId="0" fillId="29" borderId="0" xfId="0" quotePrefix="1" applyFill="1" applyBorder="1" applyProtection="1">
      <protection hidden="1"/>
    </xf>
    <xf numFmtId="0" fontId="0" fillId="29" borderId="0" xfId="0" applyFill="1" applyBorder="1" applyAlignment="1" applyProtection="1">
      <protection hidden="1"/>
    </xf>
    <xf numFmtId="0" fontId="110" fillId="24" borderId="0" xfId="0" applyFont="1" applyFill="1" applyBorder="1" applyAlignment="1" applyProtection="1">
      <protection hidden="1"/>
    </xf>
    <xf numFmtId="0" fontId="111" fillId="29" borderId="0" xfId="0" applyFont="1" applyFill="1" applyBorder="1" applyAlignment="1" applyProtection="1">
      <alignment wrapText="1"/>
      <protection locked="0" hidden="1"/>
    </xf>
    <xf numFmtId="0" fontId="60" fillId="29" borderId="0" xfId="0" applyFont="1" applyFill="1" applyAlignment="1" applyProtection="1">
      <alignment horizontal="center" vertical="center" wrapText="1"/>
      <protection hidden="1"/>
    </xf>
    <xf numFmtId="0" fontId="27" fillId="29" borderId="0" xfId="0" quotePrefix="1" applyFont="1" applyFill="1" applyProtection="1">
      <protection hidden="1"/>
    </xf>
    <xf numFmtId="49" fontId="33" fillId="26" borderId="40" xfId="0" applyNumberFormat="1" applyFont="1" applyFill="1" applyBorder="1" applyAlignment="1" applyProtection="1">
      <alignment horizontal="center" vertical="center" wrapText="1"/>
    </xf>
    <xf numFmtId="0" fontId="33" fillId="26" borderId="40" xfId="0" applyFont="1" applyFill="1" applyBorder="1" applyAlignment="1" applyProtection="1">
      <alignment horizontal="left" vertical="center"/>
    </xf>
    <xf numFmtId="0" fontId="33" fillId="26" borderId="40" xfId="0" applyFont="1" applyFill="1" applyBorder="1" applyAlignment="1" applyProtection="1">
      <alignment horizontal="center" vertical="center" wrapText="1"/>
    </xf>
    <xf numFmtId="0" fontId="33" fillId="26" borderId="40" xfId="0" applyFont="1" applyFill="1" applyBorder="1" applyAlignment="1" applyProtection="1">
      <alignment horizontal="center" vertical="center" textRotation="90" wrapText="1"/>
    </xf>
    <xf numFmtId="49" fontId="67" fillId="28" borderId="0" xfId="0" applyNumberFormat="1" applyFont="1" applyFill="1" applyBorder="1" applyAlignment="1" applyProtection="1">
      <alignment vertical="center"/>
    </xf>
    <xf numFmtId="0" fontId="24" fillId="28" borderId="0" xfId="0" applyFont="1" applyFill="1" applyBorder="1" applyAlignment="1" applyProtection="1">
      <alignment vertical="center"/>
    </xf>
    <xf numFmtId="0" fontId="68" fillId="28" borderId="0" xfId="0" applyFont="1" applyFill="1" applyBorder="1" applyAlignment="1" applyProtection="1">
      <alignment vertical="center"/>
    </xf>
    <xf numFmtId="0" fontId="67" fillId="28" borderId="0" xfId="0" applyFont="1" applyFill="1" applyBorder="1" applyAlignment="1" applyProtection="1">
      <alignment horizontal="center" vertical="center"/>
    </xf>
    <xf numFmtId="2" fontId="67" fillId="28" borderId="0" xfId="0" applyNumberFormat="1" applyFont="1" applyFill="1" applyBorder="1" applyAlignment="1" applyProtection="1">
      <alignment horizontal="center" vertical="center"/>
    </xf>
    <xf numFmtId="0" fontId="67" fillId="28" borderId="0" xfId="0" applyFont="1" applyFill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80" fillId="24" borderId="0" xfId="0" applyFont="1" applyFill="1" applyBorder="1" applyAlignment="1" applyProtection="1">
      <alignment vertical="center" wrapText="1"/>
    </xf>
    <xf numFmtId="0" fontId="80" fillId="24" borderId="0" xfId="0" applyFont="1" applyFill="1" applyBorder="1" applyAlignment="1" applyProtection="1">
      <alignment horizontal="right" vertical="center" wrapText="1"/>
    </xf>
    <xf numFmtId="1" fontId="113" fillId="0" borderId="0" xfId="0" applyNumberFormat="1" applyFont="1" applyAlignment="1" applyProtection="1">
      <alignment horizontal="center" vertical="center"/>
    </xf>
    <xf numFmtId="1" fontId="114" fillId="24" borderId="0" xfId="0" applyNumberFormat="1" applyFont="1" applyFill="1" applyBorder="1" applyAlignment="1" applyProtection="1">
      <alignment horizontal="center" vertical="center" wrapText="1"/>
    </xf>
    <xf numFmtId="1" fontId="113" fillId="24" borderId="10" xfId="0" applyNumberFormat="1" applyFont="1" applyFill="1" applyBorder="1" applyAlignment="1" applyProtection="1">
      <alignment horizontal="center" vertical="center"/>
    </xf>
    <xf numFmtId="1" fontId="115" fillId="24" borderId="10" xfId="0" applyNumberFormat="1" applyFont="1" applyFill="1" applyBorder="1" applyAlignment="1" applyProtection="1">
      <alignment horizontal="center" vertical="center"/>
    </xf>
    <xf numFmtId="1" fontId="115" fillId="24" borderId="0" xfId="0" applyNumberFormat="1" applyFont="1" applyFill="1" applyBorder="1" applyAlignment="1" applyProtection="1">
      <alignment horizontal="center" vertical="center" wrapText="1"/>
    </xf>
    <xf numFmtId="1" fontId="113" fillId="24" borderId="11" xfId="0" applyNumberFormat="1" applyFont="1" applyFill="1" applyBorder="1" applyAlignment="1" applyProtection="1">
      <alignment horizontal="center" vertical="center"/>
    </xf>
    <xf numFmtId="1" fontId="115" fillId="0" borderId="36" xfId="0" applyNumberFormat="1" applyFont="1" applyFill="1" applyBorder="1" applyAlignment="1" applyProtection="1">
      <alignment vertical="center" wrapText="1"/>
    </xf>
    <xf numFmtId="1" fontId="116" fillId="26" borderId="25" xfId="0" applyNumberFormat="1" applyFont="1" applyFill="1" applyBorder="1" applyAlignment="1" applyProtection="1">
      <alignment horizontal="center" vertical="center" wrapText="1"/>
    </xf>
    <xf numFmtId="167" fontId="26" fillId="29" borderId="0" xfId="0" applyNumberFormat="1" applyFont="1" applyFill="1" applyBorder="1" applyAlignment="1" applyProtection="1">
      <alignment horizontal="center" vertical="center"/>
      <protection hidden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119" fillId="0" borderId="0" xfId="0" applyNumberFormat="1" applyFont="1" applyFill="1" applyBorder="1" applyAlignment="1">
      <alignment horizontal="left"/>
    </xf>
    <xf numFmtId="177" fontId="119" fillId="0" borderId="0" xfId="0" applyNumberFormat="1" applyFont="1" applyFill="1" applyBorder="1" applyAlignment="1">
      <alignment horizontal="left"/>
    </xf>
    <xf numFmtId="0" fontId="120" fillId="29" borderId="18" xfId="0" applyFont="1" applyFill="1" applyBorder="1" applyProtection="1">
      <protection hidden="1"/>
    </xf>
    <xf numFmtId="0" fontId="103" fillId="39" borderId="0" xfId="0" applyFont="1" applyFill="1" applyAlignment="1" applyProtection="1">
      <alignment vertical="top" wrapText="1"/>
      <protection hidden="1"/>
    </xf>
    <xf numFmtId="0" fontId="103" fillId="29" borderId="0" xfId="0" applyFont="1" applyFill="1" applyAlignment="1" applyProtection="1">
      <alignment vertical="top" wrapText="1"/>
      <protection hidden="1"/>
    </xf>
    <xf numFmtId="0" fontId="53" fillId="24" borderId="0" xfId="0" applyFont="1" applyFill="1" applyAlignment="1" applyProtection="1">
      <alignment vertical="center" textRotation="180" wrapText="1"/>
      <protection hidden="1"/>
    </xf>
    <xf numFmtId="0" fontId="0" fillId="29" borderId="0" xfId="0" applyFill="1" applyAlignment="1"/>
    <xf numFmtId="0" fontId="0" fillId="33" borderId="0" xfId="0" applyFill="1"/>
    <xf numFmtId="49" fontId="33" fillId="26" borderId="40" xfId="0" applyNumberFormat="1" applyFont="1" applyFill="1" applyBorder="1" applyAlignment="1" applyProtection="1">
      <alignment vertical="center" wrapText="1"/>
    </xf>
    <xf numFmtId="0" fontId="42" fillId="36" borderId="24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Protection="1"/>
    <xf numFmtId="2" fontId="4" fillId="0" borderId="0" xfId="0" applyNumberFormat="1" applyFont="1" applyFill="1" applyProtection="1"/>
    <xf numFmtId="2" fontId="29" fillId="0" borderId="0" xfId="28" applyNumberFormat="1" applyFont="1" applyAlignment="1" applyProtection="1">
      <alignment horizontal="center" vertical="center"/>
    </xf>
    <xf numFmtId="2" fontId="0" fillId="0" borderId="0" xfId="0" applyNumberFormat="1"/>
    <xf numFmtId="0" fontId="129" fillId="29" borderId="30" xfId="0" applyFont="1" applyFill="1" applyBorder="1" applyAlignment="1" applyProtection="1">
      <alignment horizontal="center" vertical="center" wrapText="1"/>
    </xf>
    <xf numFmtId="1" fontId="132" fillId="29" borderId="0" xfId="0" applyNumberFormat="1" applyFont="1" applyFill="1" applyAlignment="1" applyProtection="1">
      <alignment vertical="center"/>
      <protection hidden="1"/>
    </xf>
    <xf numFmtId="0" fontId="133" fillId="29" borderId="0" xfId="0" applyFont="1" applyFill="1" applyAlignment="1" applyProtection="1">
      <alignment horizontal="center" vertical="center" wrapText="1"/>
    </xf>
    <xf numFmtId="0" fontId="132" fillId="29" borderId="0" xfId="0" applyFont="1" applyFill="1" applyAlignment="1" applyProtection="1">
      <alignment horizontal="center" vertical="center"/>
    </xf>
    <xf numFmtId="1" fontId="134" fillId="29" borderId="0" xfId="0" applyNumberFormat="1" applyFont="1" applyFill="1" applyAlignment="1" applyProtection="1">
      <alignment horizontal="left" vertical="center"/>
      <protection hidden="1"/>
    </xf>
    <xf numFmtId="0" fontId="84" fillId="29" borderId="0" xfId="0" applyFont="1" applyFill="1" applyAlignment="1" applyProtection="1">
      <alignment vertical="center"/>
    </xf>
    <xf numFmtId="0" fontId="129" fillId="29" borderId="31" xfId="0" applyFont="1" applyFill="1" applyBorder="1" applyAlignment="1" applyProtection="1">
      <alignment horizontal="center" vertical="center" wrapText="1"/>
    </xf>
    <xf numFmtId="1" fontId="135" fillId="29" borderId="0" xfId="0" applyNumberFormat="1" applyFont="1" applyFill="1" applyAlignment="1" applyProtection="1">
      <alignment vertical="center"/>
      <protection hidden="1"/>
    </xf>
    <xf numFmtId="0" fontId="129" fillId="29" borderId="50" xfId="0" applyFont="1" applyFill="1" applyBorder="1" applyAlignment="1" applyProtection="1">
      <alignment horizontal="center" vertical="center" wrapText="1"/>
    </xf>
    <xf numFmtId="49" fontId="110" fillId="0" borderId="12" xfId="0" applyNumberFormat="1" applyFont="1" applyFill="1" applyBorder="1" applyAlignment="1" applyProtection="1">
      <alignment horizontal="center" vertical="center" wrapText="1"/>
    </xf>
    <xf numFmtId="1" fontId="110" fillId="30" borderId="13" xfId="0" applyNumberFormat="1" applyFont="1" applyFill="1" applyBorder="1" applyAlignment="1" applyProtection="1">
      <alignment horizontal="center" vertical="center" wrapText="1"/>
    </xf>
    <xf numFmtId="164" fontId="110" fillId="0" borderId="21" xfId="0" applyNumberFormat="1" applyFont="1" applyFill="1" applyBorder="1" applyAlignment="1" applyProtection="1">
      <alignment horizontal="center" vertical="center" wrapText="1"/>
    </xf>
    <xf numFmtId="0" fontId="124" fillId="0" borderId="21" xfId="0" applyFont="1" applyBorder="1" applyAlignment="1" applyProtection="1">
      <alignment horizontal="center" vertical="center" wrapText="1"/>
    </xf>
    <xf numFmtId="0" fontId="125" fillId="0" borderId="21" xfId="0" applyFont="1" applyBorder="1" applyAlignment="1" applyProtection="1">
      <alignment horizontal="center" vertical="center" wrapText="1"/>
    </xf>
    <xf numFmtId="49" fontId="132" fillId="0" borderId="21" xfId="0" applyNumberFormat="1" applyFont="1" applyFill="1" applyBorder="1" applyAlignment="1" applyProtection="1">
      <alignment horizontal="center" vertical="center" wrapText="1"/>
    </xf>
    <xf numFmtId="0" fontId="130" fillId="0" borderId="21" xfId="0" applyFont="1" applyBorder="1" applyAlignment="1" applyProtection="1">
      <alignment horizontal="center" vertical="center" wrapText="1"/>
    </xf>
    <xf numFmtId="1" fontId="136" fillId="29" borderId="25" xfId="0" applyNumberFormat="1" applyFont="1" applyFill="1" applyBorder="1" applyAlignment="1" applyProtection="1">
      <alignment horizontal="center" vertical="center" wrapText="1"/>
    </xf>
    <xf numFmtId="0" fontId="80" fillId="26" borderId="14" xfId="0" applyFont="1" applyFill="1" applyBorder="1" applyAlignment="1" applyProtection="1">
      <alignment horizontal="center" vertical="center" wrapText="1"/>
    </xf>
    <xf numFmtId="0" fontId="137" fillId="26" borderId="14" xfId="0" applyFont="1" applyFill="1" applyBorder="1" applyAlignment="1" applyProtection="1">
      <alignment horizontal="center" vertical="center" wrapText="1"/>
    </xf>
    <xf numFmtId="0" fontId="138" fillId="26" borderId="14" xfId="0" applyFont="1" applyFill="1" applyBorder="1" applyAlignment="1" applyProtection="1">
      <alignment horizontal="left" vertical="center"/>
    </xf>
    <xf numFmtId="0" fontId="138" fillId="26" borderId="14" xfId="0" applyFont="1" applyFill="1" applyBorder="1" applyAlignment="1" applyProtection="1">
      <alignment horizontal="center" vertical="center" wrapText="1"/>
    </xf>
    <xf numFmtId="0" fontId="80" fillId="26" borderId="14" xfId="0" applyFont="1" applyFill="1" applyBorder="1" applyAlignment="1" applyProtection="1">
      <alignment horizontal="center" vertical="center" textRotation="90" wrapText="1"/>
    </xf>
    <xf numFmtId="0" fontId="138" fillId="26" borderId="14" xfId="0" applyFont="1" applyFill="1" applyBorder="1" applyAlignment="1" applyProtection="1">
      <alignment horizontal="center" vertical="center" textRotation="90" wrapText="1"/>
    </xf>
    <xf numFmtId="49" fontId="138" fillId="26" borderId="14" xfId="0" applyNumberFormat="1" applyFont="1" applyFill="1" applyBorder="1" applyAlignment="1" applyProtection="1">
      <alignment horizontal="center" vertical="center" wrapText="1"/>
    </xf>
    <xf numFmtId="49" fontId="139" fillId="26" borderId="14" xfId="0" applyNumberFormat="1" applyFont="1" applyFill="1" applyBorder="1" applyAlignment="1" applyProtection="1">
      <alignment horizontal="center" vertical="center" wrapText="1"/>
    </xf>
    <xf numFmtId="49" fontId="140" fillId="26" borderId="14" xfId="0" applyNumberFormat="1" applyFont="1" applyFill="1" applyBorder="1" applyAlignment="1" applyProtection="1">
      <alignment horizontal="center" vertical="center" wrapText="1"/>
    </xf>
    <xf numFmtId="0" fontId="132" fillId="29" borderId="0" xfId="0" applyFont="1" applyFill="1" applyAlignment="1" applyProtection="1">
      <alignment vertical="center"/>
    </xf>
    <xf numFmtId="49" fontId="141" fillId="29" borderId="28" xfId="0" applyNumberFormat="1" applyFont="1" applyFill="1" applyBorder="1" applyAlignment="1" applyProtection="1">
      <alignment horizontal="left" vertical="center"/>
    </xf>
    <xf numFmtId="0" fontId="84" fillId="29" borderId="28" xfId="0" applyFont="1" applyFill="1" applyBorder="1" applyAlignment="1" applyProtection="1">
      <alignment vertical="center" wrapText="1"/>
    </xf>
    <xf numFmtId="0" fontId="132" fillId="29" borderId="28" xfId="0" applyFont="1" applyFill="1" applyBorder="1" applyAlignment="1" applyProtection="1">
      <alignment horizontal="center" vertical="center"/>
    </xf>
    <xf numFmtId="49" fontId="132" fillId="29" borderId="28" xfId="0" applyNumberFormat="1" applyFont="1" applyFill="1" applyBorder="1" applyAlignment="1" applyProtection="1">
      <alignment horizontal="center" vertical="center"/>
    </xf>
    <xf numFmtId="0" fontId="84" fillId="29" borderId="28" xfId="0" applyFont="1" applyFill="1" applyBorder="1" applyAlignment="1" applyProtection="1">
      <alignment horizontal="center" vertical="center"/>
    </xf>
    <xf numFmtId="0" fontId="110" fillId="29" borderId="28" xfId="0" applyFont="1" applyFill="1" applyBorder="1" applyAlignment="1" applyProtection="1">
      <alignment horizontal="center" vertical="center"/>
    </xf>
    <xf numFmtId="0" fontId="84" fillId="29" borderId="0" xfId="0" applyFont="1" applyFill="1"/>
    <xf numFmtId="174" fontId="132" fillId="29" borderId="0" xfId="0" applyNumberFormat="1" applyFont="1" applyFill="1" applyBorder="1" applyAlignment="1">
      <alignment horizontal="center" vertical="center" wrapText="1"/>
    </xf>
    <xf numFmtId="49" fontId="142" fillId="29" borderId="28" xfId="0" applyNumberFormat="1" applyFont="1" applyFill="1" applyBorder="1" applyAlignment="1" applyProtection="1">
      <alignment horizontal="left" vertical="center"/>
    </xf>
    <xf numFmtId="49" fontId="143" fillId="29" borderId="28" xfId="0" applyNumberFormat="1" applyFont="1" applyFill="1" applyBorder="1" applyAlignment="1" applyProtection="1">
      <alignment horizontal="left" vertical="center"/>
    </xf>
    <xf numFmtId="170" fontId="132" fillId="29" borderId="28" xfId="0" applyNumberFormat="1" applyFont="1" applyFill="1" applyBorder="1" applyAlignment="1" applyProtection="1">
      <alignment horizontal="center" vertical="center"/>
    </xf>
    <xf numFmtId="0" fontId="130" fillId="32" borderId="25" xfId="0" applyFont="1" applyFill="1" applyBorder="1" applyAlignment="1" applyProtection="1">
      <alignment horizontal="left" vertical="center"/>
    </xf>
    <xf numFmtId="0" fontId="130" fillId="32" borderId="15" xfId="0" applyFont="1" applyFill="1" applyBorder="1" applyAlignment="1" applyProtection="1">
      <alignment horizontal="left" vertical="center"/>
    </xf>
    <xf numFmtId="0" fontId="144" fillId="32" borderId="15" xfId="0" applyFont="1" applyFill="1" applyBorder="1" applyAlignment="1" applyProtection="1">
      <alignment horizontal="left" vertical="center"/>
    </xf>
    <xf numFmtId="0" fontId="130" fillId="32" borderId="15" xfId="0" applyFont="1" applyFill="1" applyBorder="1" applyAlignment="1" applyProtection="1">
      <alignment horizontal="left" vertical="center" wrapText="1"/>
    </xf>
    <xf numFmtId="0" fontId="110" fillId="32" borderId="15" xfId="0" applyFont="1" applyFill="1" applyBorder="1" applyAlignment="1" applyProtection="1">
      <alignment horizontal="left" vertical="center" wrapText="1"/>
    </xf>
    <xf numFmtId="0" fontId="132" fillId="32" borderId="15" xfId="0" applyFont="1" applyFill="1" applyBorder="1" applyAlignment="1" applyProtection="1">
      <alignment horizontal="left" vertical="center" wrapText="1"/>
    </xf>
    <xf numFmtId="1" fontId="13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45" fillId="29" borderId="71" xfId="0" applyFont="1" applyFill="1" applyBorder="1" applyAlignment="1" applyProtection="1">
      <alignment horizontal="center" vertical="center"/>
    </xf>
    <xf numFmtId="0" fontId="145" fillId="29" borderId="67" xfId="0" applyFont="1" applyFill="1" applyBorder="1" applyAlignment="1" applyProtection="1">
      <alignment horizontal="center" vertical="center"/>
    </xf>
    <xf numFmtId="0" fontId="146" fillId="0" borderId="67" xfId="0" applyFont="1" applyFill="1" applyBorder="1" applyAlignment="1" applyProtection="1">
      <alignment horizontal="left" vertical="center" shrinkToFit="1"/>
    </xf>
    <xf numFmtId="0" fontId="88" fillId="0" borderId="68" xfId="0" applyFont="1" applyFill="1" applyBorder="1" applyAlignment="1" applyProtection="1">
      <alignment horizontal="left" vertical="center" wrapText="1"/>
    </xf>
    <xf numFmtId="0" fontId="147" fillId="0" borderId="68" xfId="28" applyFont="1" applyFill="1" applyBorder="1" applyAlignment="1" applyProtection="1">
      <alignment horizontal="center" vertical="center" wrapText="1"/>
    </xf>
    <xf numFmtId="0" fontId="84" fillId="0" borderId="67" xfId="0" applyFont="1" applyFill="1" applyBorder="1" applyAlignment="1" applyProtection="1">
      <alignment horizontal="left" vertical="center" wrapText="1"/>
    </xf>
    <xf numFmtId="0" fontId="132" fillId="0" borderId="68" xfId="0" applyFont="1" applyFill="1" applyBorder="1" applyAlignment="1" applyProtection="1">
      <alignment horizontal="center" vertical="center" wrapText="1"/>
    </xf>
    <xf numFmtId="49" fontId="130" fillId="0" borderId="68" xfId="0" applyNumberFormat="1" applyFont="1" applyFill="1" applyBorder="1" applyAlignment="1" applyProtection="1">
      <alignment horizontal="center" vertical="center"/>
    </xf>
    <xf numFmtId="0" fontId="130" fillId="0" borderId="72" xfId="0" applyFont="1" applyFill="1" applyBorder="1" applyAlignment="1" applyProtection="1">
      <alignment horizontal="center" vertical="center"/>
    </xf>
    <xf numFmtId="4" fontId="130" fillId="0" borderId="26" xfId="0" applyNumberFormat="1" applyFont="1" applyFill="1" applyBorder="1" applyAlignment="1" applyProtection="1">
      <alignment horizontal="center" vertical="center"/>
    </xf>
    <xf numFmtId="0" fontId="148" fillId="30" borderId="26" xfId="0" applyFont="1" applyFill="1" applyBorder="1" applyAlignment="1" applyProtection="1">
      <alignment horizontal="center" vertical="center" wrapText="1"/>
      <protection locked="0"/>
    </xf>
    <xf numFmtId="164" fontId="132" fillId="0" borderId="73" xfId="0" applyNumberFormat="1" applyFont="1" applyFill="1" applyBorder="1" applyAlignment="1" applyProtection="1">
      <alignment vertical="center"/>
    </xf>
    <xf numFmtId="174" fontId="149" fillId="0" borderId="68" xfId="0" applyNumberFormat="1" applyFont="1" applyFill="1" applyBorder="1" applyAlignment="1">
      <alignment horizontal="center" vertical="center" wrapText="1"/>
    </xf>
    <xf numFmtId="4" fontId="132" fillId="0" borderId="68" xfId="0" applyNumberFormat="1" applyFont="1" applyFill="1" applyBorder="1" applyAlignment="1" applyProtection="1">
      <alignment horizontal="center" vertical="center"/>
    </xf>
    <xf numFmtId="174" fontId="150" fillId="0" borderId="68" xfId="0" applyNumberFormat="1" applyFont="1" applyFill="1" applyBorder="1" applyAlignment="1">
      <alignment horizontal="left" vertical="center" wrapText="1"/>
    </xf>
    <xf numFmtId="170" fontId="132" fillId="0" borderId="73" xfId="0" applyNumberFormat="1" applyFont="1" applyFill="1" applyBorder="1" applyAlignment="1" applyProtection="1">
      <alignment horizontal="center" vertical="center"/>
    </xf>
    <xf numFmtId="0" fontId="145" fillId="33" borderId="71" xfId="0" applyFont="1" applyFill="1" applyBorder="1" applyAlignment="1" applyProtection="1">
      <alignment horizontal="center" vertical="center"/>
    </xf>
    <xf numFmtId="0" fontId="145" fillId="33" borderId="67" xfId="0" applyFont="1" applyFill="1" applyBorder="1" applyAlignment="1" applyProtection="1">
      <alignment horizontal="center" vertical="center"/>
    </xf>
    <xf numFmtId="0" fontId="146" fillId="33" borderId="67" xfId="0" applyFont="1" applyFill="1" applyBorder="1" applyAlignment="1" applyProtection="1">
      <alignment horizontal="left" vertical="center" shrinkToFit="1"/>
    </xf>
    <xf numFmtId="0" fontId="88" fillId="33" borderId="68" xfId="0" applyFont="1" applyFill="1" applyBorder="1" applyAlignment="1" applyProtection="1">
      <alignment horizontal="left" vertical="center" wrapText="1"/>
    </xf>
    <xf numFmtId="0" fontId="147" fillId="33" borderId="68" xfId="28" applyFont="1" applyFill="1" applyBorder="1" applyAlignment="1" applyProtection="1">
      <alignment horizontal="center" vertical="center" wrapText="1"/>
    </xf>
    <xf numFmtId="0" fontId="84" fillId="33" borderId="67" xfId="0" applyFont="1" applyFill="1" applyBorder="1" applyAlignment="1" applyProtection="1">
      <alignment horizontal="left" vertical="center" wrapText="1"/>
    </xf>
    <xf numFmtId="0" fontId="132" fillId="33" borderId="68" xfId="0" applyFont="1" applyFill="1" applyBorder="1" applyAlignment="1" applyProtection="1">
      <alignment horizontal="center" vertical="center" wrapText="1"/>
    </xf>
    <xf numFmtId="49" fontId="130" fillId="33" borderId="68" xfId="0" applyNumberFormat="1" applyFont="1" applyFill="1" applyBorder="1" applyAlignment="1" applyProtection="1">
      <alignment horizontal="center" vertical="center"/>
    </xf>
    <xf numFmtId="0" fontId="130" fillId="33" borderId="72" xfId="0" applyFont="1" applyFill="1" applyBorder="1" applyAlignment="1" applyProtection="1">
      <alignment horizontal="center" vertical="center"/>
    </xf>
    <xf numFmtId="4" fontId="130" fillId="33" borderId="26" xfId="0" applyNumberFormat="1" applyFont="1" applyFill="1" applyBorder="1" applyAlignment="1" applyProtection="1">
      <alignment horizontal="center" vertical="center"/>
    </xf>
    <xf numFmtId="0" fontId="151" fillId="0" borderId="68" xfId="0" applyFont="1" applyFill="1" applyBorder="1" applyAlignment="1" applyProtection="1">
      <alignment horizontal="center" vertical="center" wrapText="1"/>
    </xf>
    <xf numFmtId="0" fontId="152" fillId="32" borderId="15" xfId="0" applyFont="1" applyFill="1" applyBorder="1" applyAlignment="1" applyProtection="1">
      <alignment horizontal="left" vertical="center"/>
    </xf>
    <xf numFmtId="0" fontId="88" fillId="32" borderId="15" xfId="0" applyFont="1" applyFill="1" applyBorder="1" applyAlignment="1" applyProtection="1">
      <alignment horizontal="left" vertical="center" wrapText="1"/>
    </xf>
    <xf numFmtId="49" fontId="153" fillId="29" borderId="27" xfId="0" applyNumberFormat="1" applyFont="1" applyFill="1" applyBorder="1" applyAlignment="1" applyProtection="1">
      <alignment horizontal="left" vertical="center"/>
    </xf>
    <xf numFmtId="0" fontId="134" fillId="29" borderId="0" xfId="0" applyFont="1" applyFill="1"/>
    <xf numFmtId="0" fontId="146" fillId="29" borderId="0" xfId="0" applyFont="1" applyFill="1"/>
    <xf numFmtId="0" fontId="132" fillId="29" borderId="0" xfId="0" applyFont="1" applyFill="1"/>
    <xf numFmtId="0" fontId="124" fillId="0" borderId="67" xfId="0" applyFont="1" applyFill="1" applyBorder="1" applyAlignment="1" applyProtection="1">
      <alignment horizontal="left" vertical="center" wrapText="1"/>
    </xf>
    <xf numFmtId="0" fontId="124" fillId="33" borderId="67" xfId="0" applyFont="1" applyFill="1" applyBorder="1" applyAlignment="1" applyProtection="1">
      <alignment horizontal="left" vertical="center" wrapText="1"/>
    </xf>
    <xf numFmtId="49" fontId="154" fillId="0" borderId="27" xfId="0" applyNumberFormat="1" applyFont="1" applyFill="1" applyBorder="1" applyAlignment="1" applyProtection="1">
      <alignment horizontal="left" vertical="center"/>
    </xf>
    <xf numFmtId="49" fontId="154" fillId="0" borderId="28" xfId="0" applyNumberFormat="1" applyFont="1" applyFill="1" applyBorder="1" applyAlignment="1" applyProtection="1">
      <alignment horizontal="left" vertical="center"/>
    </xf>
    <xf numFmtId="49" fontId="155" fillId="0" borderId="28" xfId="0" applyNumberFormat="1" applyFont="1" applyFill="1" applyBorder="1" applyAlignment="1" applyProtection="1">
      <alignment horizontal="left" vertical="center"/>
    </xf>
    <xf numFmtId="49" fontId="154" fillId="29" borderId="28" xfId="0" applyNumberFormat="1" applyFont="1" applyFill="1" applyBorder="1" applyAlignment="1" applyProtection="1">
      <alignment horizontal="left" vertical="center"/>
    </xf>
    <xf numFmtId="49" fontId="155" fillId="29" borderId="28" xfId="0" applyNumberFormat="1" applyFont="1" applyFill="1" applyBorder="1" applyAlignment="1" applyProtection="1">
      <alignment horizontal="left" vertical="center"/>
    </xf>
    <xf numFmtId="0" fontId="126" fillId="29" borderId="0" xfId="0" applyFont="1" applyFill="1"/>
    <xf numFmtId="0" fontId="83" fillId="0" borderId="0" xfId="0" applyFont="1" applyAlignment="1" applyProtection="1">
      <alignment vertical="center"/>
      <protection hidden="1"/>
    </xf>
    <xf numFmtId="0" fontId="157" fillId="24" borderId="0" xfId="0" applyFont="1" applyFill="1" applyBorder="1" applyAlignment="1" applyProtection="1">
      <alignment vertical="center" wrapText="1"/>
      <protection hidden="1"/>
    </xf>
    <xf numFmtId="0" fontId="83" fillId="29" borderId="0" xfId="0" applyFont="1" applyFill="1" applyBorder="1" applyAlignment="1" applyProtection="1">
      <alignment vertical="center"/>
      <protection hidden="1"/>
    </xf>
    <xf numFmtId="4" fontId="83" fillId="0" borderId="0" xfId="0" applyNumberFormat="1" applyFont="1" applyAlignment="1" applyProtection="1">
      <alignment vertical="center"/>
      <protection hidden="1"/>
    </xf>
    <xf numFmtId="171" fontId="83" fillId="0" borderId="0" xfId="0" applyNumberFormat="1" applyFont="1" applyAlignment="1" applyProtection="1">
      <alignment vertical="center"/>
      <protection hidden="1"/>
    </xf>
    <xf numFmtId="0" fontId="126" fillId="0" borderId="0" xfId="0" applyFont="1" applyAlignment="1" applyProtection="1">
      <alignment vertical="center"/>
      <protection hidden="1"/>
    </xf>
    <xf numFmtId="0" fontId="84" fillId="0" borderId="0" xfId="0" applyFont="1"/>
    <xf numFmtId="0" fontId="160" fillId="24" borderId="0" xfId="0" applyFont="1" applyFill="1" applyAlignment="1" applyProtection="1">
      <alignment vertical="center" wrapText="1"/>
      <protection hidden="1"/>
    </xf>
    <xf numFmtId="0" fontId="161" fillId="24" borderId="0" xfId="0" applyFont="1" applyFill="1" applyAlignment="1">
      <alignment horizontal="left" vertical="center"/>
    </xf>
    <xf numFmtId="171" fontId="160" fillId="24" borderId="0" xfId="0" applyNumberFormat="1" applyFont="1" applyFill="1" applyAlignment="1" applyProtection="1">
      <alignment vertical="center" wrapText="1"/>
      <protection hidden="1"/>
    </xf>
    <xf numFmtId="0" fontId="162" fillId="24" borderId="0" xfId="0" applyFont="1" applyFill="1" applyAlignment="1" applyProtection="1">
      <alignment vertical="center" wrapText="1"/>
      <protection hidden="1"/>
    </xf>
    <xf numFmtId="0" fontId="163" fillId="29" borderId="0" xfId="0" applyFont="1" applyFill="1" applyAlignment="1" applyProtection="1">
      <alignment vertical="center"/>
      <protection hidden="1"/>
    </xf>
    <xf numFmtId="0" fontId="83" fillId="29" borderId="0" xfId="0" applyFont="1" applyFill="1" applyAlignment="1" applyProtection="1">
      <alignment vertical="center"/>
      <protection hidden="1"/>
    </xf>
    <xf numFmtId="0" fontId="138" fillId="24" borderId="0" xfId="0" applyFont="1" applyFill="1" applyAlignment="1" applyProtection="1">
      <alignment vertical="center"/>
      <protection hidden="1"/>
    </xf>
    <xf numFmtId="0" fontId="138" fillId="24" borderId="0" xfId="0" applyFont="1" applyFill="1" applyAlignment="1" applyProtection="1">
      <alignment horizontal="center" vertical="center"/>
      <protection hidden="1"/>
    </xf>
    <xf numFmtId="0" fontId="83" fillId="24" borderId="0" xfId="0" applyFont="1" applyFill="1" applyAlignment="1" applyProtection="1">
      <alignment vertical="center" wrapText="1"/>
      <protection hidden="1"/>
    </xf>
    <xf numFmtId="0" fontId="81" fillId="29" borderId="0" xfId="0" applyFont="1" applyFill="1" applyAlignment="1" applyProtection="1">
      <alignment horizontal="right" vertical="center"/>
      <protection hidden="1"/>
    </xf>
    <xf numFmtId="0" fontId="81" fillId="29" borderId="0" xfId="0" applyFont="1" applyFill="1" applyAlignment="1" applyProtection="1">
      <alignment vertical="center"/>
      <protection hidden="1"/>
    </xf>
    <xf numFmtId="0" fontId="81" fillId="29" borderId="0" xfId="0" applyFont="1" applyFill="1" applyAlignment="1" applyProtection="1">
      <alignment vertical="center" wrapText="1"/>
      <protection hidden="1"/>
    </xf>
    <xf numFmtId="0" fontId="166" fillId="29" borderId="0" xfId="0" applyFont="1" applyFill="1" applyAlignment="1" applyProtection="1">
      <alignment vertical="center"/>
      <protection hidden="1"/>
    </xf>
    <xf numFmtId="0" fontId="163" fillId="29" borderId="0" xfId="0" applyFont="1" applyFill="1" applyBorder="1" applyAlignment="1" applyProtection="1">
      <alignment vertical="center"/>
      <protection hidden="1"/>
    </xf>
    <xf numFmtId="0" fontId="124" fillId="29" borderId="0" xfId="0" applyFont="1" applyFill="1" applyAlignment="1" applyProtection="1">
      <alignment vertical="center"/>
      <protection hidden="1"/>
    </xf>
    <xf numFmtId="0" fontId="167" fillId="29" borderId="0" xfId="0" applyFont="1" applyFill="1" applyAlignment="1" applyProtection="1">
      <alignment vertical="center" wrapText="1"/>
      <protection hidden="1"/>
    </xf>
    <xf numFmtId="4" fontId="132" fillId="24" borderId="0" xfId="0" applyNumberFormat="1" applyFont="1" applyFill="1" applyAlignment="1" applyProtection="1">
      <alignment horizontal="center" vertical="center"/>
      <protection hidden="1"/>
    </xf>
    <xf numFmtId="0" fontId="84" fillId="29" borderId="0" xfId="0" applyFont="1" applyFill="1" applyAlignment="1" applyProtection="1">
      <alignment vertical="center" wrapText="1"/>
      <protection hidden="1"/>
    </xf>
    <xf numFmtId="4" fontId="132" fillId="29" borderId="0" xfId="0" applyNumberFormat="1" applyFont="1" applyFill="1" applyAlignment="1" applyProtection="1">
      <alignment horizontal="center" vertical="center"/>
      <protection hidden="1"/>
    </xf>
    <xf numFmtId="0" fontId="84" fillId="29" borderId="0" xfId="0" applyFont="1" applyFill="1" applyAlignment="1" applyProtection="1">
      <alignment vertical="center"/>
      <protection hidden="1"/>
    </xf>
    <xf numFmtId="0" fontId="83" fillId="0" borderId="0" xfId="0" applyFont="1" applyBorder="1" applyAlignment="1" applyProtection="1">
      <alignment vertical="center"/>
      <protection hidden="1"/>
    </xf>
    <xf numFmtId="171" fontId="83" fillId="0" borderId="0" xfId="0" applyNumberFormat="1" applyFont="1" applyBorder="1" applyAlignment="1" applyProtection="1">
      <alignment vertical="center"/>
      <protection hidden="1"/>
    </xf>
    <xf numFmtId="0" fontId="126" fillId="0" borderId="0" xfId="0" applyFont="1" applyBorder="1" applyAlignment="1" applyProtection="1">
      <alignment vertical="center"/>
      <protection hidden="1"/>
    </xf>
    <xf numFmtId="0" fontId="83" fillId="0" borderId="15" xfId="0" applyFont="1" applyBorder="1" applyAlignment="1" applyProtection="1">
      <alignment vertical="center"/>
      <protection hidden="1"/>
    </xf>
    <xf numFmtId="171" fontId="83" fillId="0" borderId="15" xfId="0" applyNumberFormat="1" applyFont="1" applyBorder="1" applyAlignment="1" applyProtection="1">
      <alignment vertical="center"/>
      <protection hidden="1"/>
    </xf>
    <xf numFmtId="0" fontId="126" fillId="0" borderId="15" xfId="0" applyFont="1" applyBorder="1" applyAlignment="1" applyProtection="1">
      <alignment vertical="center"/>
      <protection hidden="1"/>
    </xf>
    <xf numFmtId="0" fontId="110" fillId="24" borderId="30" xfId="0" applyFont="1" applyFill="1" applyBorder="1" applyAlignment="1" applyProtection="1">
      <alignment horizontal="center" vertical="center" wrapText="1"/>
      <protection hidden="1"/>
    </xf>
    <xf numFmtId="0" fontId="110" fillId="24" borderId="31" xfId="0" applyFont="1" applyFill="1" applyBorder="1" applyAlignment="1" applyProtection="1">
      <alignment horizontal="center" vertical="center" wrapText="1"/>
      <protection hidden="1"/>
    </xf>
    <xf numFmtId="0" fontId="110" fillId="24" borderId="32" xfId="0" applyFont="1" applyFill="1" applyBorder="1" applyAlignment="1" applyProtection="1">
      <alignment horizontal="center" vertical="center" wrapText="1"/>
      <protection hidden="1"/>
    </xf>
    <xf numFmtId="0" fontId="80" fillId="26" borderId="40" xfId="0" applyFont="1" applyFill="1" applyBorder="1" applyAlignment="1" applyProtection="1">
      <alignment horizontal="center" vertical="center" wrapText="1"/>
    </xf>
    <xf numFmtId="0" fontId="138" fillId="26" borderId="40" xfId="0" applyFont="1" applyFill="1" applyBorder="1" applyAlignment="1" applyProtection="1">
      <alignment horizontal="left" vertical="center"/>
    </xf>
    <xf numFmtId="0" fontId="138" fillId="26" borderId="40" xfId="0" applyFont="1" applyFill="1" applyBorder="1" applyAlignment="1" applyProtection="1">
      <alignment horizontal="center" vertical="center" wrapText="1"/>
    </xf>
    <xf numFmtId="0" fontId="80" fillId="26" borderId="40" xfId="0" applyFont="1" applyFill="1" applyBorder="1" applyAlignment="1" applyProtection="1">
      <alignment horizontal="center" vertical="center" textRotation="90" wrapText="1"/>
    </xf>
    <xf numFmtId="0" fontId="138" fillId="26" borderId="40" xfId="0" applyFont="1" applyFill="1" applyBorder="1" applyAlignment="1" applyProtection="1">
      <alignment horizontal="center" vertical="center" textRotation="90" wrapText="1"/>
    </xf>
    <xf numFmtId="49" fontId="138" fillId="26" borderId="40" xfId="0" applyNumberFormat="1" applyFont="1" applyFill="1" applyBorder="1" applyAlignment="1" applyProtection="1">
      <alignment horizontal="center" vertical="center" wrapText="1"/>
    </xf>
    <xf numFmtId="1" fontId="138" fillId="26" borderId="16" xfId="0" applyNumberFormat="1" applyFont="1" applyFill="1" applyBorder="1" applyAlignment="1" applyProtection="1">
      <alignment horizontal="center" vertical="center" wrapText="1"/>
    </xf>
    <xf numFmtId="0" fontId="83" fillId="0" borderId="28" xfId="0" applyFont="1" applyBorder="1" applyAlignment="1" applyProtection="1">
      <alignment vertical="center"/>
      <protection hidden="1"/>
    </xf>
    <xf numFmtId="0" fontId="163" fillId="0" borderId="0" xfId="0" applyFont="1" applyBorder="1" applyAlignment="1" applyProtection="1">
      <alignment vertical="center"/>
      <protection hidden="1"/>
    </xf>
    <xf numFmtId="49" fontId="141" fillId="29" borderId="0" xfId="0" applyNumberFormat="1" applyFont="1" applyFill="1" applyBorder="1" applyAlignment="1" applyProtection="1">
      <alignment horizontal="left" vertical="center"/>
    </xf>
    <xf numFmtId="0" fontId="84" fillId="29" borderId="0" xfId="0" applyFont="1" applyFill="1" applyBorder="1" applyAlignment="1" applyProtection="1">
      <alignment vertical="center" wrapText="1"/>
    </xf>
    <xf numFmtId="0" fontId="132" fillId="29" borderId="0" xfId="0" applyFont="1" applyFill="1" applyBorder="1" applyAlignment="1" applyProtection="1">
      <alignment horizontal="center" vertical="center"/>
    </xf>
    <xf numFmtId="49" fontId="132" fillId="29" borderId="0" xfId="0" applyNumberFormat="1" applyFont="1" applyFill="1" applyBorder="1" applyAlignment="1" applyProtection="1">
      <alignment horizontal="center" vertical="center"/>
    </xf>
    <xf numFmtId="0" fontId="84" fillId="29" borderId="0" xfId="0" applyFont="1" applyFill="1" applyBorder="1" applyAlignment="1" applyProtection="1">
      <alignment horizontal="center" vertical="center"/>
    </xf>
    <xf numFmtId="0" fontId="110" fillId="29" borderId="0" xfId="0" applyFont="1" applyFill="1" applyBorder="1" applyAlignment="1" applyProtection="1">
      <alignment horizontal="center" vertical="center"/>
    </xf>
    <xf numFmtId="49" fontId="142" fillId="29" borderId="0" xfId="0" applyNumberFormat="1" applyFont="1" applyFill="1" applyBorder="1" applyAlignment="1" applyProtection="1">
      <alignment horizontal="left" vertical="center"/>
    </xf>
    <xf numFmtId="168" fontId="171" fillId="28" borderId="0" xfId="0" applyNumberFormat="1" applyFont="1" applyFill="1" applyBorder="1" applyAlignment="1" applyProtection="1">
      <alignment vertical="center"/>
    </xf>
    <xf numFmtId="1" fontId="110" fillId="0" borderId="0" xfId="0" applyNumberFormat="1" applyFont="1" applyFill="1" applyBorder="1" applyAlignment="1" applyProtection="1">
      <alignment horizontal="center" vertical="center" wrapText="1"/>
    </xf>
    <xf numFmtId="2" fontId="110" fillId="0" borderId="0" xfId="0" applyNumberFormat="1" applyFont="1" applyFill="1" applyBorder="1" applyAlignment="1" applyProtection="1">
      <alignment horizontal="center" vertical="center" wrapText="1"/>
    </xf>
    <xf numFmtId="0" fontId="83" fillId="0" borderId="0" xfId="0" applyFont="1" applyFill="1" applyBorder="1" applyAlignment="1" applyProtection="1">
      <alignment vertical="center"/>
      <protection hidden="1"/>
    </xf>
    <xf numFmtId="0" fontId="126" fillId="0" borderId="0" xfId="0" applyFont="1"/>
    <xf numFmtId="0" fontId="172" fillId="29" borderId="0" xfId="0" applyFont="1" applyFill="1"/>
    <xf numFmtId="0" fontId="130" fillId="29" borderId="0" xfId="0" applyFont="1" applyFill="1" applyAlignment="1" applyProtection="1">
      <alignment horizontal="left" vertical="center"/>
    </xf>
    <xf numFmtId="0" fontId="138" fillId="29" borderId="0" xfId="0" applyFont="1" applyFill="1" applyAlignment="1" applyProtection="1">
      <alignment horizontal="left" vertical="center"/>
    </xf>
    <xf numFmtId="0" fontId="174" fillId="29" borderId="0" xfId="0" applyFont="1" applyFill="1" applyAlignment="1" applyProtection="1">
      <alignment vertical="center"/>
      <protection hidden="1"/>
    </xf>
    <xf numFmtId="0" fontId="175" fillId="29" borderId="0" xfId="0" applyFont="1" applyFill="1" applyAlignment="1">
      <alignment vertical="center"/>
    </xf>
    <xf numFmtId="0" fontId="146" fillId="0" borderId="0" xfId="0" applyFont="1"/>
    <xf numFmtId="0" fontId="146" fillId="29" borderId="0" xfId="0" applyFont="1" applyFill="1" applyAlignment="1">
      <alignment horizontal="right" vertical="center"/>
    </xf>
    <xf numFmtId="0" fontId="88" fillId="29" borderId="0" xfId="0" applyNumberFormat="1" applyFont="1" applyFill="1" applyBorder="1" applyAlignment="1" applyProtection="1">
      <alignment horizontal="center" vertical="center" wrapText="1"/>
    </xf>
    <xf numFmtId="0" fontId="146" fillId="29" borderId="0" xfId="0" applyNumberFormat="1" applyFont="1" applyFill="1" applyBorder="1" applyAlignment="1" applyProtection="1">
      <alignment horizontal="left" vertical="center" shrinkToFit="1"/>
    </xf>
    <xf numFmtId="0" fontId="176" fillId="29" borderId="0" xfId="0" applyNumberFormat="1" applyFont="1" applyFill="1" applyBorder="1" applyAlignment="1" applyProtection="1">
      <alignment horizontal="left" vertical="center"/>
    </xf>
    <xf numFmtId="0" fontId="88" fillId="29" borderId="0" xfId="0" applyNumberFormat="1" applyFont="1" applyFill="1" applyBorder="1" applyAlignment="1" applyProtection="1">
      <alignment horizontal="left" vertical="center" wrapText="1"/>
    </xf>
    <xf numFmtId="0" fontId="146" fillId="29" borderId="0" xfId="0" applyFont="1" applyFill="1" applyBorder="1" applyAlignment="1" applyProtection="1">
      <alignment horizontal="left" vertical="center" wrapText="1"/>
      <protection hidden="1"/>
    </xf>
    <xf numFmtId="178" fontId="146" fillId="29" borderId="0" xfId="0" applyNumberFormat="1" applyFont="1" applyFill="1" applyBorder="1" applyAlignment="1" applyProtection="1">
      <alignment horizontal="left" vertical="center" wrapText="1"/>
      <protection hidden="1"/>
    </xf>
    <xf numFmtId="0" fontId="177" fillId="29" borderId="0" xfId="0" applyFont="1" applyFill="1"/>
    <xf numFmtId="0" fontId="147" fillId="29" borderId="0" xfId="28" applyFont="1" applyFill="1" applyAlignment="1" applyProtection="1">
      <alignment horizontal="center" vertical="center"/>
    </xf>
    <xf numFmtId="0" fontId="148" fillId="37" borderId="26" xfId="0" applyFont="1" applyFill="1" applyBorder="1" applyAlignment="1" applyProtection="1">
      <alignment horizontal="center" vertical="center" wrapText="1"/>
      <protection locked="0"/>
    </xf>
    <xf numFmtId="0" fontId="146" fillId="29" borderId="0" xfId="0" applyFont="1" applyFill="1" applyBorder="1"/>
    <xf numFmtId="0" fontId="180" fillId="29" borderId="0" xfId="0" applyFont="1" applyFill="1"/>
    <xf numFmtId="0" fontId="178" fillId="34" borderId="74" xfId="0" applyFont="1" applyFill="1" applyBorder="1" applyAlignment="1">
      <alignment horizontal="center"/>
    </xf>
    <xf numFmtId="0" fontId="178" fillId="34" borderId="74" xfId="0" applyFont="1" applyFill="1" applyBorder="1" applyAlignment="1"/>
    <xf numFmtId="0" fontId="178" fillId="34" borderId="75" xfId="0" applyFont="1" applyFill="1" applyBorder="1" applyAlignment="1"/>
    <xf numFmtId="0" fontId="178" fillId="34" borderId="76" xfId="0" applyFont="1" applyFill="1" applyBorder="1" applyAlignment="1"/>
    <xf numFmtId="0" fontId="178" fillId="34" borderId="77" xfId="0" applyFont="1" applyFill="1" applyBorder="1" applyAlignment="1">
      <alignment horizontal="center"/>
    </xf>
    <xf numFmtId="179" fontId="178" fillId="34" borderId="75" xfId="0" applyNumberFormat="1" applyFont="1" applyFill="1" applyBorder="1" applyAlignment="1">
      <alignment horizontal="center"/>
    </xf>
    <xf numFmtId="1" fontId="178" fillId="37" borderId="78" xfId="0" applyNumberFormat="1" applyFont="1" applyFill="1" applyBorder="1" applyAlignment="1" applyProtection="1">
      <alignment horizontal="center" wrapText="1"/>
    </xf>
    <xf numFmtId="164" fontId="180" fillId="0" borderId="73" xfId="0" applyNumberFormat="1" applyFont="1" applyFill="1" applyBorder="1" applyAlignment="1" applyProtection="1">
      <alignment vertical="center"/>
    </xf>
    <xf numFmtId="0" fontId="180" fillId="0" borderId="68" xfId="0" applyFont="1" applyFill="1" applyBorder="1" applyAlignment="1" applyProtection="1">
      <alignment horizontal="center" vertical="center" wrapText="1"/>
    </xf>
    <xf numFmtId="4" fontId="180" fillId="0" borderId="68" xfId="0" applyNumberFormat="1" applyFont="1" applyFill="1" applyBorder="1" applyAlignment="1" applyProtection="1">
      <alignment horizontal="center" vertical="center"/>
    </xf>
    <xf numFmtId="0" fontId="180" fillId="0" borderId="0" xfId="0" applyFont="1"/>
    <xf numFmtId="0" fontId="146" fillId="29" borderId="0" xfId="0" applyFont="1" applyFill="1" applyAlignment="1">
      <alignment horizontal="center"/>
    </xf>
    <xf numFmtId="0" fontId="178" fillId="29" borderId="74" xfId="0" applyFont="1" applyFill="1" applyBorder="1" applyAlignment="1">
      <alignment horizontal="center"/>
    </xf>
    <xf numFmtId="0" fontId="146" fillId="29" borderId="0" xfId="0" applyFont="1" applyFill="1" applyBorder="1" applyAlignment="1" applyProtection="1">
      <alignment horizontal="right" vertical="center" wrapText="1"/>
      <protection hidden="1"/>
    </xf>
    <xf numFmtId="1" fontId="130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130" fillId="32" borderId="71" xfId="0" applyFont="1" applyFill="1" applyBorder="1" applyAlignment="1" applyProtection="1">
      <alignment horizontal="left" vertical="center"/>
    </xf>
    <xf numFmtId="49" fontId="153" fillId="29" borderId="0" xfId="0" applyNumberFormat="1" applyFont="1" applyFill="1" applyBorder="1" applyAlignment="1" applyProtection="1">
      <alignment horizontal="left" vertical="center"/>
    </xf>
    <xf numFmtId="0" fontId="163" fillId="0" borderId="0" xfId="0" applyFont="1" applyAlignment="1" applyProtection="1">
      <alignment vertical="center"/>
      <protection hidden="1"/>
    </xf>
    <xf numFmtId="0" fontId="132" fillId="0" borderId="0" xfId="0" applyFont="1"/>
    <xf numFmtId="0" fontId="149" fillId="0" borderId="0" xfId="0" applyFont="1" applyAlignment="1" applyProtection="1">
      <alignment vertical="center"/>
      <protection hidden="1"/>
    </xf>
    <xf numFmtId="0" fontId="183" fillId="24" borderId="0" xfId="0" applyFont="1" applyFill="1" applyAlignment="1" applyProtection="1">
      <alignment vertical="center" wrapText="1"/>
      <protection hidden="1"/>
    </xf>
    <xf numFmtId="0" fontId="184" fillId="24" borderId="0" xfId="0" applyFont="1" applyFill="1" applyAlignment="1" applyProtection="1">
      <alignment horizontal="left" vertical="center"/>
      <protection hidden="1"/>
    </xf>
    <xf numFmtId="0" fontId="149" fillId="0" borderId="0" xfId="0" applyFont="1" applyBorder="1" applyAlignment="1" applyProtection="1">
      <alignment vertical="center"/>
      <protection hidden="1"/>
    </xf>
    <xf numFmtId="0" fontId="149" fillId="0" borderId="15" xfId="0" applyFont="1" applyBorder="1" applyAlignment="1" applyProtection="1">
      <alignment vertical="center"/>
      <protection hidden="1"/>
    </xf>
    <xf numFmtId="174" fontId="184" fillId="29" borderId="0" xfId="0" applyNumberFormat="1" applyFont="1" applyFill="1" applyBorder="1" applyAlignment="1">
      <alignment horizontal="center" vertical="center" wrapText="1"/>
    </xf>
    <xf numFmtId="0" fontId="118" fillId="32" borderId="15" xfId="0" applyFont="1" applyFill="1" applyBorder="1" applyAlignment="1" applyProtection="1">
      <alignment horizontal="left" vertical="center" wrapText="1"/>
    </xf>
    <xf numFmtId="0" fontId="184" fillId="29" borderId="0" xfId="0" applyFont="1" applyFill="1"/>
    <xf numFmtId="0" fontId="184" fillId="29" borderId="0" xfId="0" applyFont="1" applyFill="1" applyBorder="1" applyAlignment="1" applyProtection="1">
      <alignment horizontal="left" vertical="center" wrapText="1"/>
      <protection hidden="1"/>
    </xf>
    <xf numFmtId="0" fontId="184" fillId="0" borderId="0" xfId="0" applyFont="1"/>
    <xf numFmtId="49" fontId="185" fillId="29" borderId="0" xfId="0" applyNumberFormat="1" applyFont="1" applyFill="1" applyBorder="1" applyAlignment="1" applyProtection="1">
      <alignment horizontal="left" vertical="center"/>
    </xf>
    <xf numFmtId="0" fontId="126" fillId="32" borderId="15" xfId="0" applyFont="1" applyFill="1" applyBorder="1" applyAlignment="1" applyProtection="1">
      <alignment horizontal="left" vertical="center" wrapText="1"/>
    </xf>
    <xf numFmtId="174" fontId="126" fillId="0" borderId="68" xfId="0" applyNumberFormat="1" applyFont="1" applyFill="1" applyBorder="1" applyAlignment="1">
      <alignment horizontal="left" vertical="center" wrapText="1"/>
    </xf>
    <xf numFmtId="49" fontId="33" fillId="37" borderId="40" xfId="0" applyNumberFormat="1" applyFont="1" applyFill="1" applyBorder="1" applyAlignment="1" applyProtection="1">
      <alignment horizontal="center" vertical="center" wrapText="1"/>
    </xf>
    <xf numFmtId="3" fontId="88" fillId="37" borderId="33" xfId="0" applyNumberFormat="1" applyFont="1" applyFill="1" applyBorder="1" applyAlignment="1" applyProtection="1">
      <alignment horizontal="center" vertical="center" wrapText="1"/>
    </xf>
    <xf numFmtId="0" fontId="181" fillId="0" borderId="0" xfId="0" applyFont="1" applyBorder="1" applyAlignment="1" applyProtection="1">
      <alignment vertical="center"/>
      <protection hidden="1"/>
    </xf>
    <xf numFmtId="0" fontId="191" fillId="29" borderId="0" xfId="0" applyFont="1" applyFill="1" applyBorder="1" applyAlignment="1" applyProtection="1">
      <alignment horizontal="center" vertical="center" wrapText="1" readingOrder="1"/>
      <protection locked="0"/>
    </xf>
    <xf numFmtId="0" fontId="192" fillId="29" borderId="0" xfId="0" applyFont="1" applyFill="1" applyBorder="1" applyAlignment="1" applyProtection="1">
      <alignment horizontal="left" vertical="center" wrapText="1" readingOrder="1"/>
      <protection locked="0"/>
    </xf>
    <xf numFmtId="0" fontId="191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173" fontId="191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191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2" fontId="180" fillId="29" borderId="0" xfId="0" applyNumberFormat="1" applyFont="1" applyFill="1" applyBorder="1" applyAlignment="1">
      <alignment vertical="center"/>
    </xf>
    <xf numFmtId="171" fontId="180" fillId="29" borderId="0" xfId="0" applyNumberFormat="1" applyFont="1" applyFill="1" applyBorder="1" applyAlignment="1">
      <alignment vertical="center"/>
    </xf>
    <xf numFmtId="0" fontId="181" fillId="29" borderId="0" xfId="0" applyFont="1" applyFill="1" applyBorder="1" applyAlignment="1" applyProtection="1">
      <alignment vertical="center"/>
      <protection hidden="1"/>
    </xf>
    <xf numFmtId="0" fontId="182" fillId="0" borderId="0" xfId="0" applyFont="1" applyBorder="1" applyAlignment="1" applyProtection="1">
      <alignment vertical="center"/>
      <protection hidden="1"/>
    </xf>
    <xf numFmtId="0" fontId="193" fillId="29" borderId="0" xfId="0" applyNumberFormat="1" applyFont="1" applyFill="1" applyBorder="1" applyAlignment="1" applyProtection="1">
      <alignment horizontal="left" vertical="center" readingOrder="1"/>
      <protection locked="0"/>
    </xf>
    <xf numFmtId="1" fontId="117" fillId="0" borderId="0" xfId="0" applyNumberFormat="1" applyFont="1" applyAlignment="1" applyProtection="1">
      <alignment horizontal="center" vertical="center"/>
    </xf>
    <xf numFmtId="0" fontId="195" fillId="24" borderId="0" xfId="0" applyFont="1" applyFill="1" applyBorder="1" applyAlignment="1" applyProtection="1">
      <alignment vertical="center" wrapText="1"/>
    </xf>
    <xf numFmtId="0" fontId="158" fillId="24" borderId="0" xfId="0" applyFont="1" applyFill="1" applyBorder="1" applyAlignment="1" applyProtection="1">
      <alignment vertical="center" wrapText="1"/>
    </xf>
    <xf numFmtId="0" fontId="124" fillId="24" borderId="0" xfId="0" applyFont="1" applyFill="1" applyBorder="1" applyAlignment="1" applyProtection="1">
      <alignment vertical="center" wrapText="1"/>
    </xf>
    <xf numFmtId="164" fontId="132" fillId="0" borderId="0" xfId="0" applyNumberFormat="1" applyFont="1" applyFill="1" applyAlignment="1" applyProtection="1">
      <alignment vertical="center"/>
      <protection hidden="1"/>
    </xf>
    <xf numFmtId="0" fontId="84" fillId="0" borderId="0" xfId="0" applyFont="1" applyAlignment="1" applyProtection="1">
      <alignment vertical="center"/>
    </xf>
    <xf numFmtId="1" fontId="196" fillId="24" borderId="0" xfId="0" applyNumberFormat="1" applyFont="1" applyFill="1" applyBorder="1" applyAlignment="1" applyProtection="1">
      <alignment horizontal="center" vertical="center" wrapText="1"/>
    </xf>
    <xf numFmtId="1" fontId="132" fillId="0" borderId="0" xfId="0" applyNumberFormat="1" applyFont="1" applyFill="1" applyAlignment="1" applyProtection="1">
      <alignment vertical="center"/>
      <protection hidden="1"/>
    </xf>
    <xf numFmtId="0" fontId="124" fillId="24" borderId="0" xfId="0" applyFont="1" applyFill="1" applyAlignment="1" applyProtection="1">
      <alignment horizontal="center" vertical="center" wrapText="1"/>
    </xf>
    <xf numFmtId="0" fontId="132" fillId="24" borderId="0" xfId="0" applyFont="1" applyFill="1" applyAlignment="1" applyProtection="1">
      <alignment horizontal="center" vertical="center" wrapText="1"/>
    </xf>
    <xf numFmtId="1" fontId="117" fillId="24" borderId="10" xfId="0" applyNumberFormat="1" applyFont="1" applyFill="1" applyBorder="1" applyAlignment="1" applyProtection="1">
      <alignment horizontal="center" vertical="center"/>
    </xf>
    <xf numFmtId="0" fontId="197" fillId="24" borderId="0" xfId="0" applyFont="1" applyFill="1" applyBorder="1" applyAlignment="1" applyProtection="1">
      <alignment vertical="center"/>
    </xf>
    <xf numFmtId="0" fontId="198" fillId="24" borderId="0" xfId="0" applyFont="1" applyFill="1" applyBorder="1" applyAlignment="1" applyProtection="1">
      <alignment vertical="center"/>
    </xf>
    <xf numFmtId="0" fontId="132" fillId="24" borderId="0" xfId="0" applyFont="1" applyFill="1" applyAlignment="1" applyProtection="1">
      <alignment vertical="center"/>
    </xf>
    <xf numFmtId="0" fontId="132" fillId="24" borderId="0" xfId="0" applyFont="1" applyFill="1" applyAlignment="1" applyProtection="1">
      <alignment vertical="center" wrapText="1"/>
    </xf>
    <xf numFmtId="0" fontId="84" fillId="24" borderId="0" xfId="0" applyFont="1" applyFill="1" applyAlignment="1" applyProtection="1">
      <alignment vertical="center"/>
    </xf>
    <xf numFmtId="0" fontId="124" fillId="24" borderId="0" xfId="0" applyFont="1" applyFill="1" applyAlignment="1" applyProtection="1">
      <alignment horizontal="right" vertical="center" wrapText="1"/>
    </xf>
    <xf numFmtId="1" fontId="199" fillId="24" borderId="10" xfId="0" applyNumberFormat="1" applyFont="1" applyFill="1" applyBorder="1" applyAlignment="1" applyProtection="1">
      <alignment horizontal="center" vertical="center"/>
    </xf>
    <xf numFmtId="0" fontId="200" fillId="24" borderId="0" xfId="0" applyFont="1" applyFill="1" applyBorder="1" applyAlignment="1" applyProtection="1">
      <alignment vertical="center"/>
    </xf>
    <xf numFmtId="0" fontId="129" fillId="24" borderId="0" xfId="0" applyFont="1" applyFill="1" applyBorder="1" applyAlignment="1" applyProtection="1">
      <alignment vertical="center"/>
    </xf>
    <xf numFmtId="0" fontId="110" fillId="24" borderId="0" xfId="0" applyFont="1" applyFill="1" applyBorder="1" applyAlignment="1" applyProtection="1">
      <alignment vertical="center"/>
    </xf>
    <xf numFmtId="0" fontId="132" fillId="24" borderId="0" xfId="0" applyFont="1" applyFill="1" applyBorder="1" applyAlignment="1" applyProtection="1">
      <alignment vertical="center" wrapText="1"/>
    </xf>
    <xf numFmtId="167" fontId="88" fillId="24" borderId="0" xfId="0" applyNumberFormat="1" applyFont="1" applyFill="1" applyBorder="1" applyAlignment="1" applyProtection="1">
      <alignment vertical="center"/>
      <protection hidden="1"/>
    </xf>
    <xf numFmtId="0" fontId="84" fillId="24" borderId="0" xfId="0" applyFont="1" applyFill="1" applyAlignment="1" applyProtection="1">
      <alignment horizontal="center" vertical="center" wrapText="1"/>
    </xf>
    <xf numFmtId="1" fontId="199" fillId="24" borderId="0" xfId="0" applyNumberFormat="1" applyFont="1" applyFill="1" applyBorder="1" applyAlignment="1" applyProtection="1">
      <alignment horizontal="center" vertical="center" wrapText="1"/>
    </xf>
    <xf numFmtId="0" fontId="200" fillId="24" borderId="0" xfId="0" applyFont="1" applyFill="1" applyBorder="1" applyAlignment="1" applyProtection="1">
      <alignment vertical="center" wrapText="1"/>
    </xf>
    <xf numFmtId="0" fontId="129" fillId="24" borderId="0" xfId="0" applyFont="1" applyFill="1" applyBorder="1" applyAlignment="1" applyProtection="1">
      <alignment vertical="center" wrapText="1"/>
    </xf>
    <xf numFmtId="0" fontId="84" fillId="24" borderId="0" xfId="0" applyFont="1" applyFill="1" applyBorder="1" applyAlignment="1" applyProtection="1">
      <alignment horizontal="center" vertical="center" wrapText="1"/>
    </xf>
    <xf numFmtId="167" fontId="124" fillId="24" borderId="0" xfId="0" applyNumberFormat="1" applyFont="1" applyFill="1" applyBorder="1" applyAlignment="1" applyProtection="1">
      <alignment horizontal="center" vertical="center"/>
      <protection hidden="1"/>
    </xf>
    <xf numFmtId="0" fontId="138" fillId="24" borderId="0" xfId="0" applyFont="1" applyFill="1" applyBorder="1" applyAlignment="1" applyProtection="1">
      <alignment horizontal="left" vertical="center"/>
    </xf>
    <xf numFmtId="0" fontId="132" fillId="0" borderId="0" xfId="0" applyFont="1" applyFill="1" applyAlignment="1" applyProtection="1">
      <alignment horizontal="left" vertical="center" wrapText="1"/>
    </xf>
    <xf numFmtId="0" fontId="84" fillId="0" borderId="0" xfId="0" applyFont="1" applyAlignment="1" applyProtection="1">
      <alignment horizontal="center" vertical="center" wrapText="1"/>
    </xf>
    <xf numFmtId="0" fontId="124" fillId="29" borderId="0" xfId="0" applyFont="1" applyFill="1" applyAlignment="1" applyProtection="1">
      <alignment horizontal="center" vertical="center" wrapText="1"/>
    </xf>
    <xf numFmtId="49" fontId="124" fillId="29" borderId="0" xfId="0" applyNumberFormat="1" applyFont="1" applyFill="1" applyAlignment="1" applyProtection="1">
      <alignment horizontal="center" vertical="center" wrapText="1"/>
    </xf>
    <xf numFmtId="0" fontId="84" fillId="29" borderId="0" xfId="0" applyFont="1" applyFill="1" applyBorder="1" applyAlignment="1" applyProtection="1">
      <alignment horizontal="center" vertical="center" wrapText="1"/>
    </xf>
    <xf numFmtId="1" fontId="117" fillId="24" borderId="11" xfId="0" applyNumberFormat="1" applyFont="1" applyFill="1" applyBorder="1" applyAlignment="1" applyProtection="1">
      <alignment horizontal="center" vertical="center"/>
    </xf>
    <xf numFmtId="0" fontId="197" fillId="24" borderId="11" xfId="0" applyFont="1" applyFill="1" applyBorder="1" applyAlignment="1" applyProtection="1">
      <alignment vertical="center"/>
    </xf>
    <xf numFmtId="0" fontId="198" fillId="24" borderId="11" xfId="0" applyFont="1" applyFill="1" applyBorder="1" applyAlignment="1" applyProtection="1">
      <alignment vertical="center"/>
    </xf>
    <xf numFmtId="0" fontId="132" fillId="24" borderId="11" xfId="0" applyFont="1" applyFill="1" applyBorder="1" applyAlignment="1" applyProtection="1">
      <alignment horizontal="left" vertical="center"/>
    </xf>
    <xf numFmtId="0" fontId="132" fillId="24" borderId="11" xfId="0" applyFont="1" applyFill="1" applyBorder="1" applyAlignment="1" applyProtection="1">
      <alignment horizontal="left" vertical="center" wrapText="1"/>
    </xf>
    <xf numFmtId="0" fontId="84" fillId="24" borderId="11" xfId="0" applyFont="1" applyFill="1" applyBorder="1" applyAlignment="1" applyProtection="1">
      <alignment horizontal="center" vertical="center" wrapText="1"/>
    </xf>
    <xf numFmtId="0" fontId="124" fillId="24" borderId="11" xfId="0" applyFont="1" applyFill="1" applyBorder="1" applyAlignment="1" applyProtection="1">
      <alignment horizontal="center" vertical="center" wrapText="1"/>
    </xf>
    <xf numFmtId="0" fontId="132" fillId="24" borderId="11" xfId="0" applyFont="1" applyFill="1" applyBorder="1" applyAlignment="1" applyProtection="1">
      <alignment horizontal="center" vertical="center" wrapText="1"/>
    </xf>
    <xf numFmtId="1" fontId="199" fillId="0" borderId="36" xfId="0" applyNumberFormat="1" applyFont="1" applyFill="1" applyBorder="1" applyAlignment="1" applyProtection="1">
      <alignment vertical="center" wrapText="1"/>
    </xf>
    <xf numFmtId="2" fontId="200" fillId="0" borderId="21" xfId="0" applyNumberFormat="1" applyFont="1" applyFill="1" applyBorder="1" applyAlignment="1" applyProtection="1">
      <alignment horizontal="center" vertical="center" wrapText="1"/>
    </xf>
    <xf numFmtId="2" fontId="201" fillId="0" borderId="21" xfId="0" applyNumberFormat="1" applyFont="1" applyFill="1" applyBorder="1" applyAlignment="1" applyProtection="1">
      <alignment horizontal="center" vertical="center" wrapText="1"/>
    </xf>
    <xf numFmtId="2" fontId="110" fillId="0" borderId="21" xfId="0" applyNumberFormat="1" applyFont="1" applyFill="1" applyBorder="1" applyAlignment="1" applyProtection="1">
      <alignment horizontal="center" vertical="center" wrapText="1"/>
    </xf>
    <xf numFmtId="0" fontId="110" fillId="0" borderId="21" xfId="0" applyFont="1" applyFill="1" applyBorder="1" applyAlignment="1" applyProtection="1">
      <alignment horizontal="center" vertical="center" wrapText="1"/>
    </xf>
    <xf numFmtId="0" fontId="122" fillId="0" borderId="21" xfId="0" applyFont="1" applyFill="1" applyBorder="1" applyAlignment="1" applyProtection="1">
      <alignment horizontal="center" vertical="center" wrapText="1"/>
    </xf>
    <xf numFmtId="49" fontId="122" fillId="0" borderId="12" xfId="0" applyNumberFormat="1" applyFont="1" applyFill="1" applyBorder="1" applyAlignment="1" applyProtection="1">
      <alignment horizontal="center" vertical="center" wrapText="1"/>
    </xf>
    <xf numFmtId="0" fontId="110" fillId="25" borderId="21" xfId="0" applyFont="1" applyFill="1" applyBorder="1" applyAlignment="1" applyProtection="1">
      <alignment horizontal="center" vertical="center" wrapText="1"/>
    </xf>
    <xf numFmtId="164" fontId="110" fillId="0" borderId="34" xfId="0" applyNumberFormat="1" applyFont="1" applyBorder="1" applyAlignment="1" applyProtection="1">
      <alignment horizontal="center" vertical="center" wrapText="1"/>
    </xf>
    <xf numFmtId="49" fontId="110" fillId="0" borderId="35" xfId="0" applyNumberFormat="1" applyFont="1" applyFill="1" applyBorder="1" applyAlignment="1" applyProtection="1">
      <alignment horizontal="center" vertical="center" wrapText="1"/>
    </xf>
    <xf numFmtId="1" fontId="196" fillId="26" borderId="25" xfId="0" applyNumberFormat="1" applyFont="1" applyFill="1" applyBorder="1" applyAlignment="1" applyProtection="1">
      <alignment horizontal="center" vertical="center" wrapText="1"/>
    </xf>
    <xf numFmtId="0" fontId="195" fillId="26" borderId="14" xfId="0" applyFont="1" applyFill="1" applyBorder="1" applyAlignment="1" applyProtection="1">
      <alignment horizontal="center" vertical="center" wrapText="1"/>
    </xf>
    <xf numFmtId="1" fontId="138" fillId="26" borderId="19" xfId="0" applyNumberFormat="1" applyFont="1" applyFill="1" applyBorder="1" applyAlignment="1" applyProtection="1">
      <alignment horizontal="center" vertical="center" wrapText="1"/>
    </xf>
    <xf numFmtId="0" fontId="203" fillId="0" borderId="0" xfId="0" applyFont="1" applyFill="1" applyAlignment="1" applyProtection="1">
      <alignment vertical="center"/>
    </xf>
    <xf numFmtId="0" fontId="84" fillId="0" borderId="0" xfId="0" applyFont="1" applyProtection="1"/>
    <xf numFmtId="0" fontId="210" fillId="29" borderId="0" xfId="0" applyFont="1" applyFill="1" applyAlignment="1">
      <alignment vertical="center"/>
    </xf>
    <xf numFmtId="0" fontId="211" fillId="29" borderId="15" xfId="0" applyFont="1" applyFill="1" applyBorder="1" applyAlignment="1">
      <alignment vertical="center"/>
    </xf>
    <xf numFmtId="0" fontId="212" fillId="29" borderId="15" xfId="0" applyFont="1" applyFill="1" applyBorder="1" applyAlignment="1">
      <alignment vertical="center"/>
    </xf>
    <xf numFmtId="0" fontId="212" fillId="29" borderId="15" xfId="0" applyFont="1" applyFill="1" applyBorder="1" applyAlignment="1">
      <alignment horizontal="left" vertical="center"/>
    </xf>
    <xf numFmtId="0" fontId="212" fillId="29" borderId="79" xfId="0" applyFont="1" applyFill="1" applyBorder="1" applyAlignment="1">
      <alignment vertical="center"/>
    </xf>
    <xf numFmtId="0" fontId="213" fillId="29" borderId="80" xfId="0" applyFont="1" applyFill="1" applyBorder="1" applyAlignment="1">
      <alignment horizontal="center" vertical="center"/>
    </xf>
    <xf numFmtId="0" fontId="212" fillId="29" borderId="0" xfId="0" applyFont="1" applyFill="1" applyAlignment="1">
      <alignment vertical="center"/>
    </xf>
    <xf numFmtId="0" fontId="207" fillId="29" borderId="0" xfId="0" applyFont="1" applyFill="1" applyAlignment="1">
      <alignment vertical="center"/>
    </xf>
    <xf numFmtId="49" fontId="207" fillId="29" borderId="0" xfId="0" applyNumberFormat="1" applyFont="1" applyFill="1" applyAlignment="1">
      <alignment vertical="center"/>
    </xf>
    <xf numFmtId="0" fontId="207" fillId="34" borderId="0" xfId="0" applyFont="1" applyFill="1" applyAlignment="1">
      <alignment horizontal="right" vertical="center"/>
    </xf>
    <xf numFmtId="8" fontId="207" fillId="34" borderId="0" xfId="0" applyNumberFormat="1" applyFont="1" applyFill="1" applyAlignment="1">
      <alignment horizontal="left" vertical="center"/>
    </xf>
    <xf numFmtId="0" fontId="212" fillId="29" borderId="0" xfId="0" applyFont="1" applyFill="1" applyAlignment="1">
      <alignment horizontal="left" vertical="center"/>
    </xf>
    <xf numFmtId="0" fontId="214" fillId="29" borderId="0" xfId="0" applyFont="1" applyFill="1" applyAlignment="1">
      <alignment vertical="center"/>
    </xf>
    <xf numFmtId="0" fontId="206" fillId="29" borderId="0" xfId="0" applyFont="1" applyFill="1" applyAlignment="1">
      <alignment vertical="center"/>
    </xf>
    <xf numFmtId="0" fontId="212" fillId="29" borderId="0" xfId="0" applyFont="1" applyFill="1" applyBorder="1" applyAlignment="1">
      <alignment vertical="center"/>
    </xf>
    <xf numFmtId="0" fontId="215" fillId="40" borderId="0" xfId="0" applyFont="1" applyFill="1" applyAlignment="1">
      <alignment vertical="center"/>
    </xf>
    <xf numFmtId="14" fontId="208" fillId="40" borderId="0" xfId="0" applyNumberFormat="1" applyFont="1" applyFill="1" applyAlignment="1">
      <alignment vertical="center"/>
    </xf>
    <xf numFmtId="14" fontId="209" fillId="40" borderId="0" xfId="0" applyNumberFormat="1" applyFont="1" applyFill="1" applyAlignment="1">
      <alignment horizontal="center" vertical="center"/>
    </xf>
    <xf numFmtId="14" fontId="209" fillId="40" borderId="0" xfId="0" applyNumberFormat="1" applyFont="1" applyFill="1" applyAlignment="1">
      <alignment horizontal="left" vertical="center"/>
    </xf>
    <xf numFmtId="0" fontId="210" fillId="29" borderId="0" xfId="0" applyFont="1" applyFill="1" applyAlignment="1">
      <alignment horizontal="center" vertical="center"/>
    </xf>
    <xf numFmtId="0" fontId="208" fillId="29" borderId="0" xfId="0" applyFont="1" applyFill="1" applyAlignment="1">
      <alignment vertical="center"/>
    </xf>
    <xf numFmtId="14" fontId="208" fillId="29" borderId="0" xfId="0" applyNumberFormat="1" applyFont="1" applyFill="1" applyAlignment="1">
      <alignment vertical="center"/>
    </xf>
    <xf numFmtId="14" fontId="209" fillId="29" borderId="0" xfId="0" applyNumberFormat="1" applyFont="1" applyFill="1" applyAlignment="1">
      <alignment horizontal="center" vertical="center"/>
    </xf>
    <xf numFmtId="14" fontId="209" fillId="29" borderId="0" xfId="0" applyNumberFormat="1" applyFont="1" applyFill="1" applyAlignment="1">
      <alignment horizontal="left" vertical="center"/>
    </xf>
    <xf numFmtId="0" fontId="179" fillId="29" borderId="15" xfId="0" applyFont="1" applyFill="1" applyBorder="1" applyAlignment="1">
      <alignment horizontal="center" vertical="center" wrapText="1"/>
    </xf>
    <xf numFmtId="0" fontId="209" fillId="29" borderId="15" xfId="0" applyFont="1" applyFill="1" applyBorder="1" applyAlignment="1">
      <alignment horizontal="center" vertical="center" wrapText="1"/>
    </xf>
    <xf numFmtId="0" fontId="209" fillId="29" borderId="15" xfId="0" applyFont="1" applyFill="1" applyBorder="1" applyAlignment="1">
      <alignment horizontal="center" vertical="center"/>
    </xf>
    <xf numFmtId="0" fontId="209" fillId="29" borderId="0" xfId="0" applyFont="1" applyFill="1" applyBorder="1" applyAlignment="1">
      <alignment horizontal="left" vertical="center"/>
    </xf>
    <xf numFmtId="180" fontId="209" fillId="29" borderId="0" xfId="0" applyNumberFormat="1" applyFont="1" applyFill="1" applyBorder="1" applyAlignment="1">
      <alignment horizontal="center" vertical="center"/>
    </xf>
    <xf numFmtId="0" fontId="209" fillId="29" borderId="83" xfId="0" applyFont="1" applyFill="1" applyBorder="1" applyAlignment="1">
      <alignment horizontal="center" vertical="center" wrapText="1"/>
    </xf>
    <xf numFmtId="0" fontId="209" fillId="29" borderId="84" xfId="0" applyFont="1" applyFill="1" applyBorder="1" applyAlignment="1">
      <alignment horizontal="center" vertical="center" wrapText="1"/>
    </xf>
    <xf numFmtId="0" fontId="209" fillId="29" borderId="85" xfId="0" applyFont="1" applyFill="1" applyBorder="1" applyAlignment="1">
      <alignment horizontal="center" vertical="center" wrapText="1"/>
    </xf>
    <xf numFmtId="3" fontId="209" fillId="40" borderId="83" xfId="0" applyNumberFormat="1" applyFont="1" applyFill="1" applyBorder="1" applyAlignment="1">
      <alignment horizontal="center" vertical="center" wrapText="1"/>
    </xf>
    <xf numFmtId="182" fontId="209" fillId="43" borderId="85" xfId="0" applyNumberFormat="1" applyFont="1" applyFill="1" applyBorder="1" applyAlignment="1">
      <alignment horizontal="center" vertical="center" wrapText="1"/>
    </xf>
    <xf numFmtId="2" fontId="209" fillId="43" borderId="84" xfId="0" applyNumberFormat="1" applyFont="1" applyFill="1" applyBorder="1" applyAlignment="1">
      <alignment horizontal="center" vertical="center" wrapText="1"/>
    </xf>
    <xf numFmtId="0" fontId="216" fillId="29" borderId="57" xfId="0" applyFont="1" applyFill="1" applyBorder="1" applyAlignment="1">
      <alignment horizontal="center" vertical="center"/>
    </xf>
    <xf numFmtId="0" fontId="208" fillId="29" borderId="86" xfId="0" applyFont="1" applyFill="1" applyBorder="1" applyAlignment="1">
      <alignment vertical="center" shrinkToFit="1"/>
    </xf>
    <xf numFmtId="0" fontId="212" fillId="29" borderId="86" xfId="0" applyFont="1" applyFill="1" applyBorder="1" applyAlignment="1">
      <alignment vertical="center"/>
    </xf>
    <xf numFmtId="0" fontId="212" fillId="29" borderId="87" xfId="0" applyFont="1" applyFill="1" applyBorder="1" applyAlignment="1">
      <alignment vertical="center"/>
    </xf>
    <xf numFmtId="0" fontId="206" fillId="0" borderId="35" xfId="0" applyFont="1" applyFill="1" applyBorder="1" applyAlignment="1">
      <alignment vertical="center"/>
    </xf>
    <xf numFmtId="1" fontId="208" fillId="29" borderId="35" xfId="0" applyNumberFormat="1" applyFont="1" applyFill="1" applyBorder="1" applyAlignment="1">
      <alignment horizontal="center" vertical="center"/>
    </xf>
    <xf numFmtId="183" fontId="208" fillId="29" borderId="88" xfId="0" applyNumberFormat="1" applyFont="1" applyFill="1" applyBorder="1" applyAlignment="1">
      <alignment horizontal="center" vertical="center"/>
    </xf>
    <xf numFmtId="8" fontId="212" fillId="29" borderId="89" xfId="0" applyNumberFormat="1" applyFont="1" applyFill="1" applyBorder="1" applyAlignment="1">
      <alignment horizontal="right" vertical="center"/>
    </xf>
    <xf numFmtId="183" fontId="208" fillId="29" borderId="90" xfId="0" applyNumberFormat="1" applyFont="1" applyFill="1" applyBorder="1" applyAlignment="1">
      <alignment horizontal="center" vertical="center"/>
    </xf>
    <xf numFmtId="3" fontId="217" fillId="40" borderId="91" xfId="0" applyNumberFormat="1" applyFont="1" applyFill="1" applyBorder="1" applyAlignment="1">
      <alignment horizontal="center" vertical="center" shrinkToFit="1"/>
    </xf>
    <xf numFmtId="182" fontId="206" fillId="43" borderId="35" xfId="0" applyNumberFormat="1" applyFont="1" applyFill="1" applyBorder="1" applyAlignment="1" applyProtection="1">
      <alignment horizontal="center" vertical="center" shrinkToFit="1"/>
    </xf>
    <xf numFmtId="175" fontId="206" fillId="43" borderId="92" xfId="0" applyNumberFormat="1" applyFont="1" applyFill="1" applyBorder="1" applyAlignment="1" applyProtection="1">
      <alignment horizontal="right" vertical="center" shrinkToFit="1"/>
    </xf>
    <xf numFmtId="0" fontId="208" fillId="29" borderId="35" xfId="0" applyFont="1" applyFill="1" applyBorder="1" applyAlignment="1">
      <alignment vertical="center" shrinkToFit="1"/>
    </xf>
    <xf numFmtId="0" fontId="212" fillId="29" borderId="35" xfId="0" applyFont="1" applyFill="1" applyBorder="1" applyAlignment="1">
      <alignment vertical="center"/>
    </xf>
    <xf numFmtId="183" fontId="208" fillId="29" borderId="93" xfId="0" applyNumberFormat="1" applyFont="1" applyFill="1" applyBorder="1" applyAlignment="1">
      <alignment horizontal="center" vertical="center"/>
    </xf>
    <xf numFmtId="8" fontId="212" fillId="29" borderId="92" xfId="0" applyNumberFormat="1" applyFont="1" applyFill="1" applyBorder="1" applyAlignment="1">
      <alignment horizontal="right" vertical="center"/>
    </xf>
    <xf numFmtId="183" fontId="208" fillId="29" borderId="94" xfId="0" applyNumberFormat="1" applyFont="1" applyFill="1" applyBorder="1" applyAlignment="1">
      <alignment horizontal="center" vertical="center"/>
    </xf>
    <xf numFmtId="3" fontId="217" fillId="40" borderId="94" xfId="0" applyNumberFormat="1" applyFont="1" applyFill="1" applyBorder="1" applyAlignment="1">
      <alignment horizontal="center" vertical="center" shrinkToFit="1"/>
    </xf>
    <xf numFmtId="0" fontId="216" fillId="29" borderId="87" xfId="0" applyFont="1" applyFill="1" applyBorder="1" applyAlignment="1">
      <alignment horizontal="center" vertical="center"/>
    </xf>
    <xf numFmtId="0" fontId="212" fillId="29" borderId="35" xfId="0" applyFont="1" applyFill="1" applyBorder="1" applyAlignment="1">
      <alignment vertical="center" wrapText="1"/>
    </xf>
    <xf numFmtId="0" fontId="210" fillId="29" borderId="87" xfId="0" applyFont="1" applyFill="1" applyBorder="1" applyAlignment="1">
      <alignment horizontal="center" vertical="center"/>
    </xf>
    <xf numFmtId="0" fontId="212" fillId="29" borderId="57" xfId="0" applyFont="1" applyFill="1" applyBorder="1" applyAlignment="1">
      <alignment vertical="center"/>
    </xf>
    <xf numFmtId="1" fontId="208" fillId="29" borderId="57" xfId="0" applyNumberFormat="1" applyFont="1" applyFill="1" applyBorder="1" applyAlignment="1">
      <alignment horizontal="center" vertical="center"/>
    </xf>
    <xf numFmtId="1" fontId="208" fillId="29" borderId="87" xfId="0" applyNumberFormat="1" applyFont="1" applyFill="1" applyBorder="1" applyAlignment="1">
      <alignment horizontal="center" vertical="center"/>
    </xf>
    <xf numFmtId="0" fontId="210" fillId="29" borderId="57" xfId="0" applyFont="1" applyFill="1" applyBorder="1" applyAlignment="1">
      <alignment horizontal="center" vertical="center"/>
    </xf>
    <xf numFmtId="0" fontId="208" fillId="29" borderId="95" xfId="0" applyFont="1" applyFill="1" applyBorder="1" applyAlignment="1">
      <alignment vertical="center" shrinkToFit="1"/>
    </xf>
    <xf numFmtId="0" fontId="212" fillId="29" borderId="95" xfId="0" applyFont="1" applyFill="1" applyBorder="1" applyAlignment="1">
      <alignment vertical="center"/>
    </xf>
    <xf numFmtId="3" fontId="217" fillId="40" borderId="96" xfId="0" applyNumberFormat="1" applyFont="1" applyFill="1" applyBorder="1" applyAlignment="1">
      <alignment horizontal="center" vertical="center" shrinkToFit="1"/>
    </xf>
    <xf numFmtId="182" fontId="206" fillId="43" borderId="95" xfId="0" applyNumberFormat="1" applyFont="1" applyFill="1" applyBorder="1" applyAlignment="1" applyProtection="1">
      <alignment horizontal="center" vertical="center" shrinkToFit="1"/>
    </xf>
    <xf numFmtId="175" fontId="206" fillId="43" borderId="97" xfId="0" applyNumberFormat="1" applyFont="1" applyFill="1" applyBorder="1" applyAlignment="1" applyProtection="1">
      <alignment horizontal="right" vertical="center" shrinkToFit="1"/>
    </xf>
    <xf numFmtId="0" fontId="210" fillId="29" borderId="98" xfId="0" applyFont="1" applyFill="1" applyBorder="1" applyAlignment="1">
      <alignment horizontal="center" vertical="center"/>
    </xf>
    <xf numFmtId="0" fontId="208" fillId="29" borderId="85" xfId="0" applyFont="1" applyFill="1" applyBorder="1" applyAlignment="1">
      <alignment vertical="center" shrinkToFit="1"/>
    </xf>
    <xf numFmtId="0" fontId="212" fillId="29" borderId="85" xfId="0" applyFont="1" applyFill="1" applyBorder="1" applyAlignment="1">
      <alignment vertical="center"/>
    </xf>
    <xf numFmtId="0" fontId="212" fillId="29" borderId="98" xfId="0" applyFont="1" applyFill="1" applyBorder="1" applyAlignment="1">
      <alignment vertical="center"/>
    </xf>
    <xf numFmtId="1" fontId="208" fillId="29" borderId="98" xfId="0" applyNumberFormat="1" applyFont="1" applyFill="1" applyBorder="1" applyAlignment="1">
      <alignment horizontal="center" vertical="center"/>
    </xf>
    <xf numFmtId="183" fontId="208" fillId="29" borderId="83" xfId="0" applyNumberFormat="1" applyFont="1" applyFill="1" applyBorder="1" applyAlignment="1">
      <alignment horizontal="center" vertical="center"/>
    </xf>
    <xf numFmtId="8" fontId="212" fillId="29" borderId="84" xfId="0" applyNumberFormat="1" applyFont="1" applyFill="1" applyBorder="1" applyAlignment="1">
      <alignment horizontal="right" vertical="center"/>
    </xf>
    <xf numFmtId="3" fontId="217" fillId="40" borderId="99" xfId="0" applyNumberFormat="1" applyFont="1" applyFill="1" applyBorder="1" applyAlignment="1">
      <alignment horizontal="center" vertical="center" shrinkToFit="1"/>
    </xf>
    <xf numFmtId="182" fontId="206" fillId="43" borderId="85" xfId="0" applyNumberFormat="1" applyFont="1" applyFill="1" applyBorder="1" applyAlignment="1" applyProtection="1">
      <alignment horizontal="center" vertical="center" shrinkToFit="1"/>
    </xf>
    <xf numFmtId="175" fontId="206" fillId="43" borderId="84" xfId="0" applyNumberFormat="1" applyFont="1" applyFill="1" applyBorder="1" applyAlignment="1" applyProtection="1">
      <alignment horizontal="right" vertical="center" shrinkToFit="1"/>
    </xf>
    <xf numFmtId="0" fontId="218" fillId="29" borderId="0" xfId="0" applyFont="1" applyFill="1" applyBorder="1" applyAlignment="1">
      <alignment vertical="center"/>
    </xf>
    <xf numFmtId="0" fontId="219" fillId="29" borderId="0" xfId="0" applyFont="1" applyFill="1" applyAlignment="1">
      <alignment vertical="center"/>
    </xf>
    <xf numFmtId="0" fontId="219" fillId="29" borderId="0" xfId="0" applyFont="1" applyFill="1" applyAlignment="1">
      <alignment horizontal="left" vertical="center"/>
    </xf>
    <xf numFmtId="0" fontId="207" fillId="29" borderId="0" xfId="0" applyFont="1" applyFill="1" applyBorder="1" applyAlignment="1">
      <alignment horizontal="right" vertical="center"/>
    </xf>
    <xf numFmtId="0" fontId="220" fillId="29" borderId="0" xfId="0" applyFont="1" applyFill="1" applyBorder="1" applyAlignment="1">
      <alignment horizontal="left" vertical="center"/>
    </xf>
    <xf numFmtId="0" fontId="207" fillId="29" borderId="0" xfId="0" applyFont="1" applyFill="1" applyBorder="1" applyAlignment="1">
      <alignment horizontal="left" vertical="center"/>
    </xf>
    <xf numFmtId="0" fontId="220" fillId="29" borderId="0" xfId="0" applyFont="1" applyFill="1" applyBorder="1" applyAlignment="1">
      <alignment vertical="center"/>
    </xf>
    <xf numFmtId="0" fontId="218" fillId="29" borderId="15" xfId="0" applyFont="1" applyFill="1" applyBorder="1" applyAlignment="1">
      <alignment vertical="center"/>
    </xf>
    <xf numFmtId="0" fontId="219" fillId="29" borderId="15" xfId="0" applyFont="1" applyFill="1" applyBorder="1" applyAlignment="1">
      <alignment vertical="center"/>
    </xf>
    <xf numFmtId="49" fontId="219" fillId="29" borderId="15" xfId="0" applyNumberFormat="1" applyFont="1" applyFill="1" applyBorder="1" applyAlignment="1">
      <alignment vertical="center"/>
    </xf>
    <xf numFmtId="0" fontId="219" fillId="29" borderId="15" xfId="0" applyFont="1" applyFill="1" applyBorder="1" applyAlignment="1">
      <alignment horizontal="left" vertical="center"/>
    </xf>
    <xf numFmtId="49" fontId="219" fillId="29" borderId="0" xfId="0" applyNumberFormat="1" applyFont="1" applyFill="1" applyBorder="1" applyAlignment="1">
      <alignment vertical="center"/>
    </xf>
    <xf numFmtId="0" fontId="221" fillId="29" borderId="0" xfId="0" applyFont="1" applyFill="1" applyBorder="1" applyAlignment="1">
      <alignment vertical="center"/>
    </xf>
    <xf numFmtId="0" fontId="219" fillId="29" borderId="0" xfId="0" applyFont="1" applyFill="1" applyBorder="1" applyAlignment="1">
      <alignment vertical="center"/>
    </xf>
    <xf numFmtId="0" fontId="219" fillId="29" borderId="0" xfId="0" applyFont="1" applyFill="1" applyBorder="1" applyAlignment="1">
      <alignment horizontal="left" vertical="center"/>
    </xf>
    <xf numFmtId="49" fontId="212" fillId="29" borderId="0" xfId="0" applyNumberFormat="1" applyFont="1" applyFill="1" applyBorder="1" applyAlignment="1">
      <alignment horizontal="center" vertical="center"/>
    </xf>
    <xf numFmtId="0" fontId="222" fillId="29" borderId="86" xfId="0" applyFont="1" applyFill="1" applyBorder="1" applyAlignment="1">
      <alignment vertical="center" shrinkToFit="1"/>
    </xf>
    <xf numFmtId="0" fontId="222" fillId="29" borderId="35" xfId="0" applyFont="1" applyFill="1" applyBorder="1" applyAlignment="1">
      <alignment vertical="center" shrinkToFit="1"/>
    </xf>
    <xf numFmtId="0" fontId="222" fillId="29" borderId="95" xfId="0" applyFont="1" applyFill="1" applyBorder="1" applyAlignment="1">
      <alignment vertical="center" shrinkToFit="1"/>
    </xf>
    <xf numFmtId="0" fontId="222" fillId="29" borderId="85" xfId="0" applyFont="1" applyFill="1" applyBorder="1" applyAlignment="1">
      <alignment vertical="center" shrinkToFit="1"/>
    </xf>
    <xf numFmtId="0" fontId="223" fillId="29" borderId="0" xfId="0" applyNumberFormat="1" applyFont="1" applyFill="1" applyAlignment="1">
      <alignment horizontal="center"/>
    </xf>
    <xf numFmtId="0" fontId="23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29" borderId="0" xfId="0" applyNumberFormat="1" applyFont="1" applyFill="1" applyBorder="1" applyAlignment="1" applyProtection="1">
      <alignment horizontal="left" vertical="center" readingOrder="1"/>
      <protection locked="0"/>
    </xf>
    <xf numFmtId="0" fontId="6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29" borderId="0" xfId="0" applyNumberFormat="1" applyFont="1" applyFill="1" applyBorder="1" applyAlignment="1" applyProtection="1">
      <alignment horizontal="center" vertical="center" readingOrder="1"/>
      <protection locked="0"/>
    </xf>
    <xf numFmtId="0" fontId="0" fillId="29" borderId="0" xfId="0" applyNumberFormat="1" applyFill="1"/>
    <xf numFmtId="0" fontId="98" fillId="29" borderId="0" xfId="0" applyNumberFormat="1" applyFont="1" applyFill="1"/>
    <xf numFmtId="0" fontId="2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24" fillId="28" borderId="0" xfId="0" applyNumberFormat="1" applyFont="1" applyFill="1" applyBorder="1" applyAlignment="1" applyProtection="1">
      <alignment vertical="center"/>
    </xf>
    <xf numFmtId="0" fontId="171" fillId="28" borderId="0" xfId="0" applyNumberFormat="1" applyFont="1" applyFill="1" applyBorder="1" applyAlignment="1" applyProtection="1">
      <alignment vertical="center"/>
    </xf>
    <xf numFmtId="0" fontId="205" fillId="28" borderId="0" xfId="0" applyNumberFormat="1" applyFont="1" applyFill="1" applyBorder="1" applyAlignment="1" applyProtection="1">
      <alignment horizontal="center" vertical="center"/>
    </xf>
    <xf numFmtId="0" fontId="164" fillId="28" borderId="0" xfId="0" applyNumberFormat="1" applyFont="1" applyFill="1" applyBorder="1" applyAlignment="1" applyProtection="1">
      <alignment vertical="center"/>
    </xf>
    <xf numFmtId="0" fontId="205" fillId="28" borderId="0" xfId="0" applyNumberFormat="1" applyFont="1" applyFill="1" applyBorder="1" applyAlignment="1" applyProtection="1">
      <alignment vertical="center"/>
    </xf>
    <xf numFmtId="0" fontId="204" fillId="28" borderId="0" xfId="0" applyNumberFormat="1" applyFont="1" applyFill="1" applyBorder="1" applyAlignment="1" applyProtection="1">
      <alignment vertical="center"/>
    </xf>
    <xf numFmtId="0" fontId="225" fillId="28" borderId="0" xfId="0" applyNumberFormat="1" applyFont="1" applyFill="1" applyBorder="1" applyAlignment="1" applyProtection="1">
      <alignment horizontal="center" vertical="center"/>
    </xf>
    <xf numFmtId="0" fontId="64" fillId="28" borderId="0" xfId="0" applyNumberFormat="1" applyFont="1" applyFill="1" applyBorder="1" applyAlignment="1" applyProtection="1">
      <alignment vertical="center" wrapText="1"/>
    </xf>
    <xf numFmtId="0" fontId="64" fillId="28" borderId="0" xfId="0" applyNumberFormat="1" applyFont="1" applyFill="1" applyBorder="1" applyAlignment="1" applyProtection="1">
      <alignment vertical="center"/>
    </xf>
    <xf numFmtId="0" fontId="226" fillId="28" borderId="0" xfId="0" applyNumberFormat="1" applyFont="1" applyFill="1" applyBorder="1" applyAlignment="1" applyProtection="1">
      <alignment vertical="center"/>
    </xf>
    <xf numFmtId="0" fontId="227" fillId="28" borderId="0" xfId="0" applyNumberFormat="1" applyFont="1" applyFill="1" applyBorder="1" applyAlignment="1" applyProtection="1">
      <alignment vertical="center"/>
    </xf>
    <xf numFmtId="174" fontId="224" fillId="28" borderId="15" xfId="0" applyNumberFormat="1" applyFont="1" applyFill="1" applyBorder="1" applyAlignment="1" applyProtection="1">
      <alignment vertical="center"/>
    </xf>
    <xf numFmtId="0" fontId="224" fillId="28" borderId="15" xfId="0" applyNumberFormat="1" applyFont="1" applyFill="1" applyBorder="1" applyAlignment="1" applyProtection="1">
      <alignment vertical="center"/>
    </xf>
    <xf numFmtId="0" fontId="170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82" fillId="29" borderId="0" xfId="0" applyNumberFormat="1" applyFont="1" applyFill="1" applyAlignment="1" applyProtection="1">
      <alignment vertical="center" readingOrder="1"/>
      <protection locked="0"/>
    </xf>
    <xf numFmtId="0" fontId="82" fillId="29" borderId="0" xfId="0" applyNumberFormat="1" applyFont="1" applyFill="1" applyAlignment="1">
      <alignment vertical="center"/>
    </xf>
    <xf numFmtId="0" fontId="81" fillId="0" borderId="26" xfId="0" applyNumberFormat="1" applyFont="1" applyFill="1" applyBorder="1" applyAlignment="1" applyProtection="1">
      <alignment vertical="center" wrapText="1" readingOrder="1"/>
      <protection locked="0"/>
    </xf>
    <xf numFmtId="0" fontId="83" fillId="0" borderId="26" xfId="0" applyNumberFormat="1" applyFont="1" applyFill="1" applyBorder="1" applyAlignment="1" applyProtection="1">
      <alignment vertical="center" wrapText="1" readingOrder="1"/>
      <protection locked="0"/>
    </xf>
    <xf numFmtId="0" fontId="228" fillId="0" borderId="26" xfId="0" applyNumberFormat="1" applyFont="1" applyFill="1" applyBorder="1" applyAlignment="1" applyProtection="1">
      <alignment horizontal="center" vertical="center"/>
    </xf>
    <xf numFmtId="0" fontId="203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167" fillId="0" borderId="26" xfId="0" applyNumberFormat="1" applyFont="1" applyFill="1" applyBorder="1" applyAlignment="1" applyProtection="1">
      <alignment horizontal="center" vertical="center" readingOrder="1"/>
      <protection locked="0"/>
    </xf>
    <xf numFmtId="173" fontId="167" fillId="0" borderId="100" xfId="0" applyNumberFormat="1" applyFont="1" applyFill="1" applyBorder="1" applyAlignment="1" applyProtection="1">
      <alignment horizontal="center" vertical="center" readingOrder="1"/>
      <protection locked="0"/>
    </xf>
    <xf numFmtId="0" fontId="167" fillId="0" borderId="26" xfId="0" applyNumberFormat="1" applyFont="1" applyFill="1" applyBorder="1" applyAlignment="1">
      <alignment horizontal="center" vertical="center" readingOrder="1"/>
    </xf>
    <xf numFmtId="172" fontId="229" fillId="0" borderId="101" xfId="0" applyNumberFormat="1" applyFont="1" applyFill="1" applyBorder="1" applyAlignment="1">
      <alignment horizontal="right" vertical="center"/>
    </xf>
    <xf numFmtId="174" fontId="132" fillId="0" borderId="26" xfId="0" applyNumberFormat="1" applyFont="1" applyFill="1" applyBorder="1" applyAlignment="1" applyProtection="1">
      <alignment horizontal="center" vertical="center"/>
      <protection locked="0"/>
    </xf>
    <xf numFmtId="0" fontId="132" fillId="0" borderId="26" xfId="0" applyNumberFormat="1" applyFont="1" applyFill="1" applyBorder="1" applyAlignment="1" applyProtection="1">
      <alignment vertical="center" readingOrder="1"/>
      <protection locked="0"/>
    </xf>
    <xf numFmtId="0" fontId="163" fillId="0" borderId="26" xfId="0" applyNumberFormat="1" applyFont="1" applyFill="1" applyBorder="1" applyAlignment="1" applyProtection="1">
      <alignment vertical="center" readingOrder="1"/>
      <protection locked="0"/>
    </xf>
    <xf numFmtId="0" fontId="230" fillId="0" borderId="26" xfId="0" applyNumberFormat="1" applyFont="1" applyFill="1" applyBorder="1" applyAlignment="1" applyProtection="1">
      <alignment vertical="center" readingOrder="1"/>
      <protection locked="0"/>
    </xf>
    <xf numFmtId="0" fontId="81" fillId="33" borderId="26" xfId="0" applyNumberFormat="1" applyFont="1" applyFill="1" applyBorder="1" applyAlignment="1" applyProtection="1">
      <alignment vertical="center" wrapText="1" readingOrder="1"/>
      <protection locked="0"/>
    </xf>
    <xf numFmtId="0" fontId="228" fillId="33" borderId="26" xfId="0" applyNumberFormat="1" applyFont="1" applyFill="1" applyBorder="1" applyAlignment="1" applyProtection="1">
      <alignment horizontal="center" vertical="center"/>
    </xf>
    <xf numFmtId="0" fontId="83" fillId="33" borderId="26" xfId="0" applyNumberFormat="1" applyFont="1" applyFill="1" applyBorder="1" applyAlignment="1" applyProtection="1">
      <alignment vertical="center" wrapText="1" readingOrder="1"/>
      <protection locked="0"/>
    </xf>
    <xf numFmtId="0" fontId="203" fillId="33" borderId="26" xfId="0" applyNumberFormat="1" applyFont="1" applyFill="1" applyBorder="1" applyAlignment="1" applyProtection="1">
      <alignment horizontal="center" vertical="center" readingOrder="1"/>
      <protection locked="0"/>
    </xf>
    <xf numFmtId="0" fontId="167" fillId="33" borderId="26" xfId="0" applyNumberFormat="1" applyFont="1" applyFill="1" applyBorder="1" applyAlignment="1" applyProtection="1">
      <alignment horizontal="center" vertical="center" readingOrder="1"/>
      <protection locked="0"/>
    </xf>
    <xf numFmtId="173" fontId="167" fillId="33" borderId="100" xfId="0" applyNumberFormat="1" applyFont="1" applyFill="1" applyBorder="1" applyAlignment="1" applyProtection="1">
      <alignment horizontal="center" vertical="center" readingOrder="1"/>
      <protection locked="0"/>
    </xf>
    <xf numFmtId="0" fontId="88" fillId="0" borderId="72" xfId="0" applyFont="1" applyFill="1" applyBorder="1" applyAlignment="1" applyProtection="1">
      <alignment horizontal="center" vertical="center"/>
    </xf>
    <xf numFmtId="4" fontId="88" fillId="0" borderId="26" xfId="0" applyNumberFormat="1" applyFont="1" applyFill="1" applyBorder="1" applyAlignment="1" applyProtection="1">
      <alignment horizontal="center" vertical="center"/>
    </xf>
    <xf numFmtId="0" fontId="88" fillId="33" borderId="72" xfId="0" applyFont="1" applyFill="1" applyBorder="1" applyAlignment="1" applyProtection="1">
      <alignment horizontal="center" vertical="center"/>
    </xf>
    <xf numFmtId="4" fontId="88" fillId="33" borderId="26" xfId="0" applyNumberFormat="1" applyFont="1" applyFill="1" applyBorder="1" applyAlignment="1" applyProtection="1">
      <alignment horizontal="center" vertical="center"/>
    </xf>
    <xf numFmtId="1" fontId="13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</xf>
    <xf numFmtId="173" fontId="167" fillId="0" borderId="36" xfId="0" applyNumberFormat="1" applyFont="1" applyFill="1" applyBorder="1" applyAlignment="1" applyProtection="1">
      <alignment horizontal="center" vertical="center" readingOrder="1"/>
      <protection locked="0"/>
    </xf>
    <xf numFmtId="49" fontId="232" fillId="0" borderId="12" xfId="0" applyNumberFormat="1" applyFont="1" applyFill="1" applyBorder="1" applyAlignment="1" applyProtection="1">
      <alignment horizontal="center" vertical="center" wrapText="1"/>
    </xf>
    <xf numFmtId="49" fontId="233" fillId="26" borderId="14" xfId="0" applyNumberFormat="1" applyFont="1" applyFill="1" applyBorder="1" applyAlignment="1" applyProtection="1">
      <alignment horizontal="center" vertical="center" wrapText="1"/>
    </xf>
    <xf numFmtId="0" fontId="234" fillId="29" borderId="0" xfId="0" applyNumberFormat="1" applyFont="1" applyFill="1"/>
    <xf numFmtId="0" fontId="231" fillId="28" borderId="0" xfId="0" applyNumberFormat="1" applyFont="1" applyFill="1" applyBorder="1" applyAlignment="1" applyProtection="1">
      <alignment vertical="center"/>
    </xf>
    <xf numFmtId="173" fontId="144" fillId="0" borderId="100" xfId="0" applyNumberFormat="1" applyFont="1" applyFill="1" applyBorder="1" applyAlignment="1" applyProtection="1">
      <alignment horizontal="center" vertical="center" readingOrder="1"/>
      <protection locked="0"/>
    </xf>
    <xf numFmtId="1" fontId="30" fillId="0" borderId="16" xfId="0" applyNumberFormat="1" applyFont="1" applyFill="1" applyBorder="1" applyAlignment="1" applyProtection="1">
      <alignment horizontal="center" vertical="center" wrapText="1"/>
    </xf>
    <xf numFmtId="49" fontId="30" fillId="0" borderId="41" xfId="0" applyNumberFormat="1" applyFont="1" applyFill="1" applyBorder="1" applyAlignment="1" applyProtection="1">
      <alignment horizontal="center" vertical="center" wrapText="1"/>
    </xf>
    <xf numFmtId="2" fontId="4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89" fillId="28" borderId="0" xfId="0" applyNumberFormat="1" applyFont="1" applyFill="1" applyBorder="1" applyAlignment="1" applyProtection="1">
      <alignment horizontal="center" vertical="center"/>
    </xf>
    <xf numFmtId="2" fontId="189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89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235" fillId="29" borderId="0" xfId="0" applyFont="1" applyFill="1" applyAlignment="1">
      <alignment vertical="center"/>
    </xf>
    <xf numFmtId="0" fontId="236" fillId="29" borderId="0" xfId="0" applyFont="1" applyFill="1" applyAlignment="1">
      <alignment vertical="center"/>
    </xf>
    <xf numFmtId="0" fontId="27" fillId="24" borderId="0" xfId="0" applyFont="1" applyFill="1" applyBorder="1" applyAlignment="1" applyProtection="1">
      <alignment horizontal="left" wrapText="1"/>
      <protection hidden="1"/>
    </xf>
    <xf numFmtId="0" fontId="84" fillId="37" borderId="0" xfId="0" applyFont="1" applyFill="1" applyAlignment="1" applyProtection="1">
      <alignment horizontal="center" vertical="center"/>
      <protection hidden="1"/>
    </xf>
    <xf numFmtId="0" fontId="101" fillId="24" borderId="0" xfId="0" applyFont="1" applyFill="1" applyAlignment="1">
      <alignment horizontal="left" vertical="center" wrapText="1"/>
    </xf>
    <xf numFmtId="0" fontId="101" fillId="24" borderId="0" xfId="0" applyFont="1" applyFill="1" applyAlignment="1">
      <alignment horizontal="left" vertical="center"/>
    </xf>
    <xf numFmtId="0" fontId="28" fillId="37" borderId="24" xfId="0" applyFont="1" applyFill="1" applyBorder="1" applyAlignment="1" applyProtection="1">
      <alignment horizontal="center" vertical="center"/>
      <protection hidden="1"/>
    </xf>
    <xf numFmtId="9" fontId="28" fillId="37" borderId="24" xfId="0" applyNumberFormat="1" applyFont="1" applyFill="1" applyBorder="1" applyAlignment="1" applyProtection="1">
      <alignment horizontal="center" vertical="center" wrapText="1"/>
      <protection hidden="1"/>
    </xf>
    <xf numFmtId="0" fontId="28" fillId="37" borderId="24" xfId="0" applyFont="1" applyFill="1" applyBorder="1" applyAlignment="1" applyProtection="1">
      <alignment horizontal="center" vertical="center" wrapText="1"/>
      <protection hidden="1"/>
    </xf>
    <xf numFmtId="0" fontId="28" fillId="35" borderId="24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Border="1" applyAlignment="1" applyProtection="1">
      <alignment horizontal="right" vertical="center"/>
      <protection hidden="1"/>
    </xf>
    <xf numFmtId="0" fontId="27" fillId="24" borderId="41" xfId="0" applyFont="1" applyFill="1" applyBorder="1" applyAlignment="1" applyProtection="1">
      <alignment horizontal="right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right" vertical="center" wrapText="1"/>
      <protection hidden="1"/>
    </xf>
    <xf numFmtId="0" fontId="27" fillId="35" borderId="41" xfId="0" applyFont="1" applyFill="1" applyBorder="1" applyAlignment="1" applyProtection="1">
      <alignment horizontal="right" vertical="center" wrapText="1"/>
      <protection hidden="1"/>
    </xf>
    <xf numFmtId="175" fontId="28" fillId="33" borderId="30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40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16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31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0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41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50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49" xfId="0" applyNumberFormat="1" applyFont="1" applyFill="1" applyBorder="1" applyAlignment="1" applyProtection="1">
      <alignment horizontal="center" vertical="center" wrapText="1"/>
      <protection hidden="1"/>
    </xf>
    <xf numFmtId="175" fontId="28" fillId="33" borderId="51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0" xfId="0" applyFont="1" applyFill="1" applyAlignment="1" applyProtection="1">
      <alignment horizontal="right" vertical="top" wrapText="1"/>
      <protection hidden="1"/>
    </xf>
    <xf numFmtId="0" fontId="28" fillId="37" borderId="69" xfId="0" applyFont="1" applyFill="1" applyBorder="1" applyAlignment="1" applyProtection="1">
      <alignment horizontal="center" vertical="center"/>
      <protection hidden="1"/>
    </xf>
    <xf numFmtId="0" fontId="28" fillId="37" borderId="28" xfId="0" applyFont="1" applyFill="1" applyBorder="1" applyAlignment="1" applyProtection="1">
      <alignment horizontal="center" vertical="center"/>
      <protection hidden="1"/>
    </xf>
    <xf numFmtId="0" fontId="28" fillId="37" borderId="70" xfId="0" applyFont="1" applyFill="1" applyBorder="1" applyAlignment="1" applyProtection="1">
      <alignment horizontal="center" vertical="center"/>
      <protection hidden="1"/>
    </xf>
    <xf numFmtId="0" fontId="28" fillId="37" borderId="71" xfId="0" applyFont="1" applyFill="1" applyBorder="1" applyAlignment="1" applyProtection="1">
      <alignment horizontal="center" vertical="center"/>
      <protection hidden="1"/>
    </xf>
    <xf numFmtId="0" fontId="28" fillId="37" borderId="15" xfId="0" applyFont="1" applyFill="1" applyBorder="1" applyAlignment="1" applyProtection="1">
      <alignment horizontal="center" vertical="center"/>
      <protection hidden="1"/>
    </xf>
    <xf numFmtId="0" fontId="28" fillId="37" borderId="67" xfId="0" applyFont="1" applyFill="1" applyBorder="1" applyAlignment="1" applyProtection="1">
      <alignment horizontal="center" vertical="center"/>
      <protection hidden="1"/>
    </xf>
    <xf numFmtId="9" fontId="28" fillId="37" borderId="69" xfId="0" applyNumberFormat="1" applyFont="1" applyFill="1" applyBorder="1" applyAlignment="1" applyProtection="1">
      <alignment horizontal="center" vertical="center" wrapText="1"/>
      <protection hidden="1"/>
    </xf>
    <xf numFmtId="9" fontId="28" fillId="37" borderId="28" xfId="0" applyNumberFormat="1" applyFont="1" applyFill="1" applyBorder="1" applyAlignment="1" applyProtection="1">
      <alignment horizontal="center" vertical="center" wrapText="1"/>
      <protection hidden="1"/>
    </xf>
    <xf numFmtId="9" fontId="28" fillId="37" borderId="70" xfId="0" applyNumberFormat="1" applyFont="1" applyFill="1" applyBorder="1" applyAlignment="1" applyProtection="1">
      <alignment horizontal="center" vertical="center" wrapText="1"/>
      <protection hidden="1"/>
    </xf>
    <xf numFmtId="9" fontId="28" fillId="37" borderId="71" xfId="0" applyNumberFormat="1" applyFont="1" applyFill="1" applyBorder="1" applyAlignment="1" applyProtection="1">
      <alignment horizontal="center" vertical="center" wrapText="1"/>
      <protection hidden="1"/>
    </xf>
    <xf numFmtId="9" fontId="28" fillId="37" borderId="15" xfId="0" applyNumberFormat="1" applyFont="1" applyFill="1" applyBorder="1" applyAlignment="1" applyProtection="1">
      <alignment horizontal="center" vertical="center" wrapText="1"/>
      <protection hidden="1"/>
    </xf>
    <xf numFmtId="9" fontId="28" fillId="37" borderId="67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69" xfId="0" applyFont="1" applyFill="1" applyBorder="1" applyAlignment="1" applyProtection="1">
      <alignment horizontal="center" vertical="center"/>
      <protection hidden="1"/>
    </xf>
    <xf numFmtId="0" fontId="28" fillId="35" borderId="28" xfId="0" applyFont="1" applyFill="1" applyBorder="1" applyAlignment="1" applyProtection="1">
      <alignment horizontal="center" vertical="center"/>
      <protection hidden="1"/>
    </xf>
    <xf numFmtId="0" fontId="28" fillId="35" borderId="70" xfId="0" applyFont="1" applyFill="1" applyBorder="1" applyAlignment="1" applyProtection="1">
      <alignment horizontal="center" vertical="center"/>
      <protection hidden="1"/>
    </xf>
    <xf numFmtId="0" fontId="28" fillId="35" borderId="71" xfId="0" applyFont="1" applyFill="1" applyBorder="1" applyAlignment="1" applyProtection="1">
      <alignment horizontal="center" vertical="center"/>
      <protection hidden="1"/>
    </xf>
    <xf numFmtId="0" fontId="28" fillId="35" borderId="15" xfId="0" applyFont="1" applyFill="1" applyBorder="1" applyAlignment="1" applyProtection="1">
      <alignment horizontal="center" vertical="center"/>
      <protection hidden="1"/>
    </xf>
    <xf numFmtId="0" fontId="28" fillId="35" borderId="67" xfId="0" applyFont="1" applyFill="1" applyBorder="1" applyAlignment="1" applyProtection="1">
      <alignment horizontal="center" vertical="center"/>
      <protection hidden="1"/>
    </xf>
    <xf numFmtId="9" fontId="28" fillId="35" borderId="69" xfId="0" applyNumberFormat="1" applyFont="1" applyFill="1" applyBorder="1" applyAlignment="1" applyProtection="1">
      <alignment horizontal="center" vertical="center" wrapText="1"/>
      <protection hidden="1"/>
    </xf>
    <xf numFmtId="9" fontId="28" fillId="35" borderId="28" xfId="0" applyNumberFormat="1" applyFont="1" applyFill="1" applyBorder="1" applyAlignment="1" applyProtection="1">
      <alignment horizontal="center" vertical="center" wrapText="1"/>
      <protection hidden="1"/>
    </xf>
    <xf numFmtId="9" fontId="28" fillId="35" borderId="70" xfId="0" applyNumberFormat="1" applyFont="1" applyFill="1" applyBorder="1" applyAlignment="1" applyProtection="1">
      <alignment horizontal="center" vertical="center" wrapText="1"/>
      <protection hidden="1"/>
    </xf>
    <xf numFmtId="9" fontId="28" fillId="35" borderId="71" xfId="0" applyNumberFormat="1" applyFont="1" applyFill="1" applyBorder="1" applyAlignment="1" applyProtection="1">
      <alignment horizontal="center" vertical="center" wrapText="1"/>
      <protection hidden="1"/>
    </xf>
    <xf numFmtId="9" fontId="28" fillId="35" borderId="15" xfId="0" applyNumberFormat="1" applyFont="1" applyFill="1" applyBorder="1" applyAlignment="1" applyProtection="1">
      <alignment horizontal="center" vertical="center" wrapText="1"/>
      <protection hidden="1"/>
    </xf>
    <xf numFmtId="9" fontId="28" fillId="35" borderId="67" xfId="0" applyNumberFormat="1" applyFont="1" applyFill="1" applyBorder="1" applyAlignment="1" applyProtection="1">
      <alignment horizontal="center" vertical="center" wrapText="1"/>
      <protection hidden="1"/>
    </xf>
    <xf numFmtId="0" fontId="112" fillId="29" borderId="0" xfId="0" applyFont="1" applyFill="1" applyBorder="1" applyAlignment="1">
      <alignment horizontal="left"/>
    </xf>
    <xf numFmtId="9" fontId="28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24" xfId="0" applyFont="1" applyFill="1" applyBorder="1" applyAlignment="1" applyProtection="1">
      <alignment horizontal="center" vertical="center" wrapText="1"/>
      <protection hidden="1"/>
    </xf>
    <xf numFmtId="0" fontId="42" fillId="24" borderId="0" xfId="0" applyFont="1" applyFill="1" applyAlignment="1" applyProtection="1">
      <alignment horizontal="center"/>
      <protection hidden="1"/>
    </xf>
    <xf numFmtId="9" fontId="108" fillId="33" borderId="52" xfId="0" applyNumberFormat="1" applyFont="1" applyFill="1" applyBorder="1" applyAlignment="1" applyProtection="1">
      <alignment horizontal="center" vertical="center"/>
      <protection hidden="1"/>
    </xf>
    <xf numFmtId="0" fontId="108" fillId="33" borderId="52" xfId="0" applyFont="1" applyFill="1" applyBorder="1" applyAlignment="1" applyProtection="1">
      <alignment horizontal="center" vertical="center"/>
      <protection hidden="1"/>
    </xf>
    <xf numFmtId="0" fontId="108" fillId="33" borderId="53" xfId="0" applyFont="1" applyFill="1" applyBorder="1" applyAlignment="1" applyProtection="1">
      <alignment horizontal="center" vertical="center"/>
      <protection hidden="1"/>
    </xf>
    <xf numFmtId="175" fontId="39" fillId="38" borderId="52" xfId="0" applyNumberFormat="1" applyFont="1" applyFill="1" applyBorder="1" applyAlignment="1" applyProtection="1">
      <alignment horizontal="center" vertical="center" wrapText="1"/>
      <protection hidden="1"/>
    </xf>
    <xf numFmtId="175" fontId="39" fillId="38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29" borderId="0" xfId="0" applyFill="1" applyAlignment="1">
      <alignment horizontal="center" vertical="center"/>
    </xf>
    <xf numFmtId="0" fontId="28" fillId="33" borderId="30" xfId="0" applyFont="1" applyFill="1" applyBorder="1" applyAlignment="1" applyProtection="1">
      <alignment horizontal="center" vertical="center"/>
      <protection hidden="1"/>
    </xf>
    <xf numFmtId="0" fontId="28" fillId="33" borderId="40" xfId="0" applyFont="1" applyFill="1" applyBorder="1" applyAlignment="1" applyProtection="1">
      <alignment horizontal="center" vertical="center"/>
      <protection hidden="1"/>
    </xf>
    <xf numFmtId="0" fontId="28" fillId="33" borderId="50" xfId="0" applyFont="1" applyFill="1" applyBorder="1" applyAlignment="1" applyProtection="1">
      <alignment horizontal="center" vertical="center"/>
      <protection hidden="1"/>
    </xf>
    <xf numFmtId="0" fontId="28" fillId="33" borderId="49" xfId="0" applyFont="1" applyFill="1" applyBorder="1" applyAlignment="1" applyProtection="1">
      <alignment horizontal="center" vertical="center"/>
      <protection hidden="1"/>
    </xf>
    <xf numFmtId="0" fontId="27" fillId="33" borderId="40" xfId="0" applyFont="1" applyFill="1" applyBorder="1" applyAlignment="1" applyProtection="1">
      <alignment horizontal="right" vertical="center" wrapText="1"/>
      <protection hidden="1"/>
    </xf>
    <xf numFmtId="0" fontId="27" fillId="33" borderId="16" xfId="0" applyFont="1" applyFill="1" applyBorder="1" applyAlignment="1" applyProtection="1">
      <alignment horizontal="right" vertical="center" wrapText="1"/>
      <protection hidden="1"/>
    </xf>
    <xf numFmtId="0" fontId="27" fillId="33" borderId="49" xfId="0" applyFont="1" applyFill="1" applyBorder="1" applyAlignment="1" applyProtection="1">
      <alignment horizontal="right" vertical="center" wrapText="1"/>
      <protection hidden="1"/>
    </xf>
    <xf numFmtId="0" fontId="27" fillId="33" borderId="51" xfId="0" applyFont="1" applyFill="1" applyBorder="1" applyAlignment="1" applyProtection="1">
      <alignment horizontal="right" vertical="center" wrapText="1"/>
      <protection hidden="1"/>
    </xf>
    <xf numFmtId="0" fontId="28" fillId="24" borderId="28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center" vertical="center"/>
      <protection hidden="1"/>
    </xf>
    <xf numFmtId="0" fontId="186" fillId="0" borderId="28" xfId="28" applyFont="1" applyBorder="1" applyAlignment="1" applyProtection="1">
      <alignment horizontal="left" vertical="center"/>
    </xf>
    <xf numFmtId="0" fontId="186" fillId="0" borderId="42" xfId="28" applyFont="1" applyBorder="1" applyAlignment="1" applyProtection="1">
      <alignment horizontal="left" vertical="center"/>
    </xf>
    <xf numFmtId="0" fontId="186" fillId="0" borderId="15" xfId="28" applyFont="1" applyBorder="1" applyAlignment="1" applyProtection="1">
      <alignment horizontal="left" vertical="center"/>
    </xf>
    <xf numFmtId="0" fontId="186" fillId="0" borderId="36" xfId="28" applyFont="1" applyBorder="1" applyAlignment="1" applyProtection="1">
      <alignment horizontal="left" vertical="center"/>
    </xf>
    <xf numFmtId="166" fontId="85" fillId="33" borderId="30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40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16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50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49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51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40" xfId="0" applyFont="1" applyFill="1" applyBorder="1" applyAlignment="1" applyProtection="1">
      <alignment horizontal="center" vertical="center"/>
      <protection hidden="1"/>
    </xf>
    <xf numFmtId="0" fontId="27" fillId="35" borderId="40" xfId="0" applyFont="1" applyFill="1" applyBorder="1" applyAlignment="1" applyProtection="1">
      <alignment horizontal="right" vertical="center" wrapText="1"/>
      <protection hidden="1"/>
    </xf>
    <xf numFmtId="0" fontId="27" fillId="35" borderId="16" xfId="0" applyFont="1" applyFill="1" applyBorder="1" applyAlignment="1" applyProtection="1">
      <alignment horizontal="right" vertical="center" wrapText="1"/>
      <protection hidden="1"/>
    </xf>
    <xf numFmtId="175" fontId="28" fillId="24" borderId="30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40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16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31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0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41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50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49" xfId="0" applyNumberFormat="1" applyFont="1" applyFill="1" applyBorder="1" applyAlignment="1" applyProtection="1">
      <alignment horizontal="center" vertical="center" wrapText="1"/>
      <protection hidden="1"/>
    </xf>
    <xf numFmtId="175" fontId="28" fillId="24" borderId="51" xfId="0" applyNumberFormat="1" applyFont="1" applyFill="1" applyBorder="1" applyAlignment="1" applyProtection="1">
      <alignment horizontal="center" vertical="center" wrapText="1"/>
      <protection hidden="1"/>
    </xf>
    <xf numFmtId="0" fontId="109" fillId="0" borderId="28" xfId="0" applyFont="1" applyBorder="1" applyAlignment="1" applyProtection="1">
      <alignment horizontal="left" vertical="center"/>
    </xf>
    <xf numFmtId="0" fontId="109" fillId="0" borderId="42" xfId="0" applyFont="1" applyBorder="1" applyAlignment="1" applyProtection="1">
      <alignment horizontal="left" vertical="center"/>
    </xf>
    <xf numFmtId="0" fontId="109" fillId="0" borderId="15" xfId="0" applyFont="1" applyBorder="1" applyAlignment="1" applyProtection="1">
      <alignment horizontal="left" vertical="center"/>
    </xf>
    <xf numFmtId="0" fontId="109" fillId="0" borderId="36" xfId="0" applyFont="1" applyBorder="1" applyAlignment="1" applyProtection="1">
      <alignment horizontal="left" vertical="center"/>
    </xf>
    <xf numFmtId="0" fontId="28" fillId="24" borderId="30" xfId="0" applyFont="1" applyFill="1" applyBorder="1" applyAlignment="1" applyProtection="1">
      <alignment horizontal="center" vertical="center" wrapText="1"/>
      <protection hidden="1"/>
    </xf>
    <xf numFmtId="0" fontId="28" fillId="24" borderId="40" xfId="0" applyFont="1" applyFill="1" applyBorder="1" applyAlignment="1" applyProtection="1">
      <alignment horizontal="center" vertical="center" wrapText="1"/>
      <protection hidden="1"/>
    </xf>
    <xf numFmtId="0" fontId="28" fillId="24" borderId="16" xfId="0" applyFont="1" applyFill="1" applyBorder="1" applyAlignment="1" applyProtection="1">
      <alignment horizontal="center" vertical="center" wrapText="1"/>
      <protection hidden="1"/>
    </xf>
    <xf numFmtId="0" fontId="28" fillId="24" borderId="31" xfId="0" applyFont="1" applyFill="1" applyBorder="1" applyAlignment="1" applyProtection="1">
      <alignment horizontal="center" vertical="center" wrapText="1"/>
      <protection hidden="1"/>
    </xf>
    <xf numFmtId="0" fontId="28" fillId="24" borderId="0" xfId="0" applyFont="1" applyFill="1" applyBorder="1" applyAlignment="1" applyProtection="1">
      <alignment horizontal="center" vertical="center" wrapText="1"/>
      <protection hidden="1"/>
    </xf>
    <xf numFmtId="0" fontId="28" fillId="24" borderId="41" xfId="0" applyFont="1" applyFill="1" applyBorder="1" applyAlignment="1" applyProtection="1">
      <alignment horizontal="center" vertical="center" wrapText="1"/>
      <protection hidden="1"/>
    </xf>
    <xf numFmtId="0" fontId="28" fillId="24" borderId="50" xfId="0" applyFont="1" applyFill="1" applyBorder="1" applyAlignment="1" applyProtection="1">
      <alignment horizontal="center" vertical="center" wrapText="1"/>
      <protection hidden="1"/>
    </xf>
    <xf numFmtId="0" fontId="28" fillId="24" borderId="49" xfId="0" applyFont="1" applyFill="1" applyBorder="1" applyAlignment="1" applyProtection="1">
      <alignment horizontal="center" vertical="center" wrapText="1"/>
      <protection hidden="1"/>
    </xf>
    <xf numFmtId="0" fontId="28" fillId="24" borderId="51" xfId="0" applyFont="1" applyFill="1" applyBorder="1" applyAlignment="1" applyProtection="1">
      <alignment horizontal="center" vertical="center" wrapText="1"/>
      <protection hidden="1"/>
    </xf>
    <xf numFmtId="169" fontId="39" fillId="35" borderId="30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40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16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31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0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41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50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49" xfId="0" applyNumberFormat="1" applyFont="1" applyFill="1" applyBorder="1" applyAlignment="1" applyProtection="1">
      <alignment horizontal="center" vertical="center" wrapText="1"/>
      <protection locked="0" hidden="1"/>
    </xf>
    <xf numFmtId="169" fontId="39" fillId="35" borderId="5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9" borderId="49" xfId="0" applyFont="1" applyFill="1" applyBorder="1" applyAlignment="1" applyProtection="1">
      <alignment horizontal="center" vertical="center"/>
      <protection hidden="1"/>
    </xf>
    <xf numFmtId="0" fontId="0" fillId="29" borderId="0" xfId="0" applyFill="1" applyAlignment="1">
      <alignment horizontal="center"/>
    </xf>
    <xf numFmtId="166" fontId="85" fillId="33" borderId="31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85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wrapText="1"/>
    </xf>
    <xf numFmtId="0" fontId="28" fillId="0" borderId="0" xfId="0" applyFont="1"/>
    <xf numFmtId="0" fontId="101" fillId="24" borderId="0" xfId="0" applyFont="1" applyFill="1" applyAlignment="1" applyProtection="1">
      <alignment horizontal="center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8" xfId="0" applyFont="1" applyBorder="1" applyAlignment="1" applyProtection="1">
      <alignment horizontal="center" vertical="center"/>
      <protection hidden="1"/>
    </xf>
    <xf numFmtId="0" fontId="39" fillId="0" borderId="39" xfId="0" applyFont="1" applyBorder="1" applyAlignment="1" applyProtection="1">
      <alignment horizontal="center" vertical="center"/>
      <protection hidden="1"/>
    </xf>
    <xf numFmtId="0" fontId="101" fillId="24" borderId="0" xfId="0" applyFont="1" applyFill="1" applyAlignment="1" applyProtection="1">
      <alignment horizontal="center" vertical="center"/>
      <protection hidden="1"/>
    </xf>
    <xf numFmtId="0" fontId="28" fillId="24" borderId="0" xfId="0" applyFont="1" applyFill="1" applyBorder="1" applyAlignment="1" applyProtection="1">
      <alignment horizontal="center" vertical="center"/>
      <protection hidden="1"/>
    </xf>
    <xf numFmtId="0" fontId="111" fillId="24" borderId="54" xfId="0" applyFont="1" applyFill="1" applyBorder="1" applyAlignment="1" applyProtection="1">
      <alignment horizontal="center"/>
      <protection hidden="1"/>
    </xf>
    <xf numFmtId="0" fontId="30" fillId="35" borderId="30" xfId="0" applyFont="1" applyFill="1" applyBorder="1" applyAlignment="1" applyProtection="1">
      <alignment horizontal="center" vertical="center" wrapText="1"/>
      <protection locked="0" hidden="1"/>
    </xf>
    <xf numFmtId="0" fontId="30" fillId="35" borderId="40" xfId="0" applyFont="1" applyFill="1" applyBorder="1" applyAlignment="1" applyProtection="1">
      <alignment horizontal="center" vertical="center" wrapText="1"/>
      <protection locked="0" hidden="1"/>
    </xf>
    <xf numFmtId="0" fontId="30" fillId="35" borderId="16" xfId="0" applyFont="1" applyFill="1" applyBorder="1" applyAlignment="1" applyProtection="1">
      <alignment horizontal="center" vertical="center" wrapText="1"/>
      <protection locked="0" hidden="1"/>
    </xf>
    <xf numFmtId="0" fontId="30" fillId="35" borderId="31" xfId="0" applyFont="1" applyFill="1" applyBorder="1" applyAlignment="1" applyProtection="1">
      <alignment horizontal="center" vertical="center" wrapText="1"/>
      <protection locked="0" hidden="1"/>
    </xf>
    <xf numFmtId="0" fontId="30" fillId="35" borderId="0" xfId="0" applyFont="1" applyFill="1" applyBorder="1" applyAlignment="1" applyProtection="1">
      <alignment horizontal="center" vertical="center" wrapText="1"/>
      <protection locked="0" hidden="1"/>
    </xf>
    <xf numFmtId="0" fontId="30" fillId="35" borderId="41" xfId="0" applyFont="1" applyFill="1" applyBorder="1" applyAlignment="1" applyProtection="1">
      <alignment horizontal="center" vertical="center" wrapText="1"/>
      <protection locked="0" hidden="1"/>
    </xf>
    <xf numFmtId="0" fontId="30" fillId="35" borderId="50" xfId="0" applyFont="1" applyFill="1" applyBorder="1" applyAlignment="1" applyProtection="1">
      <alignment horizontal="center" vertical="center" wrapText="1"/>
      <protection locked="0" hidden="1"/>
    </xf>
    <xf numFmtId="0" fontId="30" fillId="35" borderId="49" xfId="0" applyFont="1" applyFill="1" applyBorder="1" applyAlignment="1" applyProtection="1">
      <alignment horizontal="center" vertical="center" wrapText="1"/>
      <protection locked="0" hidden="1"/>
    </xf>
    <xf numFmtId="0" fontId="30" fillId="35" borderId="51" xfId="0" applyFont="1" applyFill="1" applyBorder="1" applyAlignment="1" applyProtection="1">
      <alignment horizontal="center" vertical="center" wrapText="1"/>
      <protection locked="0" hidden="1"/>
    </xf>
    <xf numFmtId="0" fontId="127" fillId="29" borderId="0" xfId="0" applyFont="1" applyFill="1" applyBorder="1" applyAlignment="1" applyProtection="1">
      <alignment horizontal="left" vertical="center" wrapText="1"/>
      <protection locked="0" hidden="1"/>
    </xf>
    <xf numFmtId="0" fontId="186" fillId="24" borderId="28" xfId="28" applyFont="1" applyFill="1" applyBorder="1" applyAlignment="1" applyProtection="1">
      <alignment horizontal="left" vertical="center" wrapText="1"/>
      <protection hidden="1"/>
    </xf>
    <xf numFmtId="0" fontId="186" fillId="24" borderId="42" xfId="28" applyFont="1" applyFill="1" applyBorder="1" applyAlignment="1" applyProtection="1">
      <alignment horizontal="left" vertical="center" wrapText="1"/>
      <protection hidden="1"/>
    </xf>
    <xf numFmtId="0" fontId="186" fillId="24" borderId="0" xfId="28" applyFont="1" applyFill="1" applyBorder="1" applyAlignment="1" applyProtection="1">
      <alignment horizontal="left" vertical="center" wrapText="1"/>
      <protection hidden="1"/>
    </xf>
    <xf numFmtId="0" fontId="186" fillId="24" borderId="41" xfId="28" applyFont="1" applyFill="1" applyBorder="1" applyAlignment="1" applyProtection="1">
      <alignment horizontal="left" vertical="center" wrapText="1"/>
      <protection hidden="1"/>
    </xf>
    <xf numFmtId="0" fontId="186" fillId="24" borderId="15" xfId="28" applyFont="1" applyFill="1" applyBorder="1" applyAlignment="1" applyProtection="1">
      <alignment horizontal="left" vertical="center" wrapText="1"/>
      <protection hidden="1"/>
    </xf>
    <xf numFmtId="0" fontId="186" fillId="24" borderId="36" xfId="28" applyFont="1" applyFill="1" applyBorder="1" applyAlignment="1" applyProtection="1">
      <alignment horizontal="left" vertical="center" wrapText="1"/>
      <protection hidden="1"/>
    </xf>
    <xf numFmtId="0" fontId="26" fillId="29" borderId="0" xfId="0" applyFont="1" applyFill="1" applyAlignment="1" applyProtection="1">
      <alignment horizontal="right" vertical="top" wrapText="1"/>
      <protection hidden="1"/>
    </xf>
    <xf numFmtId="0" fontId="121" fillId="33" borderId="0" xfId="0" applyFont="1" applyFill="1" applyAlignment="1">
      <alignment horizontal="center" vertical="center"/>
    </xf>
    <xf numFmtId="0" fontId="51" fillId="24" borderId="0" xfId="0" applyFont="1" applyFill="1" applyAlignment="1" applyProtection="1">
      <alignment horizontal="center"/>
      <protection hidden="1"/>
    </xf>
    <xf numFmtId="0" fontId="38" fillId="29" borderId="0" xfId="0" applyFont="1" applyFill="1" applyAlignment="1">
      <alignment horizontal="center"/>
    </xf>
    <xf numFmtId="0" fontId="118" fillId="33" borderId="0" xfId="0" applyFont="1" applyFill="1" applyAlignment="1" applyProtection="1">
      <alignment horizontal="center" vertical="center"/>
      <protection hidden="1"/>
    </xf>
    <xf numFmtId="0" fontId="30" fillId="35" borderId="55" xfId="0" applyFont="1" applyFill="1" applyBorder="1" applyAlignment="1" applyProtection="1">
      <alignment horizontal="center" vertical="center" wrapText="1"/>
      <protection locked="0" hidden="1"/>
    </xf>
    <xf numFmtId="0" fontId="30" fillId="35" borderId="56" xfId="0" applyFont="1" applyFill="1" applyBorder="1" applyAlignment="1" applyProtection="1">
      <alignment horizontal="center" vertical="center" wrapText="1"/>
      <protection locked="0" hidden="1"/>
    </xf>
    <xf numFmtId="0" fontId="30" fillId="35" borderId="57" xfId="0" applyFont="1" applyFill="1" applyBorder="1" applyAlignment="1" applyProtection="1">
      <alignment horizontal="center" vertical="center" wrapText="1"/>
      <protection locked="0" hidden="1"/>
    </xf>
    <xf numFmtId="0" fontId="30" fillId="35" borderId="58" xfId="0" applyFont="1" applyFill="1" applyBorder="1" applyAlignment="1" applyProtection="1">
      <alignment horizontal="center" vertical="center" wrapText="1"/>
      <protection locked="0" hidden="1"/>
    </xf>
    <xf numFmtId="0" fontId="30" fillId="35" borderId="59" xfId="0" applyFont="1" applyFill="1" applyBorder="1" applyAlignment="1" applyProtection="1">
      <alignment horizontal="center" vertical="center" wrapText="1"/>
      <protection locked="0" hidden="1"/>
    </xf>
    <xf numFmtId="0" fontId="103" fillId="24" borderId="0" xfId="0" applyFont="1" applyFill="1" applyAlignment="1" applyProtection="1">
      <alignment horizontal="center" vertical="top" wrapText="1"/>
      <protection hidden="1"/>
    </xf>
    <xf numFmtId="0" fontId="104" fillId="24" borderId="0" xfId="0" applyFont="1" applyFill="1" applyBorder="1" applyAlignment="1" applyProtection="1">
      <alignment horizontal="center" vertical="top" wrapText="1"/>
      <protection hidden="1"/>
    </xf>
    <xf numFmtId="0" fontId="105" fillId="24" borderId="0" xfId="0" applyFont="1" applyFill="1" applyAlignment="1" applyProtection="1">
      <alignment horizontal="center" vertical="center"/>
      <protection hidden="1"/>
    </xf>
    <xf numFmtId="0" fontId="105" fillId="24" borderId="49" xfId="0" applyFont="1" applyFill="1" applyBorder="1" applyAlignment="1" applyProtection="1">
      <alignment horizontal="center" vertical="center"/>
      <protection hidden="1"/>
    </xf>
    <xf numFmtId="0" fontId="30" fillId="35" borderId="64" xfId="0" applyFont="1" applyFill="1" applyBorder="1" applyAlignment="1" applyProtection="1">
      <alignment horizontal="center" vertical="center" wrapText="1"/>
      <protection locked="0" hidden="1"/>
    </xf>
    <xf numFmtId="0" fontId="30" fillId="35" borderId="65" xfId="0" applyFont="1" applyFill="1" applyBorder="1" applyAlignment="1" applyProtection="1">
      <alignment horizontal="center" vertical="center" wrapText="1"/>
      <protection locked="0" hidden="1"/>
    </xf>
    <xf numFmtId="0" fontId="30" fillId="35" borderId="66" xfId="0" applyFont="1" applyFill="1" applyBorder="1" applyAlignment="1" applyProtection="1">
      <alignment horizontal="center" vertical="center" wrapText="1"/>
      <protection locked="0" hidden="1"/>
    </xf>
    <xf numFmtId="0" fontId="49" fillId="24" borderId="0" xfId="0" applyFont="1" applyFill="1" applyAlignment="1" applyProtection="1">
      <alignment horizontal="center"/>
      <protection hidden="1"/>
    </xf>
    <xf numFmtId="0" fontId="187" fillId="24" borderId="28" xfId="28" applyFont="1" applyFill="1" applyBorder="1" applyAlignment="1" applyProtection="1">
      <alignment horizontal="left" vertical="center" wrapText="1"/>
      <protection hidden="1"/>
    </xf>
    <xf numFmtId="0" fontId="187" fillId="24" borderId="42" xfId="28" applyFont="1" applyFill="1" applyBorder="1" applyAlignment="1" applyProtection="1">
      <alignment horizontal="left" vertical="center" wrapText="1"/>
      <protection hidden="1"/>
    </xf>
    <xf numFmtId="0" fontId="187" fillId="24" borderId="0" xfId="28" applyFont="1" applyFill="1" applyBorder="1" applyAlignment="1" applyProtection="1">
      <alignment horizontal="left" vertical="center" wrapText="1"/>
      <protection hidden="1"/>
    </xf>
    <xf numFmtId="0" fontId="187" fillId="24" borderId="41" xfId="28" applyFont="1" applyFill="1" applyBorder="1" applyAlignment="1" applyProtection="1">
      <alignment horizontal="left" vertical="center" wrapText="1"/>
      <protection hidden="1"/>
    </xf>
    <xf numFmtId="0" fontId="187" fillId="24" borderId="15" xfId="28" applyFont="1" applyFill="1" applyBorder="1" applyAlignment="1" applyProtection="1">
      <alignment horizontal="left" vertical="center" wrapText="1"/>
      <protection hidden="1"/>
    </xf>
    <xf numFmtId="0" fontId="187" fillId="24" borderId="36" xfId="28" applyFont="1" applyFill="1" applyBorder="1" applyAlignment="1" applyProtection="1">
      <alignment horizontal="left" vertical="center" wrapText="1"/>
      <protection hidden="1"/>
    </xf>
    <xf numFmtId="0" fontId="50" fillId="29" borderId="0" xfId="0" applyFont="1" applyFill="1" applyAlignment="1" applyProtection="1">
      <alignment horizontal="center" vertical="center"/>
      <protection hidden="1"/>
    </xf>
    <xf numFmtId="0" fontId="30" fillId="35" borderId="62" xfId="0" applyFont="1" applyFill="1" applyBorder="1" applyAlignment="1" applyProtection="1">
      <alignment horizontal="center" vertical="center" wrapText="1"/>
      <protection locked="0" hidden="1"/>
    </xf>
    <xf numFmtId="0" fontId="30" fillId="35" borderId="60" xfId="0" applyFont="1" applyFill="1" applyBorder="1" applyAlignment="1" applyProtection="1">
      <alignment horizontal="center" vertical="center" wrapText="1"/>
      <protection locked="0" hidden="1"/>
    </xf>
    <xf numFmtId="0" fontId="30" fillId="35" borderId="61" xfId="0" applyFont="1" applyFill="1" applyBorder="1" applyAlignment="1" applyProtection="1">
      <alignment horizontal="center" vertical="center" wrapText="1"/>
      <protection locked="0" hidden="1"/>
    </xf>
    <xf numFmtId="0" fontId="30" fillId="35" borderId="63" xfId="0" applyFont="1" applyFill="1" applyBorder="1" applyAlignment="1" applyProtection="1">
      <alignment horizontal="center" vertical="center" wrapText="1"/>
      <protection locked="0" hidden="1"/>
    </xf>
    <xf numFmtId="0" fontId="53" fillId="24" borderId="0" xfId="0" applyFont="1" applyFill="1" applyAlignment="1" applyProtection="1">
      <alignment horizontal="center" vertical="center" textRotation="180" wrapText="1"/>
      <protection hidden="1"/>
    </xf>
    <xf numFmtId="0" fontId="39" fillId="35" borderId="30" xfId="0" applyFont="1" applyFill="1" applyBorder="1" applyAlignment="1" applyProtection="1">
      <alignment horizontal="center" vertical="center"/>
      <protection hidden="1"/>
    </xf>
    <xf numFmtId="0" fontId="39" fillId="35" borderId="40" xfId="0" applyFont="1" applyFill="1" applyBorder="1" applyAlignment="1" applyProtection="1">
      <alignment horizontal="center" vertical="center"/>
      <protection hidden="1"/>
    </xf>
    <xf numFmtId="0" fontId="39" fillId="35" borderId="16" xfId="0" applyFont="1" applyFill="1" applyBorder="1" applyAlignment="1" applyProtection="1">
      <alignment horizontal="center" vertical="center"/>
      <protection hidden="1"/>
    </xf>
    <xf numFmtId="0" fontId="39" fillId="35" borderId="31" xfId="0" applyFont="1" applyFill="1" applyBorder="1" applyAlignment="1" applyProtection="1">
      <alignment horizontal="center" vertical="center"/>
      <protection hidden="1"/>
    </xf>
    <xf numFmtId="0" fontId="39" fillId="35" borderId="0" xfId="0" applyFont="1" applyFill="1" applyBorder="1" applyAlignment="1" applyProtection="1">
      <alignment horizontal="center" vertical="center"/>
      <protection hidden="1"/>
    </xf>
    <xf numFmtId="0" fontId="39" fillId="35" borderId="41" xfId="0" applyFont="1" applyFill="1" applyBorder="1" applyAlignment="1" applyProtection="1">
      <alignment horizontal="center" vertical="center"/>
      <protection hidden="1"/>
    </xf>
    <xf numFmtId="0" fontId="39" fillId="35" borderId="50" xfId="0" applyFont="1" applyFill="1" applyBorder="1" applyAlignment="1" applyProtection="1">
      <alignment horizontal="center" vertical="center"/>
      <protection hidden="1"/>
    </xf>
    <xf numFmtId="0" fontId="39" fillId="35" borderId="49" xfId="0" applyFont="1" applyFill="1" applyBorder="1" applyAlignment="1" applyProtection="1">
      <alignment horizontal="center" vertical="center"/>
      <protection hidden="1"/>
    </xf>
    <xf numFmtId="0" fontId="39" fillId="35" borderId="51" xfId="0" applyFont="1" applyFill="1" applyBorder="1" applyAlignment="1" applyProtection="1">
      <alignment horizontal="center" vertical="center"/>
      <protection hidden="1"/>
    </xf>
    <xf numFmtId="0" fontId="186" fillId="0" borderId="0" xfId="28" applyFont="1" applyBorder="1" applyAlignment="1" applyProtection="1">
      <alignment horizontal="left" vertical="center"/>
    </xf>
    <xf numFmtId="0" fontId="186" fillId="0" borderId="41" xfId="28" applyFont="1" applyBorder="1" applyAlignment="1" applyProtection="1">
      <alignment horizontal="left" vertical="center"/>
    </xf>
    <xf numFmtId="0" fontId="186" fillId="0" borderId="49" xfId="28" applyFont="1" applyBorder="1" applyAlignment="1" applyProtection="1">
      <alignment horizontal="left" vertical="center"/>
    </xf>
    <xf numFmtId="0" fontId="186" fillId="0" borderId="51" xfId="28" applyFont="1" applyBorder="1" applyAlignment="1" applyProtection="1">
      <alignment horizontal="left" vertical="center"/>
    </xf>
    <xf numFmtId="0" fontId="107" fillId="41" borderId="0" xfId="0" applyFont="1" applyFill="1" applyBorder="1" applyAlignment="1" applyProtection="1">
      <alignment horizontal="left"/>
    </xf>
    <xf numFmtId="0" fontId="30" fillId="29" borderId="0" xfId="0" applyFont="1" applyFill="1" applyAlignment="1" applyProtection="1">
      <alignment horizontal="left" vertical="top" wrapText="1"/>
    </xf>
    <xf numFmtId="0" fontId="30" fillId="29" borderId="0" xfId="0" applyFont="1" applyFill="1" applyAlignment="1" applyProtection="1">
      <alignment horizontal="left" vertical="top"/>
    </xf>
    <xf numFmtId="1" fontId="22" fillId="24" borderId="32" xfId="0" applyNumberFormat="1" applyFont="1" applyFill="1" applyBorder="1" applyAlignment="1" applyProtection="1">
      <alignment horizontal="center" vertical="center" wrapText="1"/>
    </xf>
    <xf numFmtId="1" fontId="22" fillId="24" borderId="11" xfId="0" applyNumberFormat="1" applyFont="1" applyFill="1" applyBorder="1" applyAlignment="1" applyProtection="1">
      <alignment horizontal="center" vertical="center" wrapText="1"/>
    </xf>
    <xf numFmtId="1" fontId="22" fillId="24" borderId="17" xfId="0" applyNumberFormat="1" applyFont="1" applyFill="1" applyBorder="1" applyAlignment="1" applyProtection="1">
      <alignment horizontal="center" vertical="center" wrapText="1"/>
    </xf>
    <xf numFmtId="0" fontId="24" fillId="28" borderId="0" xfId="0" applyFont="1" applyFill="1" applyBorder="1" applyAlignment="1" applyProtection="1">
      <alignment horizontal="center"/>
    </xf>
    <xf numFmtId="165" fontId="56" fillId="29" borderId="30" xfId="0" applyNumberFormat="1" applyFont="1" applyFill="1" applyBorder="1" applyAlignment="1" applyProtection="1">
      <alignment horizontal="center" vertical="center" shrinkToFit="1"/>
    </xf>
    <xf numFmtId="165" fontId="56" fillId="29" borderId="40" xfId="0" applyNumberFormat="1" applyFont="1" applyFill="1" applyBorder="1" applyAlignment="1" applyProtection="1">
      <alignment horizontal="center" vertical="center" shrinkToFit="1"/>
    </xf>
    <xf numFmtId="165" fontId="56" fillId="29" borderId="16" xfId="0" applyNumberFormat="1" applyFont="1" applyFill="1" applyBorder="1" applyAlignment="1" applyProtection="1">
      <alignment horizontal="center" vertical="center" shrinkToFit="1"/>
    </xf>
    <xf numFmtId="165" fontId="56" fillId="29" borderId="31" xfId="0" applyNumberFormat="1" applyFont="1" applyFill="1" applyBorder="1" applyAlignment="1" applyProtection="1">
      <alignment horizontal="center" vertical="center" shrinkToFit="1"/>
    </xf>
    <xf numFmtId="165" fontId="56" fillId="29" borderId="0" xfId="0" applyNumberFormat="1" applyFont="1" applyFill="1" applyBorder="1" applyAlignment="1" applyProtection="1">
      <alignment horizontal="center" vertical="center" shrinkToFit="1"/>
    </xf>
    <xf numFmtId="165" fontId="56" fillId="29" borderId="41" xfId="0" applyNumberFormat="1" applyFont="1" applyFill="1" applyBorder="1" applyAlignment="1" applyProtection="1">
      <alignment horizontal="center" vertical="center" shrinkToFit="1"/>
    </xf>
    <xf numFmtId="165" fontId="56" fillId="29" borderId="32" xfId="0" applyNumberFormat="1" applyFont="1" applyFill="1" applyBorder="1" applyAlignment="1" applyProtection="1">
      <alignment horizontal="center" vertical="center" shrinkToFit="1"/>
    </xf>
    <xf numFmtId="165" fontId="56" fillId="29" borderId="11" xfId="0" applyNumberFormat="1" applyFont="1" applyFill="1" applyBorder="1" applyAlignment="1" applyProtection="1">
      <alignment horizontal="center" vertical="center" shrinkToFit="1"/>
    </xf>
    <xf numFmtId="165" fontId="56" fillId="29" borderId="17" xfId="0" applyNumberFormat="1" applyFont="1" applyFill="1" applyBorder="1" applyAlignment="1" applyProtection="1">
      <alignment horizontal="center" vertical="center" shrinkToFit="1"/>
    </xf>
    <xf numFmtId="0" fontId="95" fillId="29" borderId="0" xfId="0" applyFont="1" applyFill="1" applyBorder="1" applyAlignment="1" applyProtection="1">
      <alignment horizontal="center" wrapText="1"/>
    </xf>
    <xf numFmtId="0" fontId="106" fillId="0" borderId="0" xfId="0" applyFont="1" applyFill="1" applyBorder="1" applyAlignment="1" applyProtection="1">
      <alignment horizontal="left" vertical="center"/>
    </xf>
    <xf numFmtId="0" fontId="40" fillId="0" borderId="38" xfId="0" applyFont="1" applyFill="1" applyBorder="1" applyAlignment="1" applyProtection="1">
      <alignment horizontal="center" vertical="center" wrapText="1"/>
    </xf>
    <xf numFmtId="0" fontId="42" fillId="0" borderId="43" xfId="0" applyFont="1" applyFill="1" applyBorder="1" applyAlignment="1" applyProtection="1">
      <alignment horizontal="center" vertical="center" wrapText="1"/>
    </xf>
    <xf numFmtId="0" fontId="42" fillId="0" borderId="44" xfId="0" applyFont="1" applyFill="1" applyBorder="1" applyAlignment="1" applyProtection="1">
      <alignment horizontal="center" vertical="center" wrapText="1"/>
    </xf>
    <xf numFmtId="0" fontId="42" fillId="0" borderId="45" xfId="0" applyFont="1" applyFill="1" applyBorder="1" applyAlignment="1" applyProtection="1">
      <alignment horizontal="center" vertical="center" wrapText="1"/>
    </xf>
    <xf numFmtId="0" fontId="30" fillId="0" borderId="43" xfId="0" applyFont="1" applyFill="1" applyBorder="1" applyAlignment="1" applyProtection="1">
      <alignment horizontal="center" vertical="center" textRotation="90" wrapText="1"/>
    </xf>
    <xf numFmtId="0" fontId="30" fillId="0" borderId="44" xfId="0" applyFont="1" applyFill="1" applyBorder="1" applyAlignment="1" applyProtection="1">
      <alignment horizontal="center" vertical="center" textRotation="90" wrapText="1"/>
    </xf>
    <xf numFmtId="0" fontId="30" fillId="0" borderId="45" xfId="0" applyFont="1" applyFill="1" applyBorder="1" applyAlignment="1" applyProtection="1">
      <alignment horizontal="center" vertical="center" textRotation="90" wrapText="1"/>
    </xf>
    <xf numFmtId="0" fontId="43" fillId="0" borderId="43" xfId="0" applyFont="1" applyFill="1" applyBorder="1" applyAlignment="1" applyProtection="1">
      <alignment horizontal="center" vertical="center" textRotation="90" wrapText="1"/>
    </xf>
    <xf numFmtId="0" fontId="43" fillId="0" borderId="44" xfId="0" applyFont="1" applyFill="1" applyBorder="1" applyAlignment="1" applyProtection="1">
      <alignment horizontal="center" vertical="center" textRotation="90" wrapText="1"/>
    </xf>
    <xf numFmtId="0" fontId="43" fillId="0" borderId="45" xfId="0" applyFont="1" applyFill="1" applyBorder="1" applyAlignment="1" applyProtection="1">
      <alignment horizontal="center" vertical="center" textRotation="90" wrapText="1"/>
    </xf>
    <xf numFmtId="1" fontId="30" fillId="0" borderId="37" xfId="0" applyNumberFormat="1" applyFont="1" applyFill="1" applyBorder="1" applyAlignment="1" applyProtection="1">
      <alignment horizontal="center" vertical="center" wrapText="1"/>
    </xf>
    <xf numFmtId="1" fontId="30" fillId="0" borderId="39" xfId="0" applyNumberFormat="1" applyFont="1" applyFill="1" applyBorder="1" applyAlignment="1" applyProtection="1">
      <alignment horizontal="center" vertical="center" wrapText="1"/>
    </xf>
    <xf numFmtId="0" fontId="30" fillId="36" borderId="43" xfId="0" applyFont="1" applyFill="1" applyBorder="1" applyAlignment="1" applyProtection="1">
      <alignment horizontal="center" vertical="center" wrapText="1"/>
    </xf>
    <xf numFmtId="0" fontId="30" fillId="36" borderId="44" xfId="0" applyFont="1" applyFill="1" applyBorder="1" applyAlignment="1" applyProtection="1">
      <alignment horizontal="center" vertical="center" wrapText="1"/>
    </xf>
    <xf numFmtId="0" fontId="30" fillId="36" borderId="45" xfId="0" applyFont="1" applyFill="1" applyBorder="1" applyAlignment="1" applyProtection="1">
      <alignment horizontal="center" vertical="center" wrapText="1"/>
    </xf>
    <xf numFmtId="0" fontId="30" fillId="0" borderId="43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5" xfId="0" applyFont="1" applyFill="1" applyBorder="1" applyAlignment="1" applyProtection="1">
      <alignment horizontal="center" vertical="center" wrapText="1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0" fontId="42" fillId="0" borderId="41" xfId="0" applyFont="1" applyFill="1" applyBorder="1" applyAlignment="1" applyProtection="1">
      <alignment horizontal="center" vertical="center"/>
    </xf>
    <xf numFmtId="0" fontId="42" fillId="0" borderId="50" xfId="0" applyFont="1" applyFill="1" applyBorder="1" applyAlignment="1" applyProtection="1">
      <alignment horizontal="center" vertical="center"/>
    </xf>
    <xf numFmtId="0" fontId="42" fillId="0" borderId="51" xfId="0" applyFont="1" applyFill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 wrapText="1"/>
    </xf>
    <xf numFmtId="0" fontId="30" fillId="0" borderId="41" xfId="0" applyFont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center" vertical="center" wrapText="1"/>
    </xf>
    <xf numFmtId="0" fontId="30" fillId="0" borderId="51" xfId="0" applyFont="1" applyBorder="1" applyAlignment="1" applyProtection="1">
      <alignment horizontal="center" vertical="center" wrapText="1"/>
    </xf>
    <xf numFmtId="164" fontId="30" fillId="0" borderId="43" xfId="0" applyNumberFormat="1" applyFont="1" applyFill="1" applyBorder="1" applyAlignment="1" applyProtection="1">
      <alignment horizontal="center" vertical="center" wrapText="1"/>
    </xf>
    <xf numFmtId="164" fontId="30" fillId="0" borderId="44" xfId="0" applyNumberFormat="1" applyFont="1" applyFill="1" applyBorder="1" applyAlignment="1" applyProtection="1">
      <alignment horizontal="center" vertical="center" wrapText="1"/>
    </xf>
    <xf numFmtId="164" fontId="30" fillId="0" borderId="45" xfId="0" applyNumberFormat="1" applyFont="1" applyFill="1" applyBorder="1" applyAlignment="1" applyProtection="1">
      <alignment horizontal="center" vertical="center" wrapText="1"/>
    </xf>
    <xf numFmtId="0" fontId="30" fillId="0" borderId="43" xfId="0" applyFont="1" applyBorder="1" applyAlignment="1" applyProtection="1">
      <alignment horizontal="center" vertical="center" wrapText="1"/>
    </xf>
    <xf numFmtId="0" fontId="30" fillId="0" borderId="44" xfId="0" applyFont="1" applyBorder="1" applyAlignment="1" applyProtection="1">
      <alignment horizontal="center" vertical="center" wrapText="1"/>
    </xf>
    <xf numFmtId="0" fontId="30" fillId="0" borderId="45" xfId="0" applyFont="1" applyBorder="1" applyAlignment="1" applyProtection="1">
      <alignment horizontal="center" vertical="center" wrapText="1"/>
    </xf>
    <xf numFmtId="0" fontId="30" fillId="24" borderId="43" xfId="0" applyFont="1" applyFill="1" applyBorder="1" applyAlignment="1" applyProtection="1">
      <alignment horizontal="center" vertical="center" wrapText="1"/>
    </xf>
    <xf numFmtId="0" fontId="30" fillId="24" borderId="44" xfId="0" applyFont="1" applyFill="1" applyBorder="1" applyAlignment="1" applyProtection="1">
      <alignment horizontal="center" vertical="center" wrapText="1"/>
    </xf>
    <xf numFmtId="0" fontId="30" fillId="24" borderId="45" xfId="0" applyFont="1" applyFill="1" applyBorder="1" applyAlignment="1" applyProtection="1">
      <alignment horizontal="center" vertical="center" wrapText="1"/>
    </xf>
    <xf numFmtId="49" fontId="30" fillId="0" borderId="37" xfId="0" applyNumberFormat="1" applyFont="1" applyFill="1" applyBorder="1" applyAlignment="1" applyProtection="1">
      <alignment horizontal="center" vertical="center" wrapText="1"/>
    </xf>
    <xf numFmtId="49" fontId="30" fillId="0" borderId="39" xfId="0" applyNumberFormat="1" applyFont="1" applyFill="1" applyBorder="1" applyAlignment="1" applyProtection="1">
      <alignment horizontal="center" vertical="center" wrapText="1"/>
    </xf>
    <xf numFmtId="165" fontId="26" fillId="27" borderId="30" xfId="0" applyNumberFormat="1" applyFont="1" applyFill="1" applyBorder="1" applyAlignment="1" applyProtection="1">
      <alignment horizontal="center" vertical="center" wrapText="1"/>
    </xf>
    <xf numFmtId="165" fontId="26" fillId="27" borderId="40" xfId="0" applyNumberFormat="1" applyFont="1" applyFill="1" applyBorder="1" applyAlignment="1" applyProtection="1">
      <alignment horizontal="center" vertical="center" wrapText="1"/>
    </xf>
    <xf numFmtId="165" fontId="26" fillId="27" borderId="16" xfId="0" applyNumberFormat="1" applyFont="1" applyFill="1" applyBorder="1" applyAlignment="1" applyProtection="1">
      <alignment horizontal="center" vertical="center" wrapText="1"/>
    </xf>
    <xf numFmtId="165" fontId="26" fillId="27" borderId="32" xfId="0" applyNumberFormat="1" applyFont="1" applyFill="1" applyBorder="1" applyAlignment="1" applyProtection="1">
      <alignment horizontal="center" vertical="center" wrapText="1"/>
    </xf>
    <xf numFmtId="165" fontId="26" fillId="27" borderId="11" xfId="0" applyNumberFormat="1" applyFont="1" applyFill="1" applyBorder="1" applyAlignment="1" applyProtection="1">
      <alignment horizontal="center" vertical="center" wrapText="1"/>
    </xf>
    <xf numFmtId="165" fontId="26" fillId="27" borderId="17" xfId="0" applyNumberFormat="1" applyFont="1" applyFill="1" applyBorder="1" applyAlignment="1" applyProtection="1">
      <alignment horizontal="center" vertical="center" wrapText="1"/>
    </xf>
    <xf numFmtId="1" fontId="30" fillId="37" borderId="43" xfId="0" applyNumberFormat="1" applyFont="1" applyFill="1" applyBorder="1" applyAlignment="1" applyProtection="1">
      <alignment horizontal="center" vertical="center" wrapText="1"/>
    </xf>
    <xf numFmtId="1" fontId="30" fillId="37" borderId="44" xfId="0" applyNumberFormat="1" applyFont="1" applyFill="1" applyBorder="1" applyAlignment="1" applyProtection="1">
      <alignment horizontal="center" vertical="center" wrapText="1"/>
    </xf>
    <xf numFmtId="1" fontId="30" fillId="37" borderId="45" xfId="0" applyNumberFormat="1" applyFont="1" applyFill="1" applyBorder="1" applyAlignment="1" applyProtection="1">
      <alignment horizontal="center" vertical="center" wrapText="1"/>
    </xf>
    <xf numFmtId="0" fontId="60" fillId="29" borderId="0" xfId="0" applyFont="1" applyFill="1" applyAlignment="1" applyProtection="1">
      <alignment horizontal="center" vertical="center" wrapText="1"/>
      <protection hidden="1"/>
    </xf>
    <xf numFmtId="166" fontId="26" fillId="27" borderId="30" xfId="0" applyNumberFormat="1" applyFont="1" applyFill="1" applyBorder="1" applyAlignment="1" applyProtection="1">
      <alignment horizontal="center" vertical="center" wrapText="1"/>
      <protection hidden="1"/>
    </xf>
    <xf numFmtId="166" fontId="26" fillId="27" borderId="40" xfId="0" applyNumberFormat="1" applyFont="1" applyFill="1" applyBorder="1" applyAlignment="1" applyProtection="1">
      <alignment horizontal="center" vertical="center" wrapText="1"/>
      <protection hidden="1"/>
    </xf>
    <xf numFmtId="166" fontId="26" fillId="27" borderId="16" xfId="0" applyNumberFormat="1" applyFont="1" applyFill="1" applyBorder="1" applyAlignment="1" applyProtection="1">
      <alignment horizontal="center" vertical="center" wrapText="1"/>
      <protection hidden="1"/>
    </xf>
    <xf numFmtId="166" fontId="26" fillId="27" borderId="32" xfId="0" applyNumberFormat="1" applyFont="1" applyFill="1" applyBorder="1" applyAlignment="1" applyProtection="1">
      <alignment horizontal="center" vertical="center" wrapText="1"/>
      <protection hidden="1"/>
    </xf>
    <xf numFmtId="166" fontId="26" fillId="27" borderId="11" xfId="0" applyNumberFormat="1" applyFont="1" applyFill="1" applyBorder="1" applyAlignment="1" applyProtection="1">
      <alignment horizontal="center" vertical="center" wrapText="1"/>
      <protection hidden="1"/>
    </xf>
    <xf numFmtId="166" fontId="26" fillId="27" borderId="17" xfId="0" applyNumberFormat="1" applyFont="1" applyFill="1" applyBorder="1" applyAlignment="1" applyProtection="1">
      <alignment horizontal="center" vertical="center" wrapText="1"/>
      <protection hidden="1"/>
    </xf>
    <xf numFmtId="0" fontId="188" fillId="42" borderId="0" xfId="0" applyFont="1" applyFill="1" applyBorder="1" applyAlignment="1" applyProtection="1">
      <alignment horizontal="center" vertical="center"/>
    </xf>
    <xf numFmtId="0" fontId="110" fillId="0" borderId="43" xfId="0" applyFont="1" applyFill="1" applyBorder="1" applyAlignment="1" applyProtection="1">
      <alignment horizontal="center" vertical="center" textRotation="90" wrapText="1"/>
    </xf>
    <xf numFmtId="0" fontId="132" fillId="0" borderId="44" xfId="0" applyFont="1" applyBorder="1" applyAlignment="1" applyProtection="1">
      <alignment horizontal="center" vertical="center" textRotation="90" wrapText="1"/>
    </xf>
    <xf numFmtId="0" fontId="132" fillId="0" borderId="45" xfId="0" applyFont="1" applyBorder="1" applyAlignment="1" applyProtection="1">
      <alignment horizontal="center" vertical="center" textRotation="90" wrapText="1"/>
    </xf>
    <xf numFmtId="1" fontId="22" fillId="24" borderId="37" xfId="0" applyNumberFormat="1" applyFont="1" applyFill="1" applyBorder="1" applyAlignment="1" applyProtection="1">
      <alignment horizontal="center" vertical="center" wrapText="1"/>
    </xf>
    <xf numFmtId="1" fontId="22" fillId="24" borderId="38" xfId="0" applyNumberFormat="1" applyFont="1" applyFill="1" applyBorder="1" applyAlignment="1" applyProtection="1">
      <alignment horizontal="center" vertical="center" wrapText="1"/>
    </xf>
    <xf numFmtId="1" fontId="22" fillId="24" borderId="39" xfId="0" applyNumberFormat="1" applyFont="1" applyFill="1" applyBorder="1" applyAlignment="1" applyProtection="1">
      <alignment horizontal="center" vertical="center" wrapText="1"/>
    </xf>
    <xf numFmtId="165" fontId="26" fillId="29" borderId="47" xfId="0" applyNumberFormat="1" applyFont="1" applyFill="1" applyBorder="1" applyAlignment="1" applyProtection="1">
      <alignment horizontal="center" vertical="center" wrapText="1"/>
    </xf>
    <xf numFmtId="165" fontId="3" fillId="29" borderId="28" xfId="0" applyNumberFormat="1" applyFont="1" applyFill="1" applyBorder="1" applyAlignment="1" applyProtection="1">
      <alignment horizontal="center" vertical="center" wrapText="1"/>
    </xf>
    <xf numFmtId="165" fontId="3" fillId="29" borderId="42" xfId="0" applyNumberFormat="1" applyFont="1" applyFill="1" applyBorder="1" applyAlignment="1" applyProtection="1">
      <alignment horizontal="center" vertical="center" wrapText="1"/>
    </xf>
    <xf numFmtId="165" fontId="3" fillId="29" borderId="31" xfId="0" applyNumberFormat="1" applyFont="1" applyFill="1" applyBorder="1" applyAlignment="1" applyProtection="1">
      <alignment horizontal="center" vertical="center" wrapText="1"/>
    </xf>
    <xf numFmtId="165" fontId="3" fillId="29" borderId="0" xfId="0" applyNumberFormat="1" applyFont="1" applyFill="1" applyBorder="1" applyAlignment="1" applyProtection="1">
      <alignment horizontal="center" vertical="center" wrapText="1"/>
    </xf>
    <xf numFmtId="165" fontId="3" fillId="29" borderId="41" xfId="0" applyNumberFormat="1" applyFont="1" applyFill="1" applyBorder="1" applyAlignment="1" applyProtection="1">
      <alignment horizontal="center" vertical="center" wrapText="1"/>
    </xf>
    <xf numFmtId="165" fontId="3" fillId="29" borderId="32" xfId="0" applyNumberFormat="1" applyFont="1" applyFill="1" applyBorder="1" applyAlignment="1" applyProtection="1">
      <alignment horizontal="center" vertical="center" wrapText="1"/>
    </xf>
    <xf numFmtId="165" fontId="3" fillId="29" borderId="11" xfId="0" applyNumberFormat="1" applyFont="1" applyFill="1" applyBorder="1" applyAlignment="1" applyProtection="1">
      <alignment horizontal="center" vertical="center" wrapText="1"/>
    </xf>
    <xf numFmtId="165" fontId="3" fillId="29" borderId="1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30" fillId="0" borderId="30" xfId="0" applyFont="1" applyFill="1" applyBorder="1" applyAlignment="1" applyProtection="1">
      <alignment horizontal="center" vertical="center" wrapText="1"/>
    </xf>
    <xf numFmtId="0" fontId="130" fillId="0" borderId="16" xfId="0" applyFont="1" applyFill="1" applyBorder="1" applyAlignment="1" applyProtection="1">
      <alignment horizontal="center" vertical="center" wrapText="1"/>
    </xf>
    <xf numFmtId="0" fontId="130" fillId="0" borderId="31" xfId="0" applyFont="1" applyFill="1" applyBorder="1" applyAlignment="1" applyProtection="1">
      <alignment horizontal="center" vertical="center" wrapText="1"/>
    </xf>
    <xf numFmtId="0" fontId="130" fillId="0" borderId="41" xfId="0" applyFont="1" applyFill="1" applyBorder="1" applyAlignment="1" applyProtection="1">
      <alignment horizontal="center" vertical="center" wrapText="1"/>
    </xf>
    <xf numFmtId="0" fontId="130" fillId="0" borderId="50" xfId="0" applyFont="1" applyFill="1" applyBorder="1" applyAlignment="1" applyProtection="1">
      <alignment horizontal="center" vertical="center" wrapText="1"/>
    </xf>
    <xf numFmtId="0" fontId="130" fillId="0" borderId="51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61" fillId="24" borderId="0" xfId="0" applyFont="1" applyFill="1" applyAlignment="1" applyProtection="1">
      <alignment horizontal="center" vertical="center" wrapText="1"/>
      <protection hidden="1"/>
    </xf>
    <xf numFmtId="0" fontId="94" fillId="24" borderId="0" xfId="0" applyFont="1" applyFill="1" applyAlignment="1" applyProtection="1">
      <alignment horizontal="center" vertical="center" wrapText="1"/>
      <protection hidden="1"/>
    </xf>
    <xf numFmtId="1" fontId="110" fillId="0" borderId="37" xfId="0" applyNumberFormat="1" applyFont="1" applyFill="1" applyBorder="1" applyAlignment="1" applyProtection="1">
      <alignment horizontal="center" vertical="center" wrapText="1"/>
    </xf>
    <xf numFmtId="1" fontId="110" fillId="0" borderId="38" xfId="0" applyNumberFormat="1" applyFont="1" applyFill="1" applyBorder="1" applyAlignment="1" applyProtection="1">
      <alignment horizontal="center" vertical="center" wrapText="1"/>
    </xf>
    <xf numFmtId="1" fontId="110" fillId="0" borderId="39" xfId="0" applyNumberFormat="1" applyFont="1" applyFill="1" applyBorder="1" applyAlignment="1" applyProtection="1">
      <alignment vertical="center" wrapText="1"/>
    </xf>
    <xf numFmtId="49" fontId="110" fillId="0" borderId="12" xfId="0" applyNumberFormat="1" applyFont="1" applyFill="1" applyBorder="1" applyAlignment="1" applyProtection="1">
      <alignment horizontal="center" vertical="center" wrapText="1"/>
    </xf>
    <xf numFmtId="49" fontId="110" fillId="0" borderId="46" xfId="0" applyNumberFormat="1" applyFont="1" applyFill="1" applyBorder="1" applyAlignment="1" applyProtection="1">
      <alignment horizontal="center" vertical="center" wrapText="1"/>
    </xf>
    <xf numFmtId="49" fontId="110" fillId="0" borderId="13" xfId="0" applyNumberFormat="1" applyFont="1" applyFill="1" applyBorder="1" applyAlignment="1" applyProtection="1">
      <alignment vertical="center" wrapText="1"/>
    </xf>
    <xf numFmtId="1" fontId="128" fillId="29" borderId="16" xfId="0" applyNumberFormat="1" applyFont="1" applyFill="1" applyBorder="1" applyAlignment="1" applyProtection="1">
      <alignment horizontal="center" vertical="center" wrapText="1"/>
    </xf>
    <xf numFmtId="1" fontId="128" fillId="29" borderId="41" xfId="0" applyNumberFormat="1" applyFont="1" applyFill="1" applyBorder="1" applyAlignment="1" applyProtection="1">
      <alignment horizontal="center" vertical="center" wrapText="1"/>
    </xf>
    <xf numFmtId="0" fontId="88" fillId="0" borderId="30" xfId="0" applyFont="1" applyFill="1" applyBorder="1" applyAlignment="1" applyProtection="1">
      <alignment horizontal="center" vertical="center"/>
    </xf>
    <xf numFmtId="0" fontId="88" fillId="0" borderId="16" xfId="0" applyFont="1" applyFill="1" applyBorder="1" applyAlignment="1" applyProtection="1">
      <alignment horizontal="center" vertical="center"/>
    </xf>
    <xf numFmtId="0" fontId="88" fillId="0" borderId="31" xfId="0" applyFont="1" applyFill="1" applyBorder="1" applyAlignment="1" applyProtection="1">
      <alignment horizontal="center" vertical="center"/>
    </xf>
    <xf numFmtId="0" fontId="88" fillId="0" borderId="41" xfId="0" applyFont="1" applyFill="1" applyBorder="1" applyAlignment="1" applyProtection="1">
      <alignment horizontal="center" vertical="center"/>
    </xf>
    <xf numFmtId="0" fontId="88" fillId="0" borderId="50" xfId="0" applyFont="1" applyFill="1" applyBorder="1" applyAlignment="1" applyProtection="1">
      <alignment horizontal="center" vertical="center"/>
    </xf>
    <xf numFmtId="0" fontId="88" fillId="0" borderId="51" xfId="0" applyFont="1" applyFill="1" applyBorder="1" applyAlignment="1" applyProtection="1">
      <alignment horizontal="center" vertical="center"/>
    </xf>
    <xf numFmtId="0" fontId="88" fillId="0" borderId="43" xfId="0" applyFont="1" applyFill="1" applyBorder="1" applyAlignment="1" applyProtection="1">
      <alignment horizontal="center" vertical="center" wrapText="1"/>
    </xf>
    <xf numFmtId="0" fontId="88" fillId="0" borderId="44" xfId="0" applyFont="1" applyFill="1" applyBorder="1" applyAlignment="1" applyProtection="1">
      <alignment horizontal="center" vertical="center" wrapText="1"/>
    </xf>
    <xf numFmtId="0" fontId="88" fillId="0" borderId="45" xfId="0" applyFont="1" applyFill="1" applyBorder="1" applyAlignment="1" applyProtection="1">
      <alignment horizontal="center" vertical="center" wrapText="1"/>
    </xf>
    <xf numFmtId="0" fontId="110" fillId="0" borderId="43" xfId="0" applyFont="1" applyFill="1" applyBorder="1" applyAlignment="1" applyProtection="1">
      <alignment horizontal="center" vertical="center" wrapText="1"/>
    </xf>
    <xf numFmtId="0" fontId="110" fillId="0" borderId="44" xfId="0" applyFont="1" applyFill="1" applyBorder="1" applyAlignment="1" applyProtection="1">
      <alignment horizontal="center" vertical="center" wrapText="1"/>
    </xf>
    <xf numFmtId="0" fontId="110" fillId="0" borderId="45" xfId="0" applyFont="1" applyFill="1" applyBorder="1" applyAlignment="1" applyProtection="1">
      <alignment horizontal="center" vertical="center" wrapText="1"/>
    </xf>
    <xf numFmtId="0" fontId="131" fillId="0" borderId="43" xfId="0" applyFont="1" applyFill="1" applyBorder="1" applyAlignment="1" applyProtection="1">
      <alignment horizontal="center" vertical="center" textRotation="90" wrapText="1"/>
    </xf>
    <xf numFmtId="0" fontId="131" fillId="0" borderId="44" xfId="0" applyFont="1" applyBorder="1" applyAlignment="1" applyProtection="1">
      <alignment horizontal="center" vertical="center" textRotation="90" wrapText="1"/>
    </xf>
    <xf numFmtId="0" fontId="131" fillId="0" borderId="45" xfId="0" applyFont="1" applyBorder="1" applyAlignment="1" applyProtection="1">
      <alignment horizontal="center" vertical="center" textRotation="90" wrapText="1"/>
    </xf>
    <xf numFmtId="0" fontId="26" fillId="33" borderId="0" xfId="0" applyFont="1" applyFill="1" applyBorder="1" applyAlignment="1" applyProtection="1">
      <alignment horizontal="center" vertical="center" wrapText="1"/>
    </xf>
    <xf numFmtId="0" fontId="156" fillId="0" borderId="0" xfId="0" applyFont="1" applyBorder="1" applyAlignment="1" applyProtection="1">
      <alignment horizontal="center" vertical="center" wrapText="1"/>
    </xf>
    <xf numFmtId="0" fontId="156" fillId="0" borderId="15" xfId="0" applyFont="1" applyBorder="1" applyAlignment="1" applyProtection="1">
      <alignment horizontal="center" vertical="center" wrapText="1"/>
    </xf>
    <xf numFmtId="0" fontId="126" fillId="0" borderId="0" xfId="0" applyFont="1" applyBorder="1" applyAlignment="1" applyProtection="1">
      <alignment horizontal="center" vertical="center" wrapText="1"/>
    </xf>
    <xf numFmtId="0" fontId="126" fillId="0" borderId="15" xfId="0" applyFont="1" applyBorder="1" applyAlignment="1" applyProtection="1">
      <alignment horizontal="center" vertical="center" wrapText="1"/>
    </xf>
    <xf numFmtId="2" fontId="110" fillId="24" borderId="47" xfId="0" applyNumberFormat="1" applyFont="1" applyFill="1" applyBorder="1" applyAlignment="1" applyProtection="1">
      <alignment horizontal="center" vertical="center" wrapText="1"/>
      <protection hidden="1"/>
    </xf>
    <xf numFmtId="2" fontId="110" fillId="24" borderId="31" xfId="0" applyNumberFormat="1" applyFont="1" applyFill="1" applyBorder="1" applyAlignment="1" applyProtection="1">
      <alignment horizontal="center" vertical="center" wrapText="1"/>
      <protection hidden="1"/>
    </xf>
    <xf numFmtId="2" fontId="110" fillId="24" borderId="48" xfId="0" applyNumberFormat="1" applyFont="1" applyFill="1" applyBorder="1" applyAlignment="1" applyProtection="1">
      <alignment horizontal="center" vertical="center" wrapText="1"/>
      <protection hidden="1"/>
    </xf>
    <xf numFmtId="0" fontId="184" fillId="0" borderId="0" xfId="0" applyFont="1" applyBorder="1" applyAlignment="1">
      <alignment horizontal="center"/>
    </xf>
    <xf numFmtId="0" fontId="184" fillId="0" borderId="15" xfId="0" applyFont="1" applyBorder="1" applyAlignment="1">
      <alignment horizontal="center"/>
    </xf>
    <xf numFmtId="0" fontId="168" fillId="29" borderId="0" xfId="0" applyFont="1" applyFill="1" applyAlignment="1" applyProtection="1">
      <alignment horizontal="right" vertical="center" wrapText="1"/>
      <protection hidden="1"/>
    </xf>
    <xf numFmtId="0" fontId="118" fillId="24" borderId="43" xfId="0" applyFont="1" applyFill="1" applyBorder="1" applyAlignment="1" applyProtection="1">
      <alignment horizontal="center" vertical="center" wrapText="1"/>
      <protection hidden="1"/>
    </xf>
    <xf numFmtId="0" fontId="118" fillId="24" borderId="44" xfId="0" applyFont="1" applyFill="1" applyBorder="1" applyAlignment="1" applyProtection="1">
      <alignment horizontal="center" vertical="center" wrapText="1"/>
      <protection hidden="1"/>
    </xf>
    <xf numFmtId="0" fontId="118" fillId="24" borderId="45" xfId="0" applyFont="1" applyFill="1" applyBorder="1" applyAlignment="1" applyProtection="1">
      <alignment horizontal="center" vertical="center" wrapText="1"/>
      <protection hidden="1"/>
    </xf>
    <xf numFmtId="0" fontId="81" fillId="29" borderId="0" xfId="0" applyFont="1" applyFill="1" applyAlignment="1" applyProtection="1">
      <alignment horizontal="center" vertical="center"/>
      <protection hidden="1"/>
    </xf>
    <xf numFmtId="0" fontId="81" fillId="29" borderId="11" xfId="0" applyFont="1" applyFill="1" applyBorder="1" applyAlignment="1" applyProtection="1">
      <alignment horizontal="center" vertical="center"/>
      <protection hidden="1"/>
    </xf>
    <xf numFmtId="170" fontId="124" fillId="24" borderId="43" xfId="0" applyNumberFormat="1" applyFont="1" applyFill="1" applyBorder="1" applyAlignment="1" applyProtection="1">
      <alignment horizontal="center" vertical="center" wrapText="1"/>
      <protection hidden="1"/>
    </xf>
    <xf numFmtId="170" fontId="124" fillId="24" borderId="44" xfId="0" applyNumberFormat="1" applyFont="1" applyFill="1" applyBorder="1" applyAlignment="1" applyProtection="1">
      <alignment horizontal="center" vertical="center" wrapText="1"/>
      <protection hidden="1"/>
    </xf>
    <xf numFmtId="170" fontId="124" fillId="24" borderId="45" xfId="0" applyNumberFormat="1" applyFont="1" applyFill="1" applyBorder="1" applyAlignment="1" applyProtection="1">
      <alignment horizontal="center" vertical="center" wrapText="1"/>
      <protection hidden="1"/>
    </xf>
    <xf numFmtId="0" fontId="124" fillId="29" borderId="43" xfId="0" applyFont="1" applyFill="1" applyBorder="1" applyAlignment="1" applyProtection="1">
      <alignment horizontal="center" vertical="center" wrapText="1"/>
      <protection hidden="1"/>
    </xf>
    <xf numFmtId="0" fontId="124" fillId="29" borderId="44" xfId="0" applyFont="1" applyFill="1" applyBorder="1" applyAlignment="1" applyProtection="1">
      <alignment horizontal="center" vertical="center" wrapText="1"/>
      <protection hidden="1"/>
    </xf>
    <xf numFmtId="0" fontId="124" fillId="29" borderId="45" xfId="0" applyFont="1" applyFill="1" applyBorder="1" applyAlignment="1" applyProtection="1">
      <alignment horizontal="center" vertical="center" wrapText="1"/>
      <protection hidden="1"/>
    </xf>
    <xf numFmtId="0" fontId="173" fillId="24" borderId="0" xfId="0" applyFont="1" applyFill="1" applyBorder="1" applyAlignment="1" applyProtection="1">
      <alignment horizontal="center" vertical="center" wrapText="1"/>
      <protection hidden="1"/>
    </xf>
    <xf numFmtId="0" fontId="188" fillId="42" borderId="0" xfId="0" applyFont="1" applyFill="1" applyBorder="1" applyAlignment="1" applyProtection="1">
      <alignment horizontal="center" vertical="center"/>
      <protection hidden="1"/>
    </xf>
    <xf numFmtId="0" fontId="110" fillId="24" borderId="30" xfId="0" applyFont="1" applyFill="1" applyBorder="1" applyAlignment="1" applyProtection="1">
      <alignment horizontal="center" vertical="center"/>
      <protection hidden="1"/>
    </xf>
    <xf numFmtId="0" fontId="110" fillId="24" borderId="40" xfId="0" applyFont="1" applyFill="1" applyBorder="1" applyAlignment="1" applyProtection="1">
      <alignment horizontal="center" vertical="center"/>
      <protection hidden="1"/>
    </xf>
    <xf numFmtId="0" fontId="110" fillId="24" borderId="16" xfId="0" applyFont="1" applyFill="1" applyBorder="1" applyAlignment="1" applyProtection="1">
      <alignment horizontal="center" vertical="center"/>
      <protection hidden="1"/>
    </xf>
    <xf numFmtId="0" fontId="110" fillId="24" borderId="31" xfId="0" applyFont="1" applyFill="1" applyBorder="1" applyAlignment="1" applyProtection="1">
      <alignment horizontal="center" vertical="center"/>
      <protection hidden="1"/>
    </xf>
    <xf numFmtId="0" fontId="110" fillId="24" borderId="0" xfId="0" applyFont="1" applyFill="1" applyBorder="1" applyAlignment="1" applyProtection="1">
      <alignment horizontal="center" vertical="center"/>
      <protection hidden="1"/>
    </xf>
    <xf numFmtId="0" fontId="110" fillId="24" borderId="41" xfId="0" applyFont="1" applyFill="1" applyBorder="1" applyAlignment="1" applyProtection="1">
      <alignment horizontal="center" vertical="center"/>
      <protection hidden="1"/>
    </xf>
    <xf numFmtId="0" fontId="110" fillId="24" borderId="50" xfId="0" applyFont="1" applyFill="1" applyBorder="1" applyAlignment="1" applyProtection="1">
      <alignment horizontal="center" vertical="center"/>
      <protection hidden="1"/>
    </xf>
    <xf numFmtId="0" fontId="110" fillId="24" borderId="49" xfId="0" applyFont="1" applyFill="1" applyBorder="1" applyAlignment="1" applyProtection="1">
      <alignment horizontal="center" vertical="center"/>
      <protection hidden="1"/>
    </xf>
    <xf numFmtId="0" fontId="110" fillId="24" borderId="51" xfId="0" applyFont="1" applyFill="1" applyBorder="1" applyAlignment="1" applyProtection="1">
      <alignment horizontal="center" vertical="center"/>
      <protection hidden="1"/>
    </xf>
    <xf numFmtId="0" fontId="124" fillId="0" borderId="0" xfId="0" applyFont="1" applyBorder="1" applyAlignment="1" applyProtection="1">
      <alignment horizontal="center" vertical="center" wrapText="1"/>
    </xf>
    <xf numFmtId="0" fontId="124" fillId="0" borderId="15" xfId="0" applyFont="1" applyBorder="1" applyAlignment="1" applyProtection="1">
      <alignment horizontal="center" vertical="center" wrapText="1"/>
    </xf>
    <xf numFmtId="49" fontId="110" fillId="0" borderId="0" xfId="0" applyNumberFormat="1" applyFont="1" applyFill="1" applyBorder="1" applyAlignment="1" applyProtection="1">
      <alignment horizontal="center" vertical="center" wrapText="1"/>
    </xf>
    <xf numFmtId="49" fontId="110" fillId="0" borderId="15" xfId="0" applyNumberFormat="1" applyFont="1" applyFill="1" applyBorder="1" applyAlignment="1" applyProtection="1">
      <alignment horizontal="center" vertical="center" wrapText="1"/>
    </xf>
    <xf numFmtId="1" fontId="159" fillId="24" borderId="38" xfId="0" applyNumberFormat="1" applyFont="1" applyFill="1" applyBorder="1" applyAlignment="1" applyProtection="1">
      <alignment horizontal="center" vertical="center" wrapText="1"/>
      <protection hidden="1"/>
    </xf>
    <xf numFmtId="1" fontId="159" fillId="24" borderId="39" xfId="0" applyNumberFormat="1" applyFont="1" applyFill="1" applyBorder="1" applyAlignment="1" applyProtection="1">
      <alignment horizontal="center" vertical="center" wrapText="1"/>
      <protection hidden="1"/>
    </xf>
    <xf numFmtId="0" fontId="165" fillId="0" borderId="11" xfId="0" applyFont="1" applyFill="1" applyBorder="1" applyAlignment="1" applyProtection="1">
      <alignment horizontal="center" vertical="center" wrapText="1"/>
      <protection hidden="1"/>
    </xf>
    <xf numFmtId="172" fontId="81" fillId="29" borderId="30" xfId="0" applyNumberFormat="1" applyFont="1" applyFill="1" applyBorder="1" applyAlignment="1" applyProtection="1">
      <alignment horizontal="center" vertical="center"/>
      <protection hidden="1"/>
    </xf>
    <xf numFmtId="172" fontId="81" fillId="29" borderId="40" xfId="0" applyNumberFormat="1" applyFont="1" applyFill="1" applyBorder="1" applyAlignment="1" applyProtection="1">
      <alignment horizontal="center" vertical="center"/>
      <protection hidden="1"/>
    </xf>
    <xf numFmtId="172" fontId="81" fillId="29" borderId="16" xfId="0" applyNumberFormat="1" applyFont="1" applyFill="1" applyBorder="1" applyAlignment="1" applyProtection="1">
      <alignment horizontal="center" vertical="center"/>
      <protection hidden="1"/>
    </xf>
    <xf numFmtId="172" fontId="81" fillId="29" borderId="31" xfId="0" applyNumberFormat="1" applyFont="1" applyFill="1" applyBorder="1" applyAlignment="1" applyProtection="1">
      <alignment horizontal="center" vertical="center"/>
      <protection hidden="1"/>
    </xf>
    <xf numFmtId="172" fontId="81" fillId="29" borderId="0" xfId="0" applyNumberFormat="1" applyFont="1" applyFill="1" applyBorder="1" applyAlignment="1" applyProtection="1">
      <alignment horizontal="center" vertical="center"/>
      <protection hidden="1"/>
    </xf>
    <xf numFmtId="172" fontId="81" fillId="29" borderId="41" xfId="0" applyNumberFormat="1" applyFont="1" applyFill="1" applyBorder="1" applyAlignment="1" applyProtection="1">
      <alignment horizontal="center" vertical="center"/>
      <protection hidden="1"/>
    </xf>
    <xf numFmtId="172" fontId="81" fillId="29" borderId="32" xfId="0" applyNumberFormat="1" applyFont="1" applyFill="1" applyBorder="1" applyAlignment="1" applyProtection="1">
      <alignment horizontal="center" vertical="center"/>
      <protection hidden="1"/>
    </xf>
    <xf numFmtId="172" fontId="81" fillId="29" borderId="11" xfId="0" applyNumberFormat="1" applyFont="1" applyFill="1" applyBorder="1" applyAlignment="1" applyProtection="1">
      <alignment horizontal="center" vertical="center"/>
      <protection hidden="1"/>
    </xf>
    <xf numFmtId="172" fontId="81" fillId="29" borderId="17" xfId="0" applyNumberFormat="1" applyFont="1" applyFill="1" applyBorder="1" applyAlignment="1" applyProtection="1">
      <alignment horizontal="center" vertical="center"/>
      <protection hidden="1"/>
    </xf>
    <xf numFmtId="175" fontId="81" fillId="27" borderId="30" xfId="0" applyNumberFormat="1" applyFont="1" applyFill="1" applyBorder="1" applyAlignment="1" applyProtection="1">
      <alignment horizontal="center" vertical="center"/>
      <protection hidden="1"/>
    </xf>
    <xf numFmtId="175" fontId="81" fillId="27" borderId="40" xfId="0" applyNumberFormat="1" applyFont="1" applyFill="1" applyBorder="1" applyAlignment="1" applyProtection="1">
      <alignment horizontal="center" vertical="center"/>
      <protection hidden="1"/>
    </xf>
    <xf numFmtId="175" fontId="81" fillId="27" borderId="16" xfId="0" applyNumberFormat="1" applyFont="1" applyFill="1" applyBorder="1" applyAlignment="1" applyProtection="1">
      <alignment horizontal="center" vertical="center"/>
      <protection hidden="1"/>
    </xf>
    <xf numFmtId="175" fontId="81" fillId="27" borderId="32" xfId="0" applyNumberFormat="1" applyFont="1" applyFill="1" applyBorder="1" applyAlignment="1" applyProtection="1">
      <alignment horizontal="center" vertical="center"/>
      <protection hidden="1"/>
    </xf>
    <xf numFmtId="175" fontId="81" fillId="27" borderId="11" xfId="0" applyNumberFormat="1" applyFont="1" applyFill="1" applyBorder="1" applyAlignment="1" applyProtection="1">
      <alignment horizontal="center" vertical="center"/>
      <protection hidden="1"/>
    </xf>
    <xf numFmtId="175" fontId="81" fillId="27" borderId="17" xfId="0" applyNumberFormat="1" applyFont="1" applyFill="1" applyBorder="1" applyAlignment="1" applyProtection="1">
      <alignment horizontal="center" vertical="center"/>
      <protection hidden="1"/>
    </xf>
    <xf numFmtId="175" fontId="81" fillId="27" borderId="50" xfId="0" applyNumberFormat="1" applyFont="1" applyFill="1" applyBorder="1" applyAlignment="1" applyProtection="1">
      <alignment horizontal="center" vertical="center"/>
      <protection hidden="1"/>
    </xf>
    <xf numFmtId="175" fontId="81" fillId="27" borderId="51" xfId="0" applyNumberFormat="1" applyFont="1" applyFill="1" applyBorder="1" applyAlignment="1" applyProtection="1">
      <alignment horizontal="center" vertical="center"/>
      <protection hidden="1"/>
    </xf>
    <xf numFmtId="0" fontId="124" fillId="33" borderId="0" xfId="0" applyFont="1" applyFill="1" applyBorder="1" applyAlignment="1" applyProtection="1">
      <alignment horizontal="center" vertical="center" wrapText="1"/>
    </xf>
    <xf numFmtId="0" fontId="164" fillId="41" borderId="0" xfId="0" applyFont="1" applyFill="1" applyBorder="1" applyAlignment="1" applyProtection="1">
      <alignment horizontal="center" vertical="center"/>
    </xf>
    <xf numFmtId="0" fontId="157" fillId="24" borderId="0" xfId="0" applyFont="1" applyFill="1" applyBorder="1" applyAlignment="1" applyProtection="1">
      <alignment horizontal="center" vertical="center" wrapText="1"/>
    </xf>
    <xf numFmtId="0" fontId="80" fillId="24" borderId="0" xfId="0" applyFont="1" applyFill="1" applyBorder="1" applyAlignment="1" applyProtection="1">
      <alignment horizontal="left" vertical="center" wrapText="1"/>
    </xf>
    <xf numFmtId="0" fontId="160" fillId="24" borderId="0" xfId="0" applyFont="1" applyFill="1" applyAlignment="1" applyProtection="1">
      <alignment horizontal="center" vertical="center" wrapText="1"/>
      <protection hidden="1"/>
    </xf>
    <xf numFmtId="165" fontId="124" fillId="27" borderId="30" xfId="0" applyNumberFormat="1" applyFont="1" applyFill="1" applyBorder="1" applyAlignment="1" applyProtection="1">
      <alignment horizontal="center" vertical="center" wrapText="1"/>
    </xf>
    <xf numFmtId="165" fontId="124" fillId="27" borderId="16" xfId="0" applyNumberFormat="1" applyFont="1" applyFill="1" applyBorder="1" applyAlignment="1" applyProtection="1">
      <alignment horizontal="center" vertical="center" wrapText="1"/>
    </xf>
    <xf numFmtId="165" fontId="124" fillId="27" borderId="32" xfId="0" applyNumberFormat="1" applyFont="1" applyFill="1" applyBorder="1" applyAlignment="1" applyProtection="1">
      <alignment horizontal="center" vertical="center" wrapText="1"/>
    </xf>
    <xf numFmtId="165" fontId="124" fillId="27" borderId="17" xfId="0" applyNumberFormat="1" applyFont="1" applyFill="1" applyBorder="1" applyAlignment="1" applyProtection="1">
      <alignment horizontal="center" vertical="center" wrapText="1"/>
    </xf>
    <xf numFmtId="1" fontId="159" fillId="24" borderId="37" xfId="0" applyNumberFormat="1" applyFont="1" applyFill="1" applyBorder="1" applyAlignment="1" applyProtection="1">
      <alignment horizontal="center" vertical="center" wrapText="1"/>
    </xf>
    <xf numFmtId="1" fontId="159" fillId="24" borderId="38" xfId="0" applyNumberFormat="1" applyFont="1" applyFill="1" applyBorder="1" applyAlignment="1" applyProtection="1">
      <alignment horizontal="center" vertical="center" wrapText="1"/>
    </xf>
    <xf numFmtId="1" fontId="159" fillId="24" borderId="39" xfId="0" applyNumberFormat="1" applyFont="1" applyFill="1" applyBorder="1" applyAlignment="1" applyProtection="1">
      <alignment horizontal="center" vertical="center" wrapText="1"/>
    </xf>
    <xf numFmtId="165" fontId="124" fillId="29" borderId="47" xfId="0" applyNumberFormat="1" applyFont="1" applyFill="1" applyBorder="1" applyAlignment="1" applyProtection="1">
      <alignment horizontal="center" vertical="center" wrapText="1"/>
    </xf>
    <xf numFmtId="165" fontId="84" fillId="29" borderId="28" xfId="0" applyNumberFormat="1" applyFont="1" applyFill="1" applyBorder="1" applyAlignment="1" applyProtection="1">
      <alignment horizontal="center" vertical="center" wrapText="1"/>
    </xf>
    <xf numFmtId="165" fontId="84" fillId="29" borderId="42" xfId="0" applyNumberFormat="1" applyFont="1" applyFill="1" applyBorder="1" applyAlignment="1" applyProtection="1">
      <alignment horizontal="center" vertical="center" wrapText="1"/>
    </xf>
    <xf numFmtId="165" fontId="84" fillId="29" borderId="31" xfId="0" applyNumberFormat="1" applyFont="1" applyFill="1" applyBorder="1" applyAlignment="1" applyProtection="1">
      <alignment horizontal="center" vertical="center" wrapText="1"/>
    </xf>
    <xf numFmtId="165" fontId="84" fillId="29" borderId="0" xfId="0" applyNumberFormat="1" applyFont="1" applyFill="1" applyBorder="1" applyAlignment="1" applyProtection="1">
      <alignment horizontal="center" vertical="center" wrapText="1"/>
    </xf>
    <xf numFmtId="165" fontId="84" fillId="29" borderId="41" xfId="0" applyNumberFormat="1" applyFont="1" applyFill="1" applyBorder="1" applyAlignment="1" applyProtection="1">
      <alignment horizontal="center" vertical="center" wrapText="1"/>
    </xf>
    <xf numFmtId="165" fontId="84" fillId="29" borderId="32" xfId="0" applyNumberFormat="1" applyFont="1" applyFill="1" applyBorder="1" applyAlignment="1" applyProtection="1">
      <alignment horizontal="center" vertical="center" wrapText="1"/>
    </xf>
    <xf numFmtId="165" fontId="84" fillId="29" borderId="11" xfId="0" applyNumberFormat="1" applyFont="1" applyFill="1" applyBorder="1" applyAlignment="1" applyProtection="1">
      <alignment horizontal="center" vertical="center" wrapText="1"/>
    </xf>
    <xf numFmtId="165" fontId="84" fillId="29" borderId="17" xfId="0" applyNumberFormat="1" applyFont="1" applyFill="1" applyBorder="1" applyAlignment="1" applyProtection="1">
      <alignment horizontal="center" vertical="center" wrapText="1"/>
    </xf>
    <xf numFmtId="0" fontId="165" fillId="0" borderId="0" xfId="0" applyFont="1" applyFill="1" applyBorder="1" applyAlignment="1" applyProtection="1">
      <alignment horizontal="center" vertical="center" wrapText="1"/>
    </xf>
    <xf numFmtId="166" fontId="124" fillId="27" borderId="30" xfId="0" applyNumberFormat="1" applyFont="1" applyFill="1" applyBorder="1" applyAlignment="1" applyProtection="1">
      <alignment horizontal="center" vertical="center" wrapText="1"/>
      <protection hidden="1"/>
    </xf>
    <xf numFmtId="166" fontId="124" fillId="27" borderId="40" xfId="0" applyNumberFormat="1" applyFont="1" applyFill="1" applyBorder="1" applyAlignment="1" applyProtection="1">
      <alignment horizontal="center" vertical="center" wrapText="1"/>
      <protection hidden="1"/>
    </xf>
    <xf numFmtId="166" fontId="124" fillId="27" borderId="16" xfId="0" applyNumberFormat="1" applyFont="1" applyFill="1" applyBorder="1" applyAlignment="1" applyProtection="1">
      <alignment horizontal="center" vertical="center" wrapText="1"/>
      <protection hidden="1"/>
    </xf>
    <xf numFmtId="166" fontId="124" fillId="27" borderId="32" xfId="0" applyNumberFormat="1" applyFont="1" applyFill="1" applyBorder="1" applyAlignment="1" applyProtection="1">
      <alignment horizontal="center" vertical="center" wrapText="1"/>
      <protection hidden="1"/>
    </xf>
    <xf numFmtId="166" fontId="124" fillId="27" borderId="11" xfId="0" applyNumberFormat="1" applyFont="1" applyFill="1" applyBorder="1" applyAlignment="1" applyProtection="1">
      <alignment horizontal="center" vertical="center" wrapText="1"/>
      <protection hidden="1"/>
    </xf>
    <xf numFmtId="166" fontId="124" fillId="27" borderId="17" xfId="0" applyNumberFormat="1" applyFont="1" applyFill="1" applyBorder="1" applyAlignment="1" applyProtection="1">
      <alignment horizontal="center" vertical="center" wrapText="1"/>
      <protection hidden="1"/>
    </xf>
    <xf numFmtId="0" fontId="189" fillId="41" borderId="0" xfId="0" applyFont="1" applyFill="1" applyBorder="1" applyAlignment="1" applyProtection="1">
      <alignment horizontal="center" vertical="center"/>
    </xf>
    <xf numFmtId="165" fontId="26" fillId="27" borderId="49" xfId="0" applyNumberFormat="1" applyFont="1" applyFill="1" applyBorder="1" applyAlignment="1" applyProtection="1">
      <alignment horizontal="center" vertical="center" wrapText="1"/>
    </xf>
    <xf numFmtId="165" fontId="26" fillId="0" borderId="47" xfId="0" applyNumberFormat="1" applyFont="1" applyFill="1" applyBorder="1" applyAlignment="1" applyProtection="1">
      <alignment horizontal="center" vertical="center" wrapText="1"/>
    </xf>
    <xf numFmtId="165" fontId="3" fillId="0" borderId="28" xfId="0" applyNumberFormat="1" applyFont="1" applyFill="1" applyBorder="1" applyAlignment="1" applyProtection="1">
      <alignment horizontal="center" vertical="center" wrapText="1"/>
    </xf>
    <xf numFmtId="165" fontId="3" fillId="0" borderId="42" xfId="0" applyNumberFormat="1" applyFont="1" applyFill="1" applyBorder="1" applyAlignment="1" applyProtection="1">
      <alignment horizontal="center" vertical="center" wrapText="1"/>
    </xf>
    <xf numFmtId="165" fontId="3" fillId="0" borderId="3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41" xfId="0" applyNumberFormat="1" applyFont="1" applyFill="1" applyBorder="1" applyAlignment="1" applyProtection="1">
      <alignment horizontal="center" vertical="center" wrapText="1"/>
    </xf>
    <xf numFmtId="165" fontId="3" fillId="0" borderId="32" xfId="0" applyNumberFormat="1" applyFont="1" applyFill="1" applyBorder="1" applyAlignment="1" applyProtection="1">
      <alignment horizontal="center" vertical="center" wrapText="1"/>
    </xf>
    <xf numFmtId="165" fontId="3" fillId="0" borderId="11" xfId="0" applyNumberFormat="1" applyFont="1" applyFill="1" applyBorder="1" applyAlignment="1" applyProtection="1">
      <alignment horizontal="center" vertical="center" wrapText="1"/>
    </xf>
    <xf numFmtId="165" fontId="3" fillId="0" borderId="49" xfId="0" applyNumberFormat="1" applyFont="1" applyFill="1" applyBorder="1" applyAlignment="1" applyProtection="1">
      <alignment horizontal="center" vertical="center" wrapText="1"/>
    </xf>
    <xf numFmtId="165" fontId="3" fillId="0" borderId="17" xfId="0" applyNumberFormat="1" applyFont="1" applyFill="1" applyBorder="1" applyAlignment="1" applyProtection="1">
      <alignment horizontal="center" vertical="center" wrapText="1"/>
    </xf>
    <xf numFmtId="166" fontId="26" fillId="27" borderId="49" xfId="0" applyNumberFormat="1" applyFont="1" applyFill="1" applyBorder="1" applyAlignment="1" applyProtection="1">
      <alignment horizontal="center" vertical="center" wrapText="1"/>
      <protection hidden="1"/>
    </xf>
    <xf numFmtId="0" fontId="45" fillId="29" borderId="40" xfId="0" applyFont="1" applyFill="1" applyBorder="1" applyAlignment="1" applyProtection="1">
      <alignment horizontal="center" wrapText="1"/>
    </xf>
    <xf numFmtId="1" fontId="30" fillId="25" borderId="43" xfId="0" applyNumberFormat="1" applyFont="1" applyFill="1" applyBorder="1" applyAlignment="1" applyProtection="1">
      <alignment horizontal="center" vertical="center" wrapText="1"/>
    </xf>
    <xf numFmtId="1" fontId="30" fillId="25" borderId="44" xfId="0" applyNumberFormat="1" applyFont="1" applyFill="1" applyBorder="1" applyAlignment="1" applyProtection="1">
      <alignment horizontal="center" vertical="center" wrapText="1"/>
    </xf>
    <xf numFmtId="1" fontId="30" fillId="25" borderId="45" xfId="0" applyNumberFormat="1" applyFont="1" applyFill="1" applyBorder="1" applyAlignment="1" applyProtection="1">
      <alignment horizontal="center" vertical="center" wrapText="1"/>
    </xf>
    <xf numFmtId="0" fontId="42" fillId="0" borderId="32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</xf>
    <xf numFmtId="1" fontId="22" fillId="24" borderId="49" xfId="0" applyNumberFormat="1" applyFont="1" applyFill="1" applyBorder="1" applyAlignment="1" applyProtection="1">
      <alignment horizontal="center" vertical="center" wrapText="1"/>
    </xf>
    <xf numFmtId="165" fontId="56" fillId="29" borderId="49" xfId="0" applyNumberFormat="1" applyFont="1" applyFill="1" applyBorder="1" applyAlignment="1" applyProtection="1">
      <alignment horizontal="center" vertical="center" shrinkToFit="1"/>
    </xf>
    <xf numFmtId="0" fontId="190" fillId="41" borderId="0" xfId="0" applyFont="1" applyFill="1" applyBorder="1" applyAlignment="1" applyProtection="1">
      <alignment horizontal="left"/>
    </xf>
    <xf numFmtId="0" fontId="213" fillId="29" borderId="80" xfId="0" applyFont="1" applyFill="1" applyBorder="1" applyAlignment="1">
      <alignment horizontal="center" vertical="center"/>
    </xf>
    <xf numFmtId="175" fontId="213" fillId="29" borderId="80" xfId="0" applyNumberFormat="1" applyFont="1" applyFill="1" applyBorder="1" applyAlignment="1">
      <alignment horizontal="center" vertical="center"/>
    </xf>
    <xf numFmtId="181" fontId="209" fillId="29" borderId="69" xfId="0" applyNumberFormat="1" applyFont="1" applyFill="1" applyBorder="1" applyAlignment="1">
      <alignment horizontal="center" vertical="center" wrapText="1"/>
    </xf>
    <xf numFmtId="181" fontId="209" fillId="29" borderId="28" xfId="0" applyNumberFormat="1" applyFont="1" applyFill="1" applyBorder="1" applyAlignment="1">
      <alignment horizontal="center" vertical="center" wrapText="1"/>
    </xf>
    <xf numFmtId="181" fontId="209" fillId="29" borderId="70" xfId="0" applyNumberFormat="1" applyFont="1" applyFill="1" applyBorder="1" applyAlignment="1">
      <alignment horizontal="center" vertical="center" wrapText="1"/>
    </xf>
    <xf numFmtId="181" fontId="209" fillId="29" borderId="81" xfId="0" applyNumberFormat="1" applyFont="1" applyFill="1" applyBorder="1" applyAlignment="1">
      <alignment horizontal="center" vertical="center" wrapText="1"/>
    </xf>
    <xf numFmtId="181" fontId="209" fillId="29" borderId="58" xfId="0" applyNumberFormat="1" applyFont="1" applyFill="1" applyBorder="1" applyAlignment="1">
      <alignment horizontal="center" vertical="center" wrapText="1"/>
    </xf>
    <xf numFmtId="181" fontId="209" fillId="29" borderId="82" xfId="0" applyNumberFormat="1" applyFont="1" applyFill="1" applyBorder="1" applyAlignment="1">
      <alignment horizontal="center" vertical="center" wrapText="1"/>
    </xf>
    <xf numFmtId="0" fontId="207" fillId="29" borderId="69" xfId="0" applyFont="1" applyFill="1" applyBorder="1" applyAlignment="1">
      <alignment horizontal="center" vertical="center" wrapText="1"/>
    </xf>
    <xf numFmtId="0" fontId="207" fillId="29" borderId="28" xfId="0" applyFont="1" applyFill="1" applyBorder="1" applyAlignment="1">
      <alignment horizontal="center" vertical="center" wrapText="1"/>
    </xf>
    <xf numFmtId="0" fontId="207" fillId="29" borderId="70" xfId="0" applyFont="1" applyFill="1" applyBorder="1" applyAlignment="1">
      <alignment horizontal="center" vertical="center" wrapText="1"/>
    </xf>
    <xf numFmtId="0" fontId="207" fillId="29" borderId="81" xfId="0" applyFont="1" applyFill="1" applyBorder="1" applyAlignment="1">
      <alignment horizontal="center" vertical="center" wrapText="1"/>
    </xf>
    <xf numFmtId="0" fontId="207" fillId="29" borderId="58" xfId="0" applyFont="1" applyFill="1" applyBorder="1" applyAlignment="1">
      <alignment horizontal="center" vertical="center" wrapText="1"/>
    </xf>
    <xf numFmtId="0" fontId="207" fillId="29" borderId="82" xfId="0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gradientFill>
          <stop position="0">
            <color theme="9" tint="-0.25098422193060094"/>
          </stop>
          <stop position="1">
            <color theme="0"/>
          </stop>
        </gradient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gradientFill>
          <stop position="0">
            <color theme="9" tint="-0.25098422193060094"/>
          </stop>
          <stop position="1">
            <color theme="0"/>
          </stop>
        </gradient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63</xdr:row>
      <xdr:rowOff>0</xdr:rowOff>
    </xdr:from>
    <xdr:to>
      <xdr:col>6</xdr:col>
      <xdr:colOff>611374</xdr:colOff>
      <xdr:row>63</xdr:row>
      <xdr:rowOff>866775</xdr:rowOff>
    </xdr:to>
    <xdr:pic>
      <xdr:nvPicPr>
        <xdr:cNvPr id="80" name="Afbeelding 81">
          <a:extLst>
            <a:ext uri="{FF2B5EF4-FFF2-40B4-BE49-F238E27FC236}">
              <a16:creationId xmlns:a16="http://schemas.microsoft.com/office/drawing/2014/main" id="{688C4449-BE80-4C21-8909-C54FABCB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34100" y="47434500"/>
          <a:ext cx="611374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10"/>
  </sheetPr>
  <dimension ref="A1:CG153"/>
  <sheetViews>
    <sheetView view="pageBreakPreview" zoomScaleSheetLayoutView="100" workbookViewId="0">
      <selection activeCell="BZ37" sqref="BZ37"/>
    </sheetView>
  </sheetViews>
  <sheetFormatPr defaultColWidth="8.85546875" defaultRowHeight="9" customHeight="1" x14ac:dyDescent="0.2"/>
  <cols>
    <col min="1" max="2" width="1.42578125" customWidth="1"/>
    <col min="3" max="18" width="1.7109375" customWidth="1"/>
    <col min="19" max="20" width="1.42578125" customWidth="1"/>
    <col min="21" max="21" width="1.85546875" customWidth="1"/>
    <col min="22" max="23" width="1.42578125" customWidth="1"/>
    <col min="24" max="24" width="1.28515625" customWidth="1"/>
    <col min="25" max="37" width="1.42578125" customWidth="1"/>
    <col min="38" max="38" width="12.5703125" customWidth="1"/>
    <col min="39" max="53" width="1.42578125" customWidth="1"/>
    <col min="54" max="54" width="0.42578125" customWidth="1"/>
    <col min="55" max="55" width="1.42578125" customWidth="1"/>
    <col min="56" max="56" width="2.5703125" customWidth="1"/>
    <col min="57" max="57" width="1.42578125" customWidth="1"/>
    <col min="58" max="58" width="0.42578125" customWidth="1"/>
    <col min="59" max="60" width="1.42578125" customWidth="1"/>
    <col min="61" max="84" width="1.7109375" customWidth="1"/>
  </cols>
  <sheetData>
    <row r="1" spans="1:80" ht="9" customHeight="1" x14ac:dyDescent="0.2">
      <c r="A1" s="108"/>
      <c r="B1" s="831" t="s">
        <v>1059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5"/>
      <c r="S1" s="85"/>
      <c r="T1" s="85"/>
      <c r="U1" s="838" t="s">
        <v>555</v>
      </c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56"/>
      <c r="BN1" s="255"/>
      <c r="BO1" s="255"/>
      <c r="BP1" s="24"/>
      <c r="BQ1" s="24"/>
      <c r="BR1" s="24"/>
    </row>
    <row r="2" spans="1:80" ht="9" customHeight="1" x14ac:dyDescent="0.2">
      <c r="A2" s="108"/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5"/>
      <c r="S2" s="85"/>
      <c r="T2" s="85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56"/>
      <c r="BN2" s="255"/>
      <c r="BO2" s="255"/>
      <c r="BP2" s="172"/>
      <c r="BQ2" s="172"/>
      <c r="BR2" s="172"/>
    </row>
    <row r="3" spans="1:80" ht="9" customHeight="1" x14ac:dyDescent="0.2">
      <c r="A3" s="108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5"/>
      <c r="S3" s="85"/>
      <c r="T3" s="85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8"/>
      <c r="AM3" s="838"/>
      <c r="AN3" s="838"/>
      <c r="AO3" s="83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56"/>
      <c r="BN3" s="255"/>
      <c r="BO3" s="255"/>
      <c r="BP3" s="172"/>
      <c r="BQ3" s="172"/>
      <c r="BR3" s="172"/>
    </row>
    <row r="4" spans="1:80" ht="5.25" customHeight="1" x14ac:dyDescent="0.2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23"/>
      <c r="BH4" s="23"/>
      <c r="BI4" s="22"/>
      <c r="BJ4" s="108"/>
      <c r="BK4" s="108"/>
      <c r="BL4" s="108"/>
      <c r="BM4" s="108"/>
      <c r="BN4" s="171"/>
      <c r="BO4" s="171"/>
      <c r="BP4" s="172"/>
      <c r="BQ4" s="172"/>
      <c r="BR4" s="172"/>
    </row>
    <row r="5" spans="1:80" ht="9.75" customHeight="1" x14ac:dyDescent="0.2">
      <c r="A5" s="22"/>
      <c r="B5" s="24"/>
      <c r="C5" s="839" t="s">
        <v>5787</v>
      </c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39"/>
      <c r="AY5" s="839"/>
      <c r="AZ5" s="839"/>
      <c r="BA5" s="839"/>
      <c r="BB5" s="839"/>
      <c r="BC5" s="839"/>
      <c r="BD5" s="839"/>
      <c r="BE5" s="839"/>
      <c r="BF5" s="839"/>
      <c r="BG5" s="839"/>
      <c r="BH5" s="839"/>
      <c r="BI5" s="839"/>
      <c r="BJ5" s="839"/>
      <c r="BK5" s="839"/>
      <c r="BL5" s="839"/>
      <c r="BM5" s="839"/>
      <c r="BN5" s="171"/>
      <c r="BO5" s="171"/>
      <c r="BP5" s="172"/>
      <c r="BQ5" s="172"/>
      <c r="BR5" s="172"/>
    </row>
    <row r="6" spans="1:80" ht="9.75" customHeight="1" x14ac:dyDescent="0.2">
      <c r="A6" s="22"/>
      <c r="B6" s="25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  <c r="AQ6" s="839"/>
      <c r="AR6" s="839"/>
      <c r="AS6" s="839"/>
      <c r="AT6" s="839"/>
      <c r="AU6" s="839"/>
      <c r="AV6" s="839"/>
      <c r="AW6" s="839"/>
      <c r="AX6" s="839"/>
      <c r="AY6" s="839"/>
      <c r="AZ6" s="839"/>
      <c r="BA6" s="839"/>
      <c r="BB6" s="839"/>
      <c r="BC6" s="839"/>
      <c r="BD6" s="839"/>
      <c r="BE6" s="839"/>
      <c r="BF6" s="839"/>
      <c r="BG6" s="839"/>
      <c r="BH6" s="839"/>
      <c r="BI6" s="839"/>
      <c r="BJ6" s="839"/>
      <c r="BK6" s="839"/>
      <c r="BL6" s="839"/>
      <c r="BM6" s="839"/>
      <c r="BN6" s="171"/>
      <c r="BO6" s="171"/>
      <c r="BP6" s="172"/>
      <c r="BQ6" s="172"/>
      <c r="BR6" s="172"/>
    </row>
    <row r="7" spans="1:80" ht="15.75" customHeight="1" x14ac:dyDescent="0.2">
      <c r="A7" s="22"/>
      <c r="B7" s="25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  <c r="Y7" s="839"/>
      <c r="Z7" s="839"/>
      <c r="AA7" s="839"/>
      <c r="AB7" s="839"/>
      <c r="AC7" s="839"/>
      <c r="AD7" s="839"/>
      <c r="AE7" s="839"/>
      <c r="AF7" s="839"/>
      <c r="AG7" s="839"/>
      <c r="AH7" s="839"/>
      <c r="AI7" s="839"/>
      <c r="AJ7" s="839"/>
      <c r="AK7" s="839"/>
      <c r="AL7" s="839"/>
      <c r="AM7" s="839"/>
      <c r="AN7" s="839"/>
      <c r="AO7" s="839"/>
      <c r="AP7" s="839"/>
      <c r="AQ7" s="839"/>
      <c r="AR7" s="839"/>
      <c r="AS7" s="839"/>
      <c r="AT7" s="839"/>
      <c r="AU7" s="839"/>
      <c r="AV7" s="839"/>
      <c r="AW7" s="839"/>
      <c r="AX7" s="839"/>
      <c r="AY7" s="839"/>
      <c r="AZ7" s="839"/>
      <c r="BA7" s="839"/>
      <c r="BB7" s="839"/>
      <c r="BC7" s="839"/>
      <c r="BD7" s="839"/>
      <c r="BE7" s="839"/>
      <c r="BF7" s="839"/>
      <c r="BG7" s="839"/>
      <c r="BH7" s="839"/>
      <c r="BI7" s="839"/>
      <c r="BJ7" s="839"/>
      <c r="BK7" s="839"/>
      <c r="BL7" s="839"/>
      <c r="BM7" s="839"/>
      <c r="BN7" s="171"/>
      <c r="BO7" s="171"/>
      <c r="BP7" s="172"/>
      <c r="BQ7" s="172"/>
      <c r="BR7" s="172"/>
    </row>
    <row r="8" spans="1:80" ht="9.75" customHeight="1" x14ac:dyDescent="0.2">
      <c r="A8" s="22"/>
      <c r="B8" s="25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839"/>
      <c r="AH8" s="839"/>
      <c r="AI8" s="839"/>
      <c r="AJ8" s="839"/>
      <c r="AK8" s="839"/>
      <c r="AL8" s="839"/>
      <c r="AM8" s="839"/>
      <c r="AN8" s="839"/>
      <c r="AO8" s="839"/>
      <c r="AP8" s="839"/>
      <c r="AQ8" s="839"/>
      <c r="AR8" s="839"/>
      <c r="AS8" s="839"/>
      <c r="AT8" s="839"/>
      <c r="AU8" s="839"/>
      <c r="AV8" s="839"/>
      <c r="AW8" s="839"/>
      <c r="AX8" s="839"/>
      <c r="AY8" s="839"/>
      <c r="AZ8" s="839"/>
      <c r="BA8" s="839"/>
      <c r="BB8" s="839"/>
      <c r="BC8" s="839"/>
      <c r="BD8" s="839"/>
      <c r="BE8" s="839"/>
      <c r="BF8" s="839"/>
      <c r="BG8" s="839"/>
      <c r="BH8" s="839"/>
      <c r="BI8" s="839"/>
      <c r="BJ8" s="839"/>
      <c r="BK8" s="839"/>
      <c r="BL8" s="839"/>
      <c r="BM8" s="839"/>
      <c r="BN8" s="171"/>
      <c r="BO8" s="171"/>
      <c r="BP8" s="172"/>
      <c r="BQ8" s="172"/>
      <c r="BR8" s="172"/>
    </row>
    <row r="9" spans="1:80" ht="4.5" customHeight="1" x14ac:dyDescent="0.2">
      <c r="A9" s="22"/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5"/>
      <c r="AO9" s="845"/>
      <c r="AP9" s="845"/>
      <c r="AQ9" s="845"/>
      <c r="AR9" s="845"/>
      <c r="AS9" s="845"/>
      <c r="AT9" s="845"/>
      <c r="AU9" s="845"/>
      <c r="AV9" s="845"/>
      <c r="AW9" s="845"/>
      <c r="AX9" s="845"/>
      <c r="AY9" s="845"/>
      <c r="AZ9" s="845"/>
      <c r="BA9" s="845"/>
      <c r="BB9" s="845"/>
      <c r="BC9" s="845"/>
      <c r="BD9" s="845"/>
      <c r="BE9" s="845"/>
      <c r="BF9" s="26"/>
      <c r="BG9" s="26"/>
      <c r="BH9" s="26"/>
      <c r="BI9" s="22"/>
      <c r="BJ9" s="108"/>
      <c r="BK9" s="108"/>
      <c r="BL9" s="108"/>
      <c r="BM9" s="108"/>
      <c r="BN9" s="171"/>
      <c r="BO9" s="171"/>
      <c r="BP9" s="172"/>
      <c r="BQ9" s="172"/>
      <c r="BR9" s="172"/>
    </row>
    <row r="10" spans="1:80" ht="14.25" customHeight="1" x14ac:dyDescent="0.2">
      <c r="A10" s="22"/>
      <c r="B10" s="173"/>
      <c r="C10" s="173"/>
      <c r="D10" s="845" t="s">
        <v>8215</v>
      </c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Q10" s="845"/>
      <c r="AR10" s="845"/>
      <c r="AS10" s="845"/>
      <c r="AT10" s="845"/>
      <c r="AU10" s="845"/>
      <c r="AV10" s="845"/>
      <c r="AW10" s="845"/>
      <c r="AX10" s="845"/>
      <c r="AY10" s="845"/>
      <c r="AZ10" s="845"/>
      <c r="BA10" s="845"/>
      <c r="BB10" s="845"/>
      <c r="BC10" s="845"/>
      <c r="BD10" s="845"/>
      <c r="BE10" s="173"/>
      <c r="BF10" s="26"/>
      <c r="BG10" s="26"/>
      <c r="BH10" s="26"/>
      <c r="BI10" s="22"/>
      <c r="BJ10" s="108"/>
      <c r="BK10" s="108"/>
      <c r="BL10" s="108"/>
      <c r="BM10" s="108"/>
      <c r="BN10" s="171"/>
      <c r="BO10" s="171"/>
      <c r="BP10" s="172"/>
      <c r="BQ10" s="172"/>
      <c r="BR10" s="172"/>
    </row>
    <row r="11" spans="1:80" ht="4.5" customHeight="1" x14ac:dyDescent="0.2">
      <c r="A11" s="22"/>
      <c r="B11" s="24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18"/>
      <c r="BG11" s="25"/>
      <c r="BH11" s="25"/>
      <c r="BI11" s="22"/>
      <c r="BJ11" s="108"/>
      <c r="BK11" s="108"/>
      <c r="BL11" s="108"/>
      <c r="BM11" s="108"/>
      <c r="BN11" s="171"/>
      <c r="BO11" s="171"/>
      <c r="BP11" s="172"/>
      <c r="BQ11" s="172"/>
      <c r="BR11" s="172"/>
    </row>
    <row r="12" spans="1:80" ht="4.5" customHeight="1" x14ac:dyDescent="0.2">
      <c r="A12" s="22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108"/>
      <c r="BP12" s="24"/>
      <c r="BQ12" s="24"/>
      <c r="BR12" s="24"/>
    </row>
    <row r="13" spans="1:80" ht="9" customHeight="1" x14ac:dyDescent="0.2">
      <c r="A13" s="22"/>
      <c r="B13" s="22"/>
      <c r="C13" s="840" t="s">
        <v>4702</v>
      </c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22"/>
      <c r="T13" s="108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108"/>
      <c r="BP13" s="24"/>
      <c r="BQ13" s="24"/>
      <c r="BR13" s="24"/>
      <c r="CB13" s="830"/>
    </row>
    <row r="14" spans="1:80" ht="6" customHeight="1" thickBot="1" x14ac:dyDescent="0.25">
      <c r="A14" s="22"/>
      <c r="B14" s="22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22"/>
      <c r="T14" s="688" t="s">
        <v>4725</v>
      </c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688"/>
      <c r="AO14" s="688"/>
      <c r="AP14" s="688"/>
      <c r="AQ14" s="688"/>
      <c r="AR14" s="688"/>
      <c r="AS14" s="688"/>
      <c r="AT14" s="688"/>
      <c r="AU14" s="688"/>
      <c r="AV14" s="688"/>
      <c r="AW14" s="688"/>
      <c r="AX14" s="688"/>
      <c r="AY14" s="688"/>
      <c r="AZ14" s="688"/>
      <c r="BA14" s="688"/>
      <c r="BB14" s="688"/>
      <c r="BC14" s="688"/>
      <c r="BD14" s="688"/>
      <c r="BE14" s="688"/>
      <c r="BF14" s="85"/>
      <c r="BG14" s="85"/>
      <c r="BH14" s="85"/>
      <c r="BI14" s="85"/>
      <c r="BJ14" s="85"/>
      <c r="BK14" s="85"/>
      <c r="BL14" s="85"/>
      <c r="BM14" s="85"/>
      <c r="BN14" s="85"/>
      <c r="BO14" s="108"/>
      <c r="BP14" s="24"/>
      <c r="BQ14" s="24"/>
      <c r="BR14" s="24"/>
      <c r="CB14" s="830"/>
    </row>
    <row r="15" spans="1:80" ht="9.75" customHeight="1" thickBot="1" x14ac:dyDescent="0.25">
      <c r="A15" s="28"/>
      <c r="B15" s="28"/>
      <c r="C15" s="806" t="s">
        <v>4721</v>
      </c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8"/>
      <c r="S15" s="2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688"/>
      <c r="AS15" s="688"/>
      <c r="AT15" s="688"/>
      <c r="AU15" s="688"/>
      <c r="AV15" s="688"/>
      <c r="AW15" s="688"/>
      <c r="AX15" s="688"/>
      <c r="AY15" s="688"/>
      <c r="AZ15" s="688"/>
      <c r="BA15" s="688"/>
      <c r="BB15" s="688"/>
      <c r="BC15" s="688"/>
      <c r="BD15" s="688"/>
      <c r="BE15" s="688"/>
      <c r="BF15" s="85"/>
      <c r="BG15" s="85"/>
      <c r="BH15" s="85"/>
      <c r="BI15" s="85"/>
      <c r="BJ15" s="85"/>
      <c r="BK15" s="85"/>
      <c r="BL15" s="85"/>
      <c r="BM15" s="85"/>
      <c r="BN15" s="85"/>
      <c r="BO15" s="108"/>
      <c r="BP15" s="24"/>
      <c r="BQ15" s="24"/>
      <c r="BR15" s="24"/>
    </row>
    <row r="16" spans="1:80" ht="9.75" customHeight="1" x14ac:dyDescent="0.2">
      <c r="A16" s="28"/>
      <c r="B16" s="22"/>
      <c r="C16" s="812"/>
      <c r="D16" s="813"/>
      <c r="E16" s="813"/>
      <c r="F16" s="813"/>
      <c r="G16" s="813"/>
      <c r="H16" s="813"/>
      <c r="I16" s="813"/>
      <c r="J16" s="813"/>
      <c r="K16" s="813"/>
      <c r="L16" s="813"/>
      <c r="M16" s="842"/>
      <c r="N16" s="833"/>
      <c r="O16" s="813"/>
      <c r="P16" s="813"/>
      <c r="Q16" s="813"/>
      <c r="R16" s="814"/>
      <c r="S16" s="22"/>
      <c r="T16" s="108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2"/>
      <c r="AO16" s="852"/>
      <c r="AP16" s="852"/>
      <c r="AQ16" s="852"/>
      <c r="AR16" s="832" t="s">
        <v>5775</v>
      </c>
      <c r="AS16" s="832"/>
      <c r="AT16" s="832"/>
      <c r="AU16" s="832"/>
      <c r="AV16" s="832"/>
      <c r="AW16" s="832"/>
      <c r="AX16" s="832"/>
      <c r="AY16" s="832"/>
      <c r="AZ16" s="832"/>
      <c r="BA16" s="832"/>
      <c r="BB16" s="832"/>
      <c r="BC16" s="832"/>
      <c r="BD16" s="832"/>
      <c r="BE16" s="832"/>
      <c r="BF16" s="192"/>
      <c r="BG16" s="85"/>
      <c r="BH16" s="85"/>
      <c r="BI16" s="85"/>
      <c r="BJ16" s="85"/>
      <c r="BK16" s="85"/>
      <c r="BL16" s="85"/>
      <c r="BM16" s="85"/>
      <c r="BN16" s="85"/>
      <c r="BO16" s="108"/>
      <c r="BP16" s="24"/>
      <c r="BQ16" s="24"/>
      <c r="BR16" s="24"/>
    </row>
    <row r="17" spans="1:82" ht="2.25" customHeight="1" thickBot="1" x14ac:dyDescent="0.25">
      <c r="A17" s="22"/>
      <c r="B17" s="22"/>
      <c r="C17" s="815"/>
      <c r="D17" s="816"/>
      <c r="E17" s="816"/>
      <c r="F17" s="816"/>
      <c r="G17" s="816"/>
      <c r="H17" s="816"/>
      <c r="I17" s="816"/>
      <c r="J17" s="816"/>
      <c r="K17" s="816"/>
      <c r="L17" s="816"/>
      <c r="M17" s="843"/>
      <c r="N17" s="834"/>
      <c r="O17" s="816"/>
      <c r="P17" s="816"/>
      <c r="Q17" s="816"/>
      <c r="R17" s="817"/>
      <c r="S17" s="22"/>
      <c r="T17" s="108"/>
      <c r="U17" s="175"/>
      <c r="V17" s="175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21"/>
      <c r="AO17" s="121"/>
      <c r="AP17" s="121"/>
      <c r="AQ17" s="121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8"/>
      <c r="BG17" s="85"/>
      <c r="BH17" s="85"/>
      <c r="BI17" s="85"/>
      <c r="BJ17" s="85"/>
      <c r="BK17" s="85"/>
      <c r="BL17" s="85"/>
      <c r="BM17" s="85"/>
      <c r="BN17" s="85"/>
      <c r="BO17" s="108"/>
      <c r="BP17" s="24"/>
      <c r="BQ17" s="24"/>
      <c r="BR17" s="24"/>
    </row>
    <row r="18" spans="1:82" ht="9" customHeight="1" x14ac:dyDescent="0.2">
      <c r="A18" s="22"/>
      <c r="B18" s="22"/>
      <c r="C18" s="815"/>
      <c r="D18" s="816"/>
      <c r="E18" s="816"/>
      <c r="F18" s="816"/>
      <c r="G18" s="816"/>
      <c r="H18" s="816"/>
      <c r="I18" s="816"/>
      <c r="J18" s="816"/>
      <c r="K18" s="816"/>
      <c r="L18" s="816"/>
      <c r="M18" s="843"/>
      <c r="N18" s="835"/>
      <c r="O18" s="836"/>
      <c r="P18" s="836"/>
      <c r="Q18" s="836"/>
      <c r="R18" s="837"/>
      <c r="S18" s="22"/>
      <c r="T18" s="108"/>
      <c r="U18" s="810" t="s">
        <v>882</v>
      </c>
      <c r="V18" s="810"/>
      <c r="W18" s="822" t="s">
        <v>5776</v>
      </c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2"/>
      <c r="AJ18" s="822"/>
      <c r="AK18" s="822"/>
      <c r="AL18" s="822"/>
      <c r="AM18" s="822"/>
      <c r="AN18" s="822"/>
      <c r="AO18" s="822"/>
      <c r="AP18" s="822"/>
      <c r="AQ18" s="823"/>
      <c r="AR18" s="767">
        <f>'Лилии Colorline'!K6</f>
        <v>0</v>
      </c>
      <c r="AS18" s="768"/>
      <c r="AT18" s="768"/>
      <c r="AU18" s="768"/>
      <c r="AV18" s="768"/>
      <c r="AW18" s="768"/>
      <c r="AX18" s="768"/>
      <c r="AY18" s="768"/>
      <c r="AZ18" s="768"/>
      <c r="BA18" s="768"/>
      <c r="BB18" s="768"/>
      <c r="BC18" s="768"/>
      <c r="BD18" s="768"/>
      <c r="BE18" s="769"/>
      <c r="BF18" s="178"/>
      <c r="BG18" s="85"/>
      <c r="BH18" s="857" t="s">
        <v>879</v>
      </c>
      <c r="BI18" s="857"/>
      <c r="BJ18" s="85"/>
      <c r="BK18" s="85"/>
      <c r="BL18" s="85"/>
      <c r="BM18" s="85"/>
      <c r="BN18" s="85"/>
      <c r="BO18" s="108"/>
      <c r="BP18" s="24"/>
      <c r="BQ18" s="24"/>
      <c r="BR18" s="24"/>
    </row>
    <row r="19" spans="1:82" ht="6.75" customHeight="1" x14ac:dyDescent="0.2">
      <c r="A19" s="22"/>
      <c r="B19" s="22"/>
      <c r="C19" s="815"/>
      <c r="D19" s="816"/>
      <c r="E19" s="816"/>
      <c r="F19" s="816"/>
      <c r="G19" s="816"/>
      <c r="H19" s="816"/>
      <c r="I19" s="816"/>
      <c r="J19" s="816"/>
      <c r="K19" s="816"/>
      <c r="L19" s="816"/>
      <c r="M19" s="843"/>
      <c r="N19" s="853"/>
      <c r="O19" s="854"/>
      <c r="P19" s="854"/>
      <c r="Q19" s="854"/>
      <c r="R19" s="855"/>
      <c r="S19" s="22"/>
      <c r="T19" s="108"/>
      <c r="U19" s="810"/>
      <c r="V19" s="810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  <c r="AJ19" s="824"/>
      <c r="AK19" s="824"/>
      <c r="AL19" s="824"/>
      <c r="AM19" s="824"/>
      <c r="AN19" s="824"/>
      <c r="AO19" s="824"/>
      <c r="AP19" s="824"/>
      <c r="AQ19" s="825"/>
      <c r="AR19" s="770"/>
      <c r="AS19" s="771"/>
      <c r="AT19" s="771"/>
      <c r="AU19" s="771"/>
      <c r="AV19" s="771"/>
      <c r="AW19" s="771"/>
      <c r="AX19" s="771"/>
      <c r="AY19" s="771"/>
      <c r="AZ19" s="771"/>
      <c r="BA19" s="771"/>
      <c r="BB19" s="771"/>
      <c r="BC19" s="771"/>
      <c r="BD19" s="771"/>
      <c r="BE19" s="772"/>
      <c r="BF19" s="178"/>
      <c r="BG19" s="85"/>
      <c r="BH19" s="857"/>
      <c r="BI19" s="857"/>
      <c r="BJ19" s="85"/>
      <c r="BK19" s="85"/>
      <c r="BL19" s="85"/>
      <c r="BM19" s="85"/>
      <c r="BN19" s="85"/>
      <c r="BO19" s="108"/>
      <c r="BP19" s="24"/>
      <c r="BQ19" s="24"/>
      <c r="BR19" s="24"/>
    </row>
    <row r="20" spans="1:82" ht="2.25" customHeight="1" thickBot="1" x14ac:dyDescent="0.25">
      <c r="A20" s="22"/>
      <c r="B20" s="22"/>
      <c r="C20" s="815"/>
      <c r="D20" s="816"/>
      <c r="E20" s="816"/>
      <c r="F20" s="816"/>
      <c r="G20" s="816"/>
      <c r="H20" s="816"/>
      <c r="I20" s="816"/>
      <c r="J20" s="816"/>
      <c r="K20" s="816"/>
      <c r="L20" s="816"/>
      <c r="M20" s="843"/>
      <c r="N20" s="834"/>
      <c r="O20" s="816"/>
      <c r="P20" s="816"/>
      <c r="Q20" s="816"/>
      <c r="R20" s="817"/>
      <c r="S20" s="22"/>
      <c r="T20" s="108"/>
      <c r="U20" s="753"/>
      <c r="V20" s="753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826"/>
      <c r="AL20" s="826"/>
      <c r="AM20" s="826"/>
      <c r="AN20" s="826"/>
      <c r="AO20" s="826"/>
      <c r="AP20" s="826"/>
      <c r="AQ20" s="827"/>
      <c r="AR20" s="773"/>
      <c r="AS20" s="774"/>
      <c r="AT20" s="774"/>
      <c r="AU20" s="774"/>
      <c r="AV20" s="774"/>
      <c r="AW20" s="774"/>
      <c r="AX20" s="774"/>
      <c r="AY20" s="774"/>
      <c r="AZ20" s="774"/>
      <c r="BA20" s="774"/>
      <c r="BB20" s="774"/>
      <c r="BC20" s="774"/>
      <c r="BD20" s="774"/>
      <c r="BE20" s="775"/>
      <c r="BF20" s="178"/>
      <c r="BG20" s="85"/>
      <c r="BH20" s="857"/>
      <c r="BI20" s="857"/>
      <c r="BJ20" s="108"/>
      <c r="BK20" s="108"/>
      <c r="BL20" s="108"/>
      <c r="BM20" s="108"/>
      <c r="BN20" s="108"/>
      <c r="BO20" s="108"/>
      <c r="BP20" s="24"/>
      <c r="BQ20" s="24"/>
      <c r="BR20" s="24"/>
    </row>
    <row r="21" spans="1:82" ht="8.25" customHeight="1" x14ac:dyDescent="0.2">
      <c r="A21" s="22"/>
      <c r="B21" s="22"/>
      <c r="C21" s="815"/>
      <c r="D21" s="816"/>
      <c r="E21" s="816"/>
      <c r="F21" s="816"/>
      <c r="G21" s="816"/>
      <c r="H21" s="816"/>
      <c r="I21" s="816"/>
      <c r="J21" s="816"/>
      <c r="K21" s="816"/>
      <c r="L21" s="816"/>
      <c r="M21" s="843"/>
      <c r="N21" s="834"/>
      <c r="O21" s="816"/>
      <c r="P21" s="816"/>
      <c r="Q21" s="816"/>
      <c r="R21" s="817"/>
      <c r="S21" s="22"/>
      <c r="T21" s="108"/>
      <c r="U21" s="752" t="s">
        <v>883</v>
      </c>
      <c r="V21" s="752"/>
      <c r="W21" s="846" t="s">
        <v>5794</v>
      </c>
      <c r="X21" s="846"/>
      <c r="Y21" s="846"/>
      <c r="Z21" s="846"/>
      <c r="AA21" s="846"/>
      <c r="AB21" s="846"/>
      <c r="AC21" s="846"/>
      <c r="AD21" s="846"/>
      <c r="AE21" s="846"/>
      <c r="AF21" s="846"/>
      <c r="AG21" s="846"/>
      <c r="AH21" s="846"/>
      <c r="AI21" s="846"/>
      <c r="AJ21" s="846"/>
      <c r="AK21" s="846"/>
      <c r="AL21" s="846"/>
      <c r="AM21" s="846"/>
      <c r="AN21" s="846"/>
      <c r="AO21" s="846"/>
      <c r="AP21" s="846"/>
      <c r="AQ21" s="847"/>
      <c r="AR21" s="767">
        <f>'Луковичные ЛЕТО-ОСЕНЬ'!L6</f>
        <v>0</v>
      </c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8"/>
      <c r="BD21" s="768"/>
      <c r="BE21" s="769"/>
      <c r="BF21" s="178"/>
      <c r="BG21" s="85"/>
      <c r="BH21" s="857"/>
      <c r="BI21" s="857"/>
      <c r="BJ21" s="108"/>
      <c r="BK21" s="108"/>
      <c r="BL21" s="108"/>
      <c r="BM21" s="108"/>
      <c r="BN21" s="108"/>
      <c r="BO21" s="108"/>
      <c r="BP21" s="24"/>
      <c r="BQ21" s="24"/>
      <c r="BR21" s="24"/>
      <c r="CC21" s="119"/>
      <c r="CD21" s="108"/>
    </row>
    <row r="22" spans="1:82" ht="6.75" customHeight="1" x14ac:dyDescent="0.2">
      <c r="A22" s="22"/>
      <c r="B22" s="22"/>
      <c r="C22" s="815"/>
      <c r="D22" s="816"/>
      <c r="E22" s="816"/>
      <c r="F22" s="816"/>
      <c r="G22" s="816"/>
      <c r="H22" s="816"/>
      <c r="I22" s="816"/>
      <c r="J22" s="816"/>
      <c r="K22" s="816"/>
      <c r="L22" s="816"/>
      <c r="M22" s="843"/>
      <c r="N22" s="834"/>
      <c r="O22" s="816"/>
      <c r="P22" s="816"/>
      <c r="Q22" s="816"/>
      <c r="R22" s="817"/>
      <c r="S22" s="22"/>
      <c r="T22" s="108"/>
      <c r="U22" s="810"/>
      <c r="V22" s="810"/>
      <c r="W22" s="848"/>
      <c r="X22" s="848"/>
      <c r="Y22" s="848"/>
      <c r="Z22" s="848"/>
      <c r="AA22" s="848"/>
      <c r="AB22" s="848"/>
      <c r="AC22" s="848"/>
      <c r="AD22" s="848"/>
      <c r="AE22" s="848"/>
      <c r="AF22" s="848"/>
      <c r="AG22" s="848"/>
      <c r="AH22" s="848"/>
      <c r="AI22" s="848"/>
      <c r="AJ22" s="848"/>
      <c r="AK22" s="848"/>
      <c r="AL22" s="848"/>
      <c r="AM22" s="848"/>
      <c r="AN22" s="848"/>
      <c r="AO22" s="848"/>
      <c r="AP22" s="848"/>
      <c r="AQ22" s="849"/>
      <c r="AR22" s="770"/>
      <c r="AS22" s="771"/>
      <c r="AT22" s="771"/>
      <c r="AU22" s="771"/>
      <c r="AV22" s="771"/>
      <c r="AW22" s="771"/>
      <c r="AX22" s="771"/>
      <c r="AY22" s="771"/>
      <c r="AZ22" s="771"/>
      <c r="BA22" s="771"/>
      <c r="BB22" s="771"/>
      <c r="BC22" s="771"/>
      <c r="BD22" s="771"/>
      <c r="BE22" s="772"/>
      <c r="BF22" s="178"/>
      <c r="BG22" s="85"/>
      <c r="BH22" s="857"/>
      <c r="BI22" s="857"/>
      <c r="BJ22" s="108"/>
      <c r="BK22" s="108"/>
      <c r="BL22" s="108"/>
      <c r="BM22" s="108"/>
      <c r="BN22" s="108"/>
      <c r="BO22" s="108"/>
      <c r="BP22" s="24"/>
      <c r="BQ22" s="24"/>
      <c r="BR22" s="24"/>
      <c r="CC22" s="119"/>
      <c r="CD22" s="108"/>
    </row>
    <row r="23" spans="1:82" ht="3.75" customHeight="1" thickBot="1" x14ac:dyDescent="0.25">
      <c r="A23" s="22"/>
      <c r="B23" s="22"/>
      <c r="C23" s="818"/>
      <c r="D23" s="819"/>
      <c r="E23" s="819"/>
      <c r="F23" s="819"/>
      <c r="G23" s="819"/>
      <c r="H23" s="819"/>
      <c r="I23" s="819"/>
      <c r="J23" s="819"/>
      <c r="K23" s="819"/>
      <c r="L23" s="819"/>
      <c r="M23" s="844"/>
      <c r="N23" s="856"/>
      <c r="O23" s="819"/>
      <c r="P23" s="819"/>
      <c r="Q23" s="819"/>
      <c r="R23" s="820"/>
      <c r="S23" s="22"/>
      <c r="T23" s="108"/>
      <c r="U23" s="753"/>
      <c r="V23" s="753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850"/>
      <c r="AI23" s="850"/>
      <c r="AJ23" s="850"/>
      <c r="AK23" s="850"/>
      <c r="AL23" s="850"/>
      <c r="AM23" s="850"/>
      <c r="AN23" s="850"/>
      <c r="AO23" s="850"/>
      <c r="AP23" s="850"/>
      <c r="AQ23" s="851"/>
      <c r="AR23" s="773"/>
      <c r="AS23" s="774"/>
      <c r="AT23" s="774"/>
      <c r="AU23" s="774"/>
      <c r="AV23" s="774"/>
      <c r="AW23" s="774"/>
      <c r="AX23" s="774"/>
      <c r="AY23" s="774"/>
      <c r="AZ23" s="774"/>
      <c r="BA23" s="774"/>
      <c r="BB23" s="774"/>
      <c r="BC23" s="774"/>
      <c r="BD23" s="774"/>
      <c r="BE23" s="775"/>
      <c r="BF23" s="178"/>
      <c r="BG23" s="85"/>
      <c r="BH23" s="857"/>
      <c r="BI23" s="857"/>
      <c r="BJ23" s="108"/>
      <c r="BK23" s="108"/>
      <c r="BL23" s="108"/>
      <c r="BM23" s="108"/>
      <c r="BN23" s="108"/>
      <c r="BO23" s="108"/>
      <c r="BP23" s="24"/>
      <c r="BQ23" s="24"/>
      <c r="BR23" s="24"/>
    </row>
    <row r="24" spans="1:82" ht="8.25" customHeight="1" thickBot="1" x14ac:dyDescent="0.25">
      <c r="A24" s="22"/>
      <c r="B24" s="22"/>
      <c r="C24" s="806" t="s">
        <v>880</v>
      </c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8"/>
      <c r="S24" s="22"/>
      <c r="T24" s="108"/>
      <c r="U24" s="752" t="s">
        <v>884</v>
      </c>
      <c r="V24" s="752"/>
      <c r="W24" s="754" t="s">
        <v>5777</v>
      </c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754"/>
      <c r="AJ24" s="754"/>
      <c r="AK24" s="754"/>
      <c r="AL24" s="754"/>
      <c r="AM24" s="754"/>
      <c r="AN24" s="754"/>
      <c r="AO24" s="754"/>
      <c r="AP24" s="754"/>
      <c r="AQ24" s="755"/>
      <c r="AR24" s="767">
        <f>'ИРИСЫ, ПИОНЫ 2020'!L6</f>
        <v>0</v>
      </c>
      <c r="AS24" s="768"/>
      <c r="AT24" s="768"/>
      <c r="AU24" s="768"/>
      <c r="AV24" s="768"/>
      <c r="AW24" s="768"/>
      <c r="AX24" s="768"/>
      <c r="AY24" s="768"/>
      <c r="AZ24" s="768"/>
      <c r="BA24" s="768"/>
      <c r="BB24" s="768"/>
      <c r="BC24" s="768"/>
      <c r="BD24" s="768"/>
      <c r="BE24" s="769"/>
      <c r="BF24" s="178"/>
      <c r="BG24" s="85"/>
      <c r="BH24" s="857"/>
      <c r="BI24" s="857"/>
      <c r="BJ24" s="108"/>
      <c r="BK24" s="108"/>
      <c r="BL24" s="108"/>
      <c r="BM24" s="108"/>
      <c r="BN24" s="108"/>
      <c r="BO24" s="108"/>
      <c r="BP24" s="24"/>
      <c r="BQ24" s="24"/>
      <c r="BR24" s="24"/>
      <c r="BW24" s="805"/>
      <c r="BX24" s="805"/>
      <c r="BY24" s="805"/>
      <c r="BZ24" s="805"/>
      <c r="CA24" s="805"/>
    </row>
    <row r="25" spans="1:82" ht="3.75" customHeight="1" x14ac:dyDescent="0.2">
      <c r="A25" s="22"/>
      <c r="B25" s="22"/>
      <c r="C25" s="858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60"/>
      <c r="S25" s="22"/>
      <c r="T25" s="108"/>
      <c r="U25" s="810"/>
      <c r="V25" s="810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7"/>
      <c r="AL25" s="867"/>
      <c r="AM25" s="867"/>
      <c r="AN25" s="867"/>
      <c r="AO25" s="867"/>
      <c r="AP25" s="867"/>
      <c r="AQ25" s="868"/>
      <c r="AR25" s="770"/>
      <c r="AS25" s="771"/>
      <c r="AT25" s="771"/>
      <c r="AU25" s="771"/>
      <c r="AV25" s="771"/>
      <c r="AW25" s="771"/>
      <c r="AX25" s="771"/>
      <c r="AY25" s="771"/>
      <c r="AZ25" s="771"/>
      <c r="BA25" s="771"/>
      <c r="BB25" s="771"/>
      <c r="BC25" s="771"/>
      <c r="BD25" s="771"/>
      <c r="BE25" s="772"/>
      <c r="BF25" s="178"/>
      <c r="BG25" s="85"/>
      <c r="BH25" s="857"/>
      <c r="BI25" s="857"/>
      <c r="BJ25" s="108"/>
      <c r="BK25" s="108"/>
      <c r="BL25" s="108"/>
      <c r="BM25" s="108"/>
      <c r="BN25" s="108"/>
      <c r="BO25" s="108"/>
      <c r="BP25" s="24"/>
      <c r="BQ25" s="24"/>
      <c r="BR25" s="24"/>
      <c r="BW25" s="805"/>
      <c r="BX25" s="805"/>
      <c r="BY25" s="805"/>
      <c r="BZ25" s="805"/>
      <c r="CA25" s="805"/>
    </row>
    <row r="26" spans="1:82" ht="6" customHeight="1" thickBot="1" x14ac:dyDescent="0.25">
      <c r="A26" s="22"/>
      <c r="B26" s="22"/>
      <c r="C26" s="861"/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862"/>
      <c r="Q26" s="862"/>
      <c r="R26" s="863"/>
      <c r="S26" s="22"/>
      <c r="T26" s="22"/>
      <c r="U26" s="753"/>
      <c r="V26" s="753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756"/>
      <c r="AL26" s="756"/>
      <c r="AM26" s="756"/>
      <c r="AN26" s="756"/>
      <c r="AO26" s="756"/>
      <c r="AP26" s="756"/>
      <c r="AQ26" s="757"/>
      <c r="AR26" s="773"/>
      <c r="AS26" s="774"/>
      <c r="AT26" s="774"/>
      <c r="AU26" s="774"/>
      <c r="AV26" s="774"/>
      <c r="AW26" s="774"/>
      <c r="AX26" s="774"/>
      <c r="AY26" s="774"/>
      <c r="AZ26" s="774"/>
      <c r="BA26" s="774"/>
      <c r="BB26" s="774"/>
      <c r="BC26" s="774"/>
      <c r="BD26" s="774"/>
      <c r="BE26" s="775"/>
      <c r="BF26" s="178"/>
      <c r="BG26" s="85"/>
      <c r="BH26" s="857"/>
      <c r="BI26" s="857"/>
      <c r="BJ26" s="108"/>
      <c r="BK26" s="108"/>
      <c r="BL26" s="108"/>
      <c r="BM26" s="108"/>
      <c r="BN26" s="108"/>
      <c r="BO26" s="108"/>
      <c r="BP26" s="24"/>
      <c r="BQ26" s="24"/>
      <c r="BW26" s="805"/>
      <c r="BX26" s="805"/>
      <c r="BY26" s="805"/>
      <c r="BZ26" s="805"/>
      <c r="CA26" s="805"/>
    </row>
    <row r="27" spans="1:82" ht="8.25" customHeight="1" x14ac:dyDescent="0.2">
      <c r="A27" s="22"/>
      <c r="B27" s="22"/>
      <c r="C27" s="861"/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3"/>
      <c r="S27" s="22"/>
      <c r="T27" s="22"/>
      <c r="U27" s="752" t="s">
        <v>3541</v>
      </c>
      <c r="V27" s="752"/>
      <c r="W27" s="754" t="s">
        <v>5799</v>
      </c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754"/>
      <c r="AK27" s="754"/>
      <c r="AL27" s="754"/>
      <c r="AM27" s="754"/>
      <c r="AN27" s="754"/>
      <c r="AO27" s="754"/>
      <c r="AP27" s="754"/>
      <c r="AQ27" s="755"/>
      <c r="AR27" s="767">
        <f>'ШОУБОКСЫ, ВИТРИНЫ'!L6</f>
        <v>0</v>
      </c>
      <c r="AS27" s="768"/>
      <c r="AT27" s="768"/>
      <c r="AU27" s="768"/>
      <c r="AV27" s="768"/>
      <c r="AW27" s="768"/>
      <c r="AX27" s="768"/>
      <c r="AY27" s="768"/>
      <c r="AZ27" s="768"/>
      <c r="BA27" s="768"/>
      <c r="BB27" s="768"/>
      <c r="BC27" s="768"/>
      <c r="BD27" s="768"/>
      <c r="BE27" s="769"/>
      <c r="BF27" s="178"/>
      <c r="BG27" s="85"/>
      <c r="BH27" s="857"/>
      <c r="BI27" s="857"/>
      <c r="BJ27" s="108"/>
      <c r="BK27" s="108"/>
      <c r="BL27" s="108"/>
      <c r="BM27" s="108"/>
      <c r="BN27" s="108"/>
      <c r="BO27" s="108"/>
      <c r="BP27" s="24"/>
      <c r="BQ27" s="24"/>
      <c r="BW27" s="809"/>
      <c r="BX27" s="809"/>
      <c r="BY27" s="809"/>
      <c r="BZ27" s="809"/>
      <c r="CA27" s="809"/>
    </row>
    <row r="28" spans="1:82" ht="11.25" customHeight="1" thickBot="1" x14ac:dyDescent="0.25">
      <c r="A28" s="22"/>
      <c r="B28" s="22"/>
      <c r="C28" s="861"/>
      <c r="D28" s="862"/>
      <c r="E28" s="862"/>
      <c r="F28" s="862"/>
      <c r="G28" s="862"/>
      <c r="H28" s="862"/>
      <c r="I28" s="862"/>
      <c r="J28" s="862"/>
      <c r="K28" s="862"/>
      <c r="L28" s="862"/>
      <c r="M28" s="862"/>
      <c r="N28" s="862"/>
      <c r="O28" s="862"/>
      <c r="P28" s="862"/>
      <c r="Q28" s="862"/>
      <c r="R28" s="863"/>
      <c r="S28" s="22"/>
      <c r="T28" s="22"/>
      <c r="U28" s="753"/>
      <c r="V28" s="753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69"/>
      <c r="AL28" s="869"/>
      <c r="AM28" s="869"/>
      <c r="AN28" s="869"/>
      <c r="AO28" s="869"/>
      <c r="AP28" s="869"/>
      <c r="AQ28" s="870"/>
      <c r="AR28" s="770"/>
      <c r="AS28" s="771"/>
      <c r="AT28" s="771"/>
      <c r="AU28" s="771"/>
      <c r="AV28" s="771"/>
      <c r="AW28" s="771"/>
      <c r="AX28" s="771"/>
      <c r="AY28" s="771"/>
      <c r="AZ28" s="771"/>
      <c r="BA28" s="771"/>
      <c r="BB28" s="771"/>
      <c r="BC28" s="771"/>
      <c r="BD28" s="771"/>
      <c r="BE28" s="772"/>
      <c r="BF28" s="178"/>
      <c r="BG28" s="85"/>
      <c r="BH28" s="857"/>
      <c r="BI28" s="857"/>
      <c r="BJ28" s="108"/>
      <c r="BK28" s="108"/>
      <c r="BL28" s="108"/>
      <c r="BM28" s="108"/>
      <c r="BN28" s="108"/>
      <c r="BO28" s="108"/>
      <c r="BP28" s="24"/>
      <c r="BQ28" s="24"/>
      <c r="BW28" s="809"/>
      <c r="BX28" s="809"/>
      <c r="BY28" s="809"/>
      <c r="BZ28" s="809"/>
      <c r="CA28" s="809"/>
    </row>
    <row r="29" spans="1:82" ht="6" customHeight="1" x14ac:dyDescent="0.2">
      <c r="A29" s="22"/>
      <c r="B29" s="22"/>
      <c r="C29" s="861"/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3"/>
      <c r="S29" s="22"/>
      <c r="T29" s="194"/>
      <c r="U29" s="764"/>
      <c r="V29" s="764"/>
      <c r="W29" s="765" t="s">
        <v>5773</v>
      </c>
      <c r="X29" s="765"/>
      <c r="Y29" s="765"/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5"/>
      <c r="AK29" s="765"/>
      <c r="AL29" s="765"/>
      <c r="AM29" s="765"/>
      <c r="AN29" s="765"/>
      <c r="AO29" s="765"/>
      <c r="AP29" s="765"/>
      <c r="AQ29" s="766"/>
      <c r="AR29" s="767">
        <f>AR18+AR21+AR24+AR27</f>
        <v>0</v>
      </c>
      <c r="AS29" s="768"/>
      <c r="AT29" s="768"/>
      <c r="AU29" s="768"/>
      <c r="AV29" s="768"/>
      <c r="AW29" s="768"/>
      <c r="AX29" s="768"/>
      <c r="AY29" s="768"/>
      <c r="AZ29" s="768"/>
      <c r="BA29" s="768"/>
      <c r="BB29" s="768"/>
      <c r="BC29" s="768"/>
      <c r="BD29" s="768"/>
      <c r="BE29" s="769"/>
      <c r="BF29" s="178"/>
      <c r="BG29" s="85"/>
      <c r="BH29" s="857"/>
      <c r="BI29" s="857"/>
      <c r="BJ29" s="108"/>
      <c r="BK29" s="108"/>
      <c r="BL29" s="108"/>
      <c r="BM29" s="108"/>
      <c r="BN29" s="108"/>
      <c r="BO29" s="108"/>
      <c r="BP29" s="24"/>
      <c r="BQ29" s="24"/>
    </row>
    <row r="30" spans="1:82" ht="6" customHeight="1" x14ac:dyDescent="0.2">
      <c r="A30" s="22"/>
      <c r="B30" s="22"/>
      <c r="C30" s="861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3"/>
      <c r="S30" s="22"/>
      <c r="T30" s="194"/>
      <c r="U30" s="697"/>
      <c r="V30" s="697"/>
      <c r="W30" s="698"/>
      <c r="X30" s="698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98"/>
      <c r="AJ30" s="698"/>
      <c r="AK30" s="698"/>
      <c r="AL30" s="698"/>
      <c r="AM30" s="698"/>
      <c r="AN30" s="698"/>
      <c r="AO30" s="698"/>
      <c r="AP30" s="698"/>
      <c r="AQ30" s="699"/>
      <c r="AR30" s="770"/>
      <c r="AS30" s="771"/>
      <c r="AT30" s="771"/>
      <c r="AU30" s="771"/>
      <c r="AV30" s="771"/>
      <c r="AW30" s="771"/>
      <c r="AX30" s="771"/>
      <c r="AY30" s="771"/>
      <c r="AZ30" s="771"/>
      <c r="BA30" s="771"/>
      <c r="BB30" s="771"/>
      <c r="BC30" s="771"/>
      <c r="BD30" s="771"/>
      <c r="BE30" s="772"/>
      <c r="BF30" s="178"/>
      <c r="BG30" s="85"/>
      <c r="BH30" s="857"/>
      <c r="BI30" s="857"/>
      <c r="BJ30" s="108"/>
      <c r="BK30" s="108"/>
      <c r="BL30" s="108"/>
      <c r="BM30" s="108"/>
      <c r="BN30" s="108"/>
      <c r="BO30" s="108"/>
      <c r="BP30" s="24"/>
      <c r="BQ30" s="24"/>
    </row>
    <row r="31" spans="1:82" ht="6" customHeight="1" thickBot="1" x14ac:dyDescent="0.25">
      <c r="A31" s="22"/>
      <c r="B31" s="22"/>
      <c r="C31" s="864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5"/>
      <c r="Q31" s="865"/>
      <c r="R31" s="866"/>
      <c r="S31" s="22"/>
      <c r="T31" s="194"/>
      <c r="U31" s="697"/>
      <c r="V31" s="697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9"/>
      <c r="AR31" s="773"/>
      <c r="AS31" s="774"/>
      <c r="AT31" s="774"/>
      <c r="AU31" s="774"/>
      <c r="AV31" s="774"/>
      <c r="AW31" s="774"/>
      <c r="AX31" s="774"/>
      <c r="AY31" s="774"/>
      <c r="AZ31" s="774"/>
      <c r="BA31" s="774"/>
      <c r="BB31" s="774"/>
      <c r="BC31" s="774"/>
      <c r="BD31" s="774"/>
      <c r="BE31" s="775"/>
      <c r="BF31" s="178"/>
      <c r="BG31" s="85"/>
      <c r="BH31" s="857"/>
      <c r="BI31" s="857"/>
      <c r="BJ31" s="108"/>
      <c r="BK31" s="108"/>
      <c r="BL31" s="108"/>
      <c r="BM31" s="108"/>
      <c r="BN31" s="108"/>
      <c r="BO31" s="108"/>
      <c r="BP31" s="24"/>
      <c r="BQ31" s="24"/>
    </row>
    <row r="32" spans="1:82" ht="8.25" customHeight="1" thickBot="1" x14ac:dyDescent="0.25">
      <c r="A32" s="22"/>
      <c r="B32" s="22"/>
      <c r="C32" s="806" t="s">
        <v>881</v>
      </c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8"/>
      <c r="S32" s="22"/>
      <c r="T32" s="194"/>
      <c r="U32" s="695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695"/>
      <c r="AH32" s="695"/>
      <c r="AI32" s="695"/>
      <c r="AJ32" s="695"/>
      <c r="AK32" s="695"/>
      <c r="AL32" s="695"/>
      <c r="AM32" s="695"/>
      <c r="AN32" s="695"/>
      <c r="AO32" s="695"/>
      <c r="AP32" s="695"/>
      <c r="AQ32" s="696"/>
      <c r="AR32" s="780" t="s">
        <v>885</v>
      </c>
      <c r="AS32" s="781"/>
      <c r="AT32" s="781"/>
      <c r="AU32" s="781"/>
      <c r="AV32" s="781"/>
      <c r="AW32" s="781"/>
      <c r="AX32" s="781"/>
      <c r="AY32" s="781"/>
      <c r="AZ32" s="781"/>
      <c r="BA32" s="782"/>
      <c r="BB32" s="789"/>
      <c r="BC32" s="790"/>
      <c r="BD32" s="790"/>
      <c r="BE32" s="791"/>
      <c r="BF32" s="178"/>
      <c r="BG32" s="85"/>
      <c r="BH32" s="857"/>
      <c r="BI32" s="857"/>
      <c r="BJ32" s="108"/>
      <c r="BK32" s="108"/>
      <c r="BL32" s="108"/>
      <c r="BM32" s="108"/>
      <c r="BN32" s="108"/>
      <c r="BO32" s="108"/>
      <c r="BP32" s="24"/>
      <c r="BQ32" s="24"/>
    </row>
    <row r="33" spans="1:69" ht="7.5" customHeight="1" x14ac:dyDescent="0.2">
      <c r="A33" s="22"/>
      <c r="B33" s="22"/>
      <c r="C33" s="812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4"/>
      <c r="S33" s="22"/>
      <c r="T33" s="194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695"/>
      <c r="AP33" s="695"/>
      <c r="AQ33" s="696"/>
      <c r="AR33" s="783"/>
      <c r="AS33" s="784"/>
      <c r="AT33" s="784"/>
      <c r="AU33" s="784"/>
      <c r="AV33" s="784"/>
      <c r="AW33" s="784"/>
      <c r="AX33" s="784"/>
      <c r="AY33" s="784"/>
      <c r="AZ33" s="784"/>
      <c r="BA33" s="785"/>
      <c r="BB33" s="792"/>
      <c r="BC33" s="793"/>
      <c r="BD33" s="793"/>
      <c r="BE33" s="794"/>
      <c r="BF33" s="178"/>
      <c r="BG33" s="85"/>
      <c r="BH33" s="857"/>
      <c r="BI33" s="857"/>
      <c r="BJ33" s="108"/>
      <c r="BK33" s="108"/>
      <c r="BL33" s="108"/>
      <c r="BM33" s="108"/>
      <c r="BN33" s="108"/>
      <c r="BO33" s="108"/>
      <c r="BP33" s="24"/>
      <c r="BQ33" s="24"/>
    </row>
    <row r="34" spans="1:69" ht="4.5" customHeight="1" thickBot="1" x14ac:dyDescent="0.25">
      <c r="A34" s="22"/>
      <c r="B34" s="22"/>
      <c r="C34" s="815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816"/>
      <c r="O34" s="816"/>
      <c r="P34" s="816"/>
      <c r="Q34" s="816"/>
      <c r="R34" s="817"/>
      <c r="S34" s="22"/>
      <c r="T34" s="194"/>
      <c r="U34" s="695"/>
      <c r="V34" s="695"/>
      <c r="W34" s="695"/>
      <c r="X34" s="695"/>
      <c r="Y34" s="695"/>
      <c r="Z34" s="695"/>
      <c r="AA34" s="695"/>
      <c r="AB34" s="695"/>
      <c r="AC34" s="695"/>
      <c r="AD34" s="695"/>
      <c r="AE34" s="695"/>
      <c r="AF34" s="695"/>
      <c r="AG34" s="695"/>
      <c r="AH34" s="695"/>
      <c r="AI34" s="695"/>
      <c r="AJ34" s="695"/>
      <c r="AK34" s="695"/>
      <c r="AL34" s="695"/>
      <c r="AM34" s="695"/>
      <c r="AN34" s="695"/>
      <c r="AO34" s="695"/>
      <c r="AP34" s="695"/>
      <c r="AQ34" s="696"/>
      <c r="AR34" s="786"/>
      <c r="AS34" s="787"/>
      <c r="AT34" s="787"/>
      <c r="AU34" s="787"/>
      <c r="AV34" s="787"/>
      <c r="AW34" s="787"/>
      <c r="AX34" s="787"/>
      <c r="AY34" s="787"/>
      <c r="AZ34" s="787"/>
      <c r="BA34" s="788"/>
      <c r="BB34" s="795"/>
      <c r="BC34" s="796"/>
      <c r="BD34" s="796"/>
      <c r="BE34" s="797"/>
      <c r="BF34" s="178"/>
      <c r="BG34" s="85"/>
      <c r="BH34" s="857"/>
      <c r="BI34" s="857"/>
      <c r="BJ34" s="108"/>
      <c r="BK34" s="108"/>
      <c r="BL34" s="108"/>
      <c r="BM34" s="108"/>
      <c r="BN34" s="108"/>
      <c r="BO34" s="108"/>
      <c r="BP34" s="24"/>
      <c r="BQ34" s="24"/>
    </row>
    <row r="35" spans="1:69" ht="6.75" customHeight="1" x14ac:dyDescent="0.2">
      <c r="A35" s="22"/>
      <c r="B35" s="22"/>
      <c r="C35" s="815"/>
      <c r="D35" s="816"/>
      <c r="E35" s="816"/>
      <c r="F35" s="816"/>
      <c r="G35" s="816"/>
      <c r="H35" s="816"/>
      <c r="I35" s="816"/>
      <c r="J35" s="816"/>
      <c r="K35" s="816"/>
      <c r="L35" s="816"/>
      <c r="M35" s="816"/>
      <c r="N35" s="816"/>
      <c r="O35" s="816"/>
      <c r="P35" s="816"/>
      <c r="Q35" s="816"/>
      <c r="R35" s="817"/>
      <c r="S35" s="22"/>
      <c r="T35" s="194"/>
      <c r="U35" s="697"/>
      <c r="V35" s="697"/>
      <c r="W35" s="698" t="s">
        <v>4703</v>
      </c>
      <c r="X35" s="698"/>
      <c r="Y35" s="698"/>
      <c r="Z35" s="698"/>
      <c r="AA35" s="698"/>
      <c r="AB35" s="698"/>
      <c r="AC35" s="698"/>
      <c r="AD35" s="698"/>
      <c r="AE35" s="698"/>
      <c r="AF35" s="698"/>
      <c r="AG35" s="698"/>
      <c r="AH35" s="698"/>
      <c r="AI35" s="698"/>
      <c r="AJ35" s="698"/>
      <c r="AK35" s="698"/>
      <c r="AL35" s="698"/>
      <c r="AM35" s="698"/>
      <c r="AN35" s="698"/>
      <c r="AO35" s="698"/>
      <c r="AP35" s="698"/>
      <c r="AQ35" s="699"/>
      <c r="AR35" s="700">
        <f>SUM(AR18:BE26)*(1-BB32)+AR27*(1-(IF(BB32&lt;=0.25,BB32,AS78)))</f>
        <v>0</v>
      </c>
      <c r="AS35" s="701"/>
      <c r="AT35" s="701"/>
      <c r="AU35" s="701"/>
      <c r="AV35" s="701"/>
      <c r="AW35" s="701"/>
      <c r="AX35" s="701"/>
      <c r="AY35" s="701"/>
      <c r="AZ35" s="701"/>
      <c r="BA35" s="701"/>
      <c r="BB35" s="701"/>
      <c r="BC35" s="701"/>
      <c r="BD35" s="701"/>
      <c r="BE35" s="702"/>
      <c r="BF35" s="178"/>
      <c r="BG35" s="85"/>
      <c r="BH35" s="857"/>
      <c r="BI35" s="857"/>
      <c r="BJ35" s="108"/>
      <c r="BK35" s="108"/>
      <c r="BL35" s="108"/>
      <c r="BM35" s="108"/>
      <c r="BN35" s="108"/>
      <c r="BO35" s="108"/>
      <c r="BP35" s="24"/>
      <c r="BQ35" s="24"/>
    </row>
    <row r="36" spans="1:69" ht="6.75" customHeight="1" x14ac:dyDescent="0.2">
      <c r="A36" s="22"/>
      <c r="B36" s="22"/>
      <c r="C36" s="815"/>
      <c r="D36" s="816"/>
      <c r="E36" s="816"/>
      <c r="F36" s="816"/>
      <c r="G36" s="816"/>
      <c r="H36" s="816"/>
      <c r="I36" s="816"/>
      <c r="J36" s="816"/>
      <c r="K36" s="816"/>
      <c r="L36" s="816"/>
      <c r="M36" s="816"/>
      <c r="N36" s="816"/>
      <c r="O36" s="816"/>
      <c r="P36" s="816"/>
      <c r="Q36" s="816"/>
      <c r="R36" s="817"/>
      <c r="S36" s="22"/>
      <c r="T36" s="194"/>
      <c r="U36" s="697"/>
      <c r="V36" s="697"/>
      <c r="W36" s="698"/>
      <c r="X36" s="698"/>
      <c r="Y36" s="698"/>
      <c r="Z36" s="698"/>
      <c r="AA36" s="698"/>
      <c r="AB36" s="698"/>
      <c r="AC36" s="698"/>
      <c r="AD36" s="698"/>
      <c r="AE36" s="698"/>
      <c r="AF36" s="698"/>
      <c r="AG36" s="698"/>
      <c r="AH36" s="698"/>
      <c r="AI36" s="698"/>
      <c r="AJ36" s="698"/>
      <c r="AK36" s="698"/>
      <c r="AL36" s="698"/>
      <c r="AM36" s="698"/>
      <c r="AN36" s="698"/>
      <c r="AO36" s="698"/>
      <c r="AP36" s="698"/>
      <c r="AQ36" s="699"/>
      <c r="AR36" s="703"/>
      <c r="AS36" s="704"/>
      <c r="AT36" s="704"/>
      <c r="AU36" s="704"/>
      <c r="AV36" s="704"/>
      <c r="AW36" s="704"/>
      <c r="AX36" s="704"/>
      <c r="AY36" s="704"/>
      <c r="AZ36" s="704"/>
      <c r="BA36" s="704"/>
      <c r="BB36" s="704"/>
      <c r="BC36" s="704"/>
      <c r="BD36" s="704"/>
      <c r="BE36" s="705"/>
      <c r="BF36" s="178"/>
      <c r="BG36" s="85"/>
      <c r="BH36" s="857"/>
      <c r="BI36" s="857"/>
      <c r="BJ36" s="108"/>
      <c r="BK36" s="108"/>
      <c r="BL36" s="108"/>
      <c r="BM36" s="108"/>
      <c r="BN36" s="108"/>
      <c r="BO36" s="108"/>
      <c r="BP36" s="24"/>
      <c r="BQ36" s="24"/>
    </row>
    <row r="37" spans="1:69" ht="6.75" customHeight="1" thickBot="1" x14ac:dyDescent="0.25">
      <c r="A37" s="22"/>
      <c r="B37" s="22"/>
      <c r="C37" s="815"/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16"/>
      <c r="O37" s="816"/>
      <c r="P37" s="816"/>
      <c r="Q37" s="816"/>
      <c r="R37" s="817"/>
      <c r="S37" s="22"/>
      <c r="T37" s="194"/>
      <c r="U37" s="697"/>
      <c r="V37" s="697"/>
      <c r="W37" s="698"/>
      <c r="X37" s="698"/>
      <c r="Y37" s="698"/>
      <c r="Z37" s="698"/>
      <c r="AA37" s="698"/>
      <c r="AB37" s="698"/>
      <c r="AC37" s="698"/>
      <c r="AD37" s="698"/>
      <c r="AE37" s="698"/>
      <c r="AF37" s="698"/>
      <c r="AG37" s="698"/>
      <c r="AH37" s="698"/>
      <c r="AI37" s="698"/>
      <c r="AJ37" s="698"/>
      <c r="AK37" s="698"/>
      <c r="AL37" s="698"/>
      <c r="AM37" s="698"/>
      <c r="AN37" s="698"/>
      <c r="AO37" s="698"/>
      <c r="AP37" s="698"/>
      <c r="AQ37" s="699"/>
      <c r="AR37" s="706"/>
      <c r="AS37" s="707"/>
      <c r="AT37" s="707"/>
      <c r="AU37" s="707"/>
      <c r="AV37" s="707"/>
      <c r="AW37" s="707"/>
      <c r="AX37" s="707"/>
      <c r="AY37" s="707"/>
      <c r="AZ37" s="707"/>
      <c r="BA37" s="707"/>
      <c r="BB37" s="707"/>
      <c r="BC37" s="707"/>
      <c r="BD37" s="707"/>
      <c r="BE37" s="708"/>
      <c r="BF37" s="178"/>
      <c r="BG37" s="85"/>
      <c r="BH37" s="857"/>
      <c r="BI37" s="857"/>
      <c r="BJ37" s="108"/>
      <c r="BK37" s="108"/>
      <c r="BL37" s="108"/>
      <c r="BM37" s="108"/>
      <c r="BN37" s="108"/>
      <c r="BO37" s="108"/>
      <c r="BP37" s="24"/>
      <c r="BQ37" s="24"/>
    </row>
    <row r="38" spans="1:69" ht="3" customHeight="1" x14ac:dyDescent="0.2">
      <c r="A38" s="22"/>
      <c r="B38" s="22"/>
      <c r="C38" s="815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6"/>
      <c r="P38" s="816"/>
      <c r="Q38" s="816"/>
      <c r="R38" s="817"/>
      <c r="S38" s="22"/>
      <c r="T38" s="194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7"/>
      <c r="BI38" s="857"/>
      <c r="BJ38" s="108"/>
      <c r="BK38" s="108"/>
      <c r="BL38" s="108"/>
      <c r="BM38" s="108"/>
      <c r="BN38" s="108"/>
      <c r="BO38" s="108"/>
      <c r="BP38" s="24"/>
      <c r="BQ38" s="24"/>
    </row>
    <row r="39" spans="1:69" ht="9" customHeight="1" x14ac:dyDescent="0.2">
      <c r="A39" s="22"/>
      <c r="B39" s="22"/>
      <c r="C39" s="815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7"/>
      <c r="S39" s="22"/>
      <c r="T39" s="22"/>
      <c r="U39" s="799"/>
      <c r="V39" s="799"/>
      <c r="W39" s="799"/>
      <c r="X39" s="799"/>
      <c r="Y39" s="799"/>
      <c r="Z39" s="799"/>
      <c r="AA39" s="799"/>
      <c r="AB39" s="799"/>
      <c r="AC39" s="799"/>
      <c r="AD39" s="799"/>
      <c r="AE39" s="799"/>
      <c r="AF39" s="799"/>
      <c r="AG39" s="799"/>
      <c r="AH39" s="799"/>
      <c r="AI39" s="799"/>
      <c r="AJ39" s="799"/>
      <c r="AK39" s="799"/>
      <c r="AL39" s="799"/>
      <c r="AM39" s="799"/>
      <c r="AN39" s="799"/>
      <c r="AO39" s="799"/>
      <c r="AP39" s="799"/>
      <c r="AQ39" s="799"/>
      <c r="AR39" s="799"/>
      <c r="AS39" s="799"/>
      <c r="AT39" s="799"/>
      <c r="AU39" s="799"/>
      <c r="AV39" s="799"/>
      <c r="AW39" s="799"/>
      <c r="AX39" s="799"/>
      <c r="AY39" s="799"/>
      <c r="AZ39" s="799"/>
      <c r="BA39" s="799"/>
      <c r="BB39" s="799"/>
      <c r="BC39" s="799"/>
      <c r="BD39" s="799"/>
      <c r="BE39" s="799"/>
      <c r="BF39" s="85"/>
      <c r="BG39" s="85"/>
      <c r="BH39" s="857"/>
      <c r="BI39" s="857"/>
      <c r="BJ39" s="108"/>
      <c r="BK39" s="108"/>
      <c r="BL39" s="108"/>
      <c r="BM39" s="108"/>
      <c r="BN39" s="108"/>
      <c r="BO39" s="108"/>
      <c r="BP39" s="24"/>
      <c r="BQ39" s="24"/>
    </row>
    <row r="40" spans="1:69" ht="6" customHeight="1" x14ac:dyDescent="0.2">
      <c r="A40" s="22"/>
      <c r="B40" s="22"/>
      <c r="C40" s="815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7"/>
      <c r="S40" s="22"/>
      <c r="T40" s="22"/>
      <c r="U40" s="688" t="s">
        <v>4726</v>
      </c>
      <c r="V40" s="688"/>
      <c r="W40" s="688"/>
      <c r="X40" s="688"/>
      <c r="Y40" s="688"/>
      <c r="Z40" s="688"/>
      <c r="AA40" s="688"/>
      <c r="AB40" s="688"/>
      <c r="AC40" s="688"/>
      <c r="AD40" s="688"/>
      <c r="AE40" s="688"/>
      <c r="AF40" s="688"/>
      <c r="AG40" s="688"/>
      <c r="AH40" s="688"/>
      <c r="AI40" s="688"/>
      <c r="AJ40" s="688"/>
      <c r="AK40" s="688"/>
      <c r="AL40" s="688"/>
      <c r="AM40" s="688"/>
      <c r="AN40" s="688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8"/>
      <c r="AZ40" s="688"/>
      <c r="BA40" s="688"/>
      <c r="BB40" s="688"/>
      <c r="BC40" s="688"/>
      <c r="BD40" s="688"/>
      <c r="BE40" s="688"/>
      <c r="BF40" s="688"/>
      <c r="BG40" s="85"/>
      <c r="BH40" s="857"/>
      <c r="BI40" s="857"/>
      <c r="BJ40" s="108"/>
      <c r="BK40" s="108"/>
      <c r="BL40" s="108"/>
      <c r="BM40" s="108"/>
      <c r="BN40" s="108"/>
      <c r="BO40" s="108"/>
      <c r="BP40" s="24"/>
      <c r="BQ40" s="24"/>
    </row>
    <row r="41" spans="1:69" ht="6" customHeight="1" thickBot="1" x14ac:dyDescent="0.25">
      <c r="A41" s="22"/>
      <c r="B41" s="22"/>
      <c r="C41" s="818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20"/>
      <c r="S41" s="22"/>
      <c r="T41" s="22"/>
      <c r="U41" s="688"/>
      <c r="V41" s="688"/>
      <c r="W41" s="688"/>
      <c r="X41" s="688"/>
      <c r="Y41" s="688"/>
      <c r="Z41" s="688"/>
      <c r="AA41" s="688"/>
      <c r="AB41" s="688"/>
      <c r="AC41" s="688"/>
      <c r="AD41" s="688"/>
      <c r="AE41" s="688"/>
      <c r="AF41" s="688"/>
      <c r="AG41" s="688"/>
      <c r="AH41" s="688"/>
      <c r="AI41" s="688"/>
      <c r="AJ41" s="688"/>
      <c r="AK41" s="688"/>
      <c r="AL41" s="688"/>
      <c r="AM41" s="688"/>
      <c r="AN41" s="688"/>
      <c r="AO41" s="688"/>
      <c r="AP41" s="688"/>
      <c r="AQ41" s="688"/>
      <c r="AR41" s="688"/>
      <c r="AS41" s="688"/>
      <c r="AT41" s="688"/>
      <c r="AU41" s="688"/>
      <c r="AV41" s="688"/>
      <c r="AW41" s="688"/>
      <c r="AX41" s="688"/>
      <c r="AY41" s="688"/>
      <c r="AZ41" s="688"/>
      <c r="BA41" s="688"/>
      <c r="BB41" s="688"/>
      <c r="BC41" s="688"/>
      <c r="BD41" s="688"/>
      <c r="BE41" s="688"/>
      <c r="BF41" s="688"/>
      <c r="BG41" s="85"/>
      <c r="BH41" s="857"/>
      <c r="BI41" s="857"/>
      <c r="BJ41" s="108"/>
      <c r="BK41" s="108"/>
      <c r="BL41" s="108"/>
      <c r="BM41" s="108"/>
      <c r="BN41" s="108"/>
      <c r="BO41" s="108"/>
      <c r="BP41" s="24"/>
      <c r="BQ41" s="24"/>
    </row>
    <row r="42" spans="1:69" ht="9" customHeight="1" thickBot="1" x14ac:dyDescent="0.25">
      <c r="A42" s="22"/>
      <c r="B42" s="22"/>
      <c r="C42" s="806" t="s">
        <v>886</v>
      </c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8"/>
      <c r="S42" s="22"/>
      <c r="T42" s="22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799"/>
      <c r="AL42" s="799"/>
      <c r="AM42" s="799"/>
      <c r="AN42" s="799"/>
      <c r="AO42" s="799"/>
      <c r="AP42" s="799"/>
      <c r="AQ42" s="799"/>
      <c r="AR42" s="799"/>
      <c r="AS42" s="799"/>
      <c r="AT42" s="799"/>
      <c r="AU42" s="799"/>
      <c r="AV42" s="799"/>
      <c r="AW42" s="799"/>
      <c r="AX42" s="799"/>
      <c r="AY42" s="799"/>
      <c r="AZ42" s="799"/>
      <c r="BA42" s="799"/>
      <c r="BB42" s="799"/>
      <c r="BC42" s="799"/>
      <c r="BD42" s="799"/>
      <c r="BE42" s="799"/>
      <c r="BF42" s="85"/>
      <c r="BG42" s="85"/>
      <c r="BH42" s="857"/>
      <c r="BI42" s="857"/>
      <c r="BJ42" s="108"/>
      <c r="BK42" s="108"/>
      <c r="BL42" s="108"/>
      <c r="BM42" s="108"/>
      <c r="BN42" s="108"/>
      <c r="BO42" s="108"/>
      <c r="BP42" s="24"/>
      <c r="BQ42" s="24"/>
    </row>
    <row r="43" spans="1:69" ht="10.5" customHeight="1" x14ac:dyDescent="0.2">
      <c r="A43" s="22"/>
      <c r="B43" s="22"/>
      <c r="C43" s="812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4"/>
      <c r="S43" s="22"/>
      <c r="T43" s="22"/>
      <c r="U43" s="752" t="s">
        <v>4492</v>
      </c>
      <c r="V43" s="752"/>
      <c r="W43" s="754" t="s">
        <v>4722</v>
      </c>
      <c r="X43" s="754"/>
      <c r="Y43" s="754"/>
      <c r="Z43" s="754"/>
      <c r="AA43" s="754"/>
      <c r="AB43" s="754"/>
      <c r="AC43" s="754"/>
      <c r="AD43" s="754"/>
      <c r="AE43" s="754"/>
      <c r="AF43" s="754"/>
      <c r="AG43" s="754"/>
      <c r="AH43" s="754"/>
      <c r="AI43" s="754"/>
      <c r="AJ43" s="754"/>
      <c r="AK43" s="754"/>
      <c r="AL43" s="754"/>
      <c r="AM43" s="754"/>
      <c r="AN43" s="754"/>
      <c r="AO43" s="754"/>
      <c r="AP43" s="754"/>
      <c r="AQ43" s="755"/>
      <c r="AR43" s="758">
        <f>'БИГ ПАК - МНГ 2020'!L6</f>
        <v>0</v>
      </c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60"/>
      <c r="BF43" s="178"/>
      <c r="BG43" s="85"/>
      <c r="BH43" s="257"/>
      <c r="BI43" s="743"/>
      <c r="BJ43" s="743"/>
      <c r="BK43" s="743"/>
      <c r="BL43" s="743"/>
      <c r="BM43" s="743"/>
      <c r="BN43" s="743"/>
      <c r="BO43" s="108"/>
      <c r="BP43" s="24"/>
      <c r="BQ43" s="24"/>
    </row>
    <row r="44" spans="1:69" ht="10.5" customHeight="1" thickBot="1" x14ac:dyDescent="0.25">
      <c r="A44" s="22"/>
      <c r="B44" s="22"/>
      <c r="C44" s="818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20"/>
      <c r="S44" s="22"/>
      <c r="T44" s="22"/>
      <c r="U44" s="753"/>
      <c r="V44" s="753"/>
      <c r="W44" s="756"/>
      <c r="X44" s="756"/>
      <c r="Y44" s="756"/>
      <c r="Z44" s="756"/>
      <c r="AA44" s="756"/>
      <c r="AB44" s="756"/>
      <c r="AC44" s="756"/>
      <c r="AD44" s="756"/>
      <c r="AE44" s="756"/>
      <c r="AF44" s="756"/>
      <c r="AG44" s="756"/>
      <c r="AH44" s="756"/>
      <c r="AI44" s="756"/>
      <c r="AJ44" s="756"/>
      <c r="AK44" s="756"/>
      <c r="AL44" s="756"/>
      <c r="AM44" s="756"/>
      <c r="AN44" s="756"/>
      <c r="AO44" s="756"/>
      <c r="AP44" s="756"/>
      <c r="AQ44" s="757"/>
      <c r="AR44" s="800"/>
      <c r="AS44" s="801"/>
      <c r="AT44" s="801"/>
      <c r="AU44" s="801"/>
      <c r="AV44" s="801"/>
      <c r="AW44" s="801"/>
      <c r="AX44" s="801"/>
      <c r="AY44" s="801"/>
      <c r="AZ44" s="801"/>
      <c r="BA44" s="801"/>
      <c r="BB44" s="801"/>
      <c r="BC44" s="801"/>
      <c r="BD44" s="801"/>
      <c r="BE44" s="802"/>
      <c r="BF44" s="178"/>
      <c r="BG44" s="85"/>
      <c r="BH44" s="257"/>
      <c r="BI44" s="743"/>
      <c r="BJ44" s="743"/>
      <c r="BK44" s="743"/>
      <c r="BL44" s="743"/>
      <c r="BM44" s="743"/>
      <c r="BN44" s="743"/>
      <c r="BO44" s="108"/>
      <c r="BP44" s="24"/>
      <c r="BQ44" s="24"/>
    </row>
    <row r="45" spans="1:69" ht="10.5" customHeight="1" thickBot="1" x14ac:dyDescent="0.25">
      <c r="A45" s="22"/>
      <c r="B45" s="22"/>
      <c r="C45" s="806" t="s">
        <v>4720</v>
      </c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8"/>
      <c r="S45" s="22"/>
      <c r="T45" s="22"/>
      <c r="U45" s="752" t="s">
        <v>4695</v>
      </c>
      <c r="V45" s="752"/>
      <c r="W45" s="776" t="s">
        <v>4723</v>
      </c>
      <c r="X45" s="776"/>
      <c r="Y45" s="776"/>
      <c r="Z45" s="776"/>
      <c r="AA45" s="776"/>
      <c r="AB45" s="776"/>
      <c r="AC45" s="776"/>
      <c r="AD45" s="776"/>
      <c r="AE45" s="776"/>
      <c r="AF45" s="776"/>
      <c r="AG45" s="776"/>
      <c r="AH45" s="776"/>
      <c r="AI45" s="776"/>
      <c r="AJ45" s="776"/>
      <c r="AK45" s="776"/>
      <c r="AL45" s="776"/>
      <c r="AM45" s="776"/>
      <c r="AN45" s="776"/>
      <c r="AO45" s="776"/>
      <c r="AP45" s="776"/>
      <c r="AQ45" s="777"/>
      <c r="AR45" s="758">
        <f>'БИГ-ПАК ЛИЛИИ по 25 шт'!K6</f>
        <v>0</v>
      </c>
      <c r="AS45" s="759"/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60"/>
      <c r="BF45" s="178"/>
      <c r="BG45" s="85"/>
      <c r="BH45" s="257"/>
      <c r="BI45" s="743"/>
      <c r="BJ45" s="743"/>
      <c r="BK45" s="743"/>
      <c r="BL45" s="743"/>
      <c r="BM45" s="743"/>
      <c r="BN45" s="743"/>
      <c r="BO45" s="108"/>
      <c r="BP45" s="24"/>
      <c r="BQ45" s="24"/>
    </row>
    <row r="46" spans="1:69" ht="10.5" customHeight="1" thickBot="1" x14ac:dyDescent="0.25">
      <c r="A46" s="22"/>
      <c r="B46" s="22"/>
      <c r="C46" s="812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4"/>
      <c r="S46" s="22"/>
      <c r="T46" s="22"/>
      <c r="U46" s="753"/>
      <c r="V46" s="753"/>
      <c r="W46" s="778"/>
      <c r="X46" s="778"/>
      <c r="Y46" s="778"/>
      <c r="Z46" s="778"/>
      <c r="AA46" s="778"/>
      <c r="AB46" s="778"/>
      <c r="AC46" s="778"/>
      <c r="AD46" s="778"/>
      <c r="AE46" s="778"/>
      <c r="AF46" s="778"/>
      <c r="AG46" s="778"/>
      <c r="AH46" s="778"/>
      <c r="AI46" s="778"/>
      <c r="AJ46" s="778"/>
      <c r="AK46" s="778"/>
      <c r="AL46" s="778"/>
      <c r="AM46" s="778"/>
      <c r="AN46" s="778"/>
      <c r="AO46" s="778"/>
      <c r="AP46" s="778"/>
      <c r="AQ46" s="779"/>
      <c r="AR46" s="761"/>
      <c r="AS46" s="762"/>
      <c r="AT46" s="762"/>
      <c r="AU46" s="762"/>
      <c r="AV46" s="762"/>
      <c r="AW46" s="762"/>
      <c r="AX46" s="762"/>
      <c r="AY46" s="762"/>
      <c r="AZ46" s="762"/>
      <c r="BA46" s="762"/>
      <c r="BB46" s="762"/>
      <c r="BC46" s="762"/>
      <c r="BD46" s="762"/>
      <c r="BE46" s="763"/>
      <c r="BF46" s="178"/>
      <c r="BG46" s="85"/>
      <c r="BH46" s="257"/>
      <c r="BI46" s="743"/>
      <c r="BJ46" s="743"/>
      <c r="BK46" s="743"/>
      <c r="BL46" s="743"/>
      <c r="BM46" s="743"/>
      <c r="BN46" s="743"/>
      <c r="BO46" s="108"/>
      <c r="BP46" s="24"/>
      <c r="BQ46" s="24"/>
    </row>
    <row r="47" spans="1:69" ht="9" customHeight="1" thickBot="1" x14ac:dyDescent="0.25">
      <c r="A47" s="22"/>
      <c r="B47" s="22"/>
      <c r="C47" s="818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20"/>
      <c r="S47" s="108"/>
      <c r="T47" s="22"/>
      <c r="U47" s="752">
        <v>7</v>
      </c>
      <c r="V47" s="752"/>
      <c r="W47" s="754" t="s">
        <v>5774</v>
      </c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754"/>
      <c r="AL47" s="754"/>
      <c r="AM47" s="754"/>
      <c r="AN47" s="754"/>
      <c r="AO47" s="754"/>
      <c r="AP47" s="754"/>
      <c r="AQ47" s="755"/>
      <c r="AR47" s="758"/>
      <c r="AS47" s="759"/>
      <c r="AT47" s="759"/>
      <c r="AU47" s="759"/>
      <c r="AV47" s="759"/>
      <c r="AW47" s="759"/>
      <c r="AX47" s="759"/>
      <c r="AY47" s="759"/>
      <c r="AZ47" s="759"/>
      <c r="BA47" s="759"/>
      <c r="BB47" s="759"/>
      <c r="BC47" s="759"/>
      <c r="BD47" s="759"/>
      <c r="BE47" s="760"/>
      <c r="BF47" s="178"/>
      <c r="BG47" s="85"/>
      <c r="BH47" s="259"/>
      <c r="BI47" s="829" t="s">
        <v>5798</v>
      </c>
      <c r="BJ47" s="829"/>
      <c r="BK47" s="829"/>
      <c r="BL47" s="829"/>
      <c r="BM47" s="829"/>
      <c r="BN47" s="829"/>
      <c r="BO47" s="108"/>
      <c r="BP47" s="24"/>
      <c r="BQ47" s="24"/>
    </row>
    <row r="48" spans="1:69" ht="9.75" customHeight="1" thickBot="1" x14ac:dyDescent="0.25">
      <c r="A48" s="22"/>
      <c r="B48" s="22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108"/>
      <c r="T48" s="22"/>
      <c r="U48" s="753"/>
      <c r="V48" s="753"/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  <c r="AL48" s="756"/>
      <c r="AM48" s="756"/>
      <c r="AN48" s="756"/>
      <c r="AO48" s="756"/>
      <c r="AP48" s="756"/>
      <c r="AQ48" s="757"/>
      <c r="AR48" s="761"/>
      <c r="AS48" s="762"/>
      <c r="AT48" s="762"/>
      <c r="AU48" s="762"/>
      <c r="AV48" s="762"/>
      <c r="AW48" s="762"/>
      <c r="AX48" s="762"/>
      <c r="AY48" s="762"/>
      <c r="AZ48" s="762"/>
      <c r="BA48" s="762"/>
      <c r="BB48" s="762"/>
      <c r="BC48" s="762"/>
      <c r="BD48" s="762"/>
      <c r="BE48" s="763"/>
      <c r="BF48" s="178"/>
      <c r="BG48" s="85"/>
      <c r="BH48" s="259"/>
      <c r="BI48" s="829"/>
      <c r="BJ48" s="829"/>
      <c r="BK48" s="829"/>
      <c r="BL48" s="829"/>
      <c r="BM48" s="829"/>
      <c r="BN48" s="829"/>
      <c r="BO48" s="108"/>
      <c r="BP48" s="24"/>
      <c r="BQ48" s="24"/>
    </row>
    <row r="49" spans="1:70" ht="9.75" customHeight="1" x14ac:dyDescent="0.3">
      <c r="A49" s="30"/>
      <c r="B49" s="31"/>
      <c r="C49" s="821" t="s">
        <v>5788</v>
      </c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1"/>
      <c r="S49" s="193"/>
      <c r="T49" s="22"/>
      <c r="U49" s="752">
        <v>8</v>
      </c>
      <c r="V49" s="752"/>
      <c r="W49" s="754" t="s">
        <v>5796</v>
      </c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4"/>
      <c r="AK49" s="754"/>
      <c r="AL49" s="754"/>
      <c r="AM49" s="754"/>
      <c r="AN49" s="754"/>
      <c r="AO49" s="754"/>
      <c r="AP49" s="754"/>
      <c r="AQ49" s="755"/>
      <c r="AR49" s="758"/>
      <c r="AS49" s="759"/>
      <c r="AT49" s="759"/>
      <c r="AU49" s="759"/>
      <c r="AV49" s="759"/>
      <c r="AW49" s="759"/>
      <c r="AX49" s="759"/>
      <c r="AY49" s="759"/>
      <c r="AZ49" s="759"/>
      <c r="BA49" s="759"/>
      <c r="BB49" s="759"/>
      <c r="BC49" s="759"/>
      <c r="BD49" s="759"/>
      <c r="BE49" s="760"/>
      <c r="BF49" s="178"/>
      <c r="BG49" s="85"/>
      <c r="BH49" s="259"/>
      <c r="BI49" s="829" t="s">
        <v>5798</v>
      </c>
      <c r="BJ49" s="829"/>
      <c r="BK49" s="829"/>
      <c r="BL49" s="829"/>
      <c r="BM49" s="829"/>
      <c r="BN49" s="829"/>
      <c r="BO49" s="109"/>
      <c r="BP49" s="33"/>
      <c r="BQ49" s="33"/>
    </row>
    <row r="50" spans="1:70" ht="9.75" customHeight="1" thickBot="1" x14ac:dyDescent="0.35">
      <c r="A50" s="30"/>
      <c r="B50" s="31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1"/>
      <c r="S50" s="193"/>
      <c r="T50" s="22"/>
      <c r="U50" s="753"/>
      <c r="V50" s="753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7"/>
      <c r="AR50" s="761"/>
      <c r="AS50" s="762"/>
      <c r="AT50" s="762"/>
      <c r="AU50" s="762"/>
      <c r="AV50" s="762"/>
      <c r="AW50" s="762"/>
      <c r="AX50" s="762"/>
      <c r="AY50" s="762"/>
      <c r="AZ50" s="762"/>
      <c r="BA50" s="762"/>
      <c r="BB50" s="762"/>
      <c r="BC50" s="762"/>
      <c r="BD50" s="762"/>
      <c r="BE50" s="763"/>
      <c r="BF50" s="178"/>
      <c r="BG50" s="85"/>
      <c r="BH50" s="259"/>
      <c r="BI50" s="829"/>
      <c r="BJ50" s="829"/>
      <c r="BK50" s="829"/>
      <c r="BL50" s="829"/>
      <c r="BM50" s="829"/>
      <c r="BN50" s="829"/>
      <c r="BO50" s="109"/>
      <c r="BP50" s="33"/>
      <c r="BQ50" s="33"/>
    </row>
    <row r="51" spans="1:70" ht="9.75" customHeight="1" thickBot="1" x14ac:dyDescent="0.35">
      <c r="A51" s="30"/>
      <c r="B51" s="31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1"/>
      <c r="P51" s="821"/>
      <c r="Q51" s="821"/>
      <c r="R51" s="821"/>
      <c r="S51" s="31"/>
      <c r="T51" s="22"/>
      <c r="U51" s="798"/>
      <c r="V51" s="798"/>
      <c r="W51" s="798"/>
      <c r="X51" s="798"/>
      <c r="Y51" s="798"/>
      <c r="Z51" s="798"/>
      <c r="AA51" s="798"/>
      <c r="AB51" s="798"/>
      <c r="AC51" s="798"/>
      <c r="AD51" s="798"/>
      <c r="AE51" s="798"/>
      <c r="AF51" s="798"/>
      <c r="AG51" s="798"/>
      <c r="AH51" s="798"/>
      <c r="AI51" s="798"/>
      <c r="AJ51" s="798"/>
      <c r="AK51" s="798"/>
      <c r="AL51" s="798"/>
      <c r="AM51" s="798"/>
      <c r="AN51" s="798"/>
      <c r="AO51" s="798"/>
      <c r="AP51" s="798"/>
      <c r="AQ51" s="798"/>
      <c r="AR51" s="798"/>
      <c r="AS51" s="798"/>
      <c r="AT51" s="798"/>
      <c r="AU51" s="798"/>
      <c r="AV51" s="798"/>
      <c r="AW51" s="798"/>
      <c r="AX51" s="798"/>
      <c r="AY51" s="798"/>
      <c r="AZ51" s="798"/>
      <c r="BA51" s="798"/>
      <c r="BB51" s="798"/>
      <c r="BC51" s="798"/>
      <c r="BD51" s="798"/>
      <c r="BE51" s="798"/>
      <c r="BF51" s="195"/>
      <c r="BG51" s="195"/>
      <c r="BH51" s="31"/>
      <c r="BI51" s="31"/>
      <c r="BJ51" s="31"/>
      <c r="BK51" s="31"/>
      <c r="BL51" s="109"/>
      <c r="BM51" s="109"/>
      <c r="BN51" s="109"/>
      <c r="BO51" s="109"/>
      <c r="BP51" s="33"/>
      <c r="BQ51" s="33"/>
    </row>
    <row r="52" spans="1:70" ht="9.75" customHeight="1" x14ac:dyDescent="0.3">
      <c r="A52" s="30"/>
      <c r="B52" s="31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31"/>
      <c r="T52" s="22"/>
      <c r="U52" s="744"/>
      <c r="V52" s="745"/>
      <c r="W52" s="748" t="s">
        <v>4714</v>
      </c>
      <c r="X52" s="748"/>
      <c r="Y52" s="748"/>
      <c r="Z52" s="748"/>
      <c r="AA52" s="748"/>
      <c r="AB52" s="748"/>
      <c r="AC52" s="748"/>
      <c r="AD52" s="748"/>
      <c r="AE52" s="748"/>
      <c r="AF52" s="748"/>
      <c r="AG52" s="748"/>
      <c r="AH52" s="748"/>
      <c r="AI52" s="748"/>
      <c r="AJ52" s="748"/>
      <c r="AK52" s="748"/>
      <c r="AL52" s="748"/>
      <c r="AM52" s="748"/>
      <c r="AN52" s="748"/>
      <c r="AO52" s="748"/>
      <c r="AP52" s="748"/>
      <c r="AQ52" s="749"/>
      <c r="AR52" s="700">
        <f>AR43+AR45+AR35+AR47+AR49</f>
        <v>0</v>
      </c>
      <c r="AS52" s="701"/>
      <c r="AT52" s="701"/>
      <c r="AU52" s="701"/>
      <c r="AV52" s="701"/>
      <c r="AW52" s="701"/>
      <c r="AX52" s="701"/>
      <c r="AY52" s="701"/>
      <c r="AZ52" s="701"/>
      <c r="BA52" s="701"/>
      <c r="BB52" s="701"/>
      <c r="BC52" s="701"/>
      <c r="BD52" s="701"/>
      <c r="BE52" s="702"/>
      <c r="BF52" s="178"/>
      <c r="BG52" s="85"/>
      <c r="BH52" s="31"/>
      <c r="BI52" s="743"/>
      <c r="BJ52" s="743"/>
      <c r="BK52" s="743"/>
      <c r="BL52" s="743"/>
      <c r="BM52" s="743"/>
      <c r="BN52" s="743"/>
      <c r="BO52" s="109"/>
      <c r="BP52" s="33"/>
      <c r="BQ52" s="33"/>
    </row>
    <row r="53" spans="1:70" ht="9.75" customHeight="1" thickBot="1" x14ac:dyDescent="0.35">
      <c r="A53" s="30"/>
      <c r="B53" s="31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31"/>
      <c r="T53" s="31"/>
      <c r="U53" s="746"/>
      <c r="V53" s="747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750"/>
      <c r="AK53" s="750"/>
      <c r="AL53" s="750"/>
      <c r="AM53" s="750"/>
      <c r="AN53" s="750"/>
      <c r="AO53" s="750"/>
      <c r="AP53" s="750"/>
      <c r="AQ53" s="751"/>
      <c r="AR53" s="706"/>
      <c r="AS53" s="707"/>
      <c r="AT53" s="707"/>
      <c r="AU53" s="707"/>
      <c r="AV53" s="707"/>
      <c r="AW53" s="707"/>
      <c r="AX53" s="707"/>
      <c r="AY53" s="707"/>
      <c r="AZ53" s="707"/>
      <c r="BA53" s="707"/>
      <c r="BB53" s="707"/>
      <c r="BC53" s="707"/>
      <c r="BD53" s="707"/>
      <c r="BE53" s="708"/>
      <c r="BF53" s="179"/>
      <c r="BG53" s="85"/>
      <c r="BH53" s="31"/>
      <c r="BI53" s="743"/>
      <c r="BJ53" s="743"/>
      <c r="BK53" s="743"/>
      <c r="BL53" s="743"/>
      <c r="BM53" s="743"/>
      <c r="BN53" s="743"/>
      <c r="BO53" s="109"/>
      <c r="BP53" s="33"/>
      <c r="BQ53" s="33"/>
    </row>
    <row r="54" spans="1:70" ht="9.75" customHeight="1" x14ac:dyDescent="0.3">
      <c r="A54" s="30"/>
      <c r="B54" s="31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258"/>
      <c r="BJ54" s="258"/>
      <c r="BK54" s="258"/>
      <c r="BL54" s="258"/>
      <c r="BM54" s="258"/>
      <c r="BN54" s="258"/>
      <c r="BO54" s="109"/>
      <c r="BP54" s="33"/>
      <c r="BQ54" s="33"/>
    </row>
    <row r="55" spans="1:70" ht="13.5" customHeight="1" x14ac:dyDescent="0.3">
      <c r="A55" s="30"/>
      <c r="B55" s="31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1"/>
      <c r="Q55" s="821"/>
      <c r="R55" s="821"/>
      <c r="S55" s="31"/>
      <c r="T55" s="31"/>
      <c r="U55" s="811" t="s">
        <v>5779</v>
      </c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 t="s">
        <v>8210</v>
      </c>
      <c r="AI55" s="811"/>
      <c r="AJ55" s="811"/>
      <c r="AK55" s="811"/>
      <c r="AL55" s="811"/>
      <c r="AM55" s="225"/>
      <c r="AN55" s="225"/>
      <c r="AO55" s="225"/>
      <c r="AP55" s="225"/>
      <c r="AQ55" s="225"/>
      <c r="AR55" s="225"/>
      <c r="AS55" s="225"/>
      <c r="AT55" s="225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258"/>
      <c r="BJ55" s="258"/>
      <c r="BK55" s="258"/>
      <c r="BL55" s="258"/>
      <c r="BM55" s="258"/>
      <c r="BN55" s="258"/>
      <c r="BO55" s="109"/>
      <c r="BP55" s="33"/>
      <c r="BQ55" s="33"/>
    </row>
    <row r="56" spans="1:70" ht="9" customHeight="1" x14ac:dyDescent="0.3">
      <c r="A56" s="30"/>
      <c r="B56" s="31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31"/>
      <c r="T56" s="31"/>
      <c r="U56" s="738">
        <v>0.3</v>
      </c>
      <c r="V56" s="739"/>
      <c r="W56" s="739"/>
      <c r="X56" s="741">
        <f>AR52*U56</f>
        <v>0</v>
      </c>
      <c r="Y56" s="741"/>
      <c r="Z56" s="741"/>
      <c r="AA56" s="741"/>
      <c r="AB56" s="741"/>
      <c r="AC56" s="741"/>
      <c r="AD56" s="741"/>
      <c r="AE56" s="741"/>
      <c r="AF56" s="741"/>
      <c r="AG56" s="741"/>
      <c r="AH56" s="738">
        <v>0.2</v>
      </c>
      <c r="AI56" s="739"/>
      <c r="AJ56" s="739"/>
      <c r="AK56" s="741">
        <f>AR52*AH56</f>
        <v>0</v>
      </c>
      <c r="AL56" s="741"/>
      <c r="AM56" s="170"/>
      <c r="AN56" s="734" t="s">
        <v>4715</v>
      </c>
      <c r="AO56" s="734"/>
      <c r="AP56" s="734"/>
      <c r="AQ56" s="734"/>
      <c r="AR56" s="734"/>
      <c r="AS56" s="734"/>
      <c r="AT56" s="734"/>
      <c r="AU56" s="734"/>
      <c r="AV56" s="743"/>
      <c r="AW56" s="743"/>
      <c r="AX56" s="743"/>
      <c r="AY56" s="743"/>
      <c r="AZ56" s="743"/>
      <c r="BA56" s="743"/>
      <c r="BB56" s="743"/>
      <c r="BC56" s="743"/>
      <c r="BD56" s="743"/>
      <c r="BE56" s="743"/>
      <c r="BF56" s="743"/>
      <c r="BG56" s="743"/>
      <c r="BH56" s="743"/>
      <c r="BI56" s="743"/>
      <c r="BJ56" s="743"/>
      <c r="BK56" s="743"/>
      <c r="BL56" s="743"/>
      <c r="BM56" s="743"/>
      <c r="BN56" s="743"/>
      <c r="BO56" s="109"/>
      <c r="BP56" s="33"/>
      <c r="BQ56" s="33"/>
    </row>
    <row r="57" spans="1:70" ht="9" customHeight="1" x14ac:dyDescent="0.3">
      <c r="A57" s="30"/>
      <c r="B57" s="3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31"/>
      <c r="T57" s="31"/>
      <c r="U57" s="740"/>
      <c r="V57" s="740"/>
      <c r="W57" s="740"/>
      <c r="X57" s="742"/>
      <c r="Y57" s="742"/>
      <c r="Z57" s="742"/>
      <c r="AA57" s="742"/>
      <c r="AB57" s="742"/>
      <c r="AC57" s="742"/>
      <c r="AD57" s="742"/>
      <c r="AE57" s="742"/>
      <c r="AF57" s="742"/>
      <c r="AG57" s="742"/>
      <c r="AH57" s="740"/>
      <c r="AI57" s="740"/>
      <c r="AJ57" s="740"/>
      <c r="AK57" s="742"/>
      <c r="AL57" s="742"/>
      <c r="AM57" s="170"/>
      <c r="AN57" s="734"/>
      <c r="AO57" s="734"/>
      <c r="AP57" s="734"/>
      <c r="AQ57" s="734"/>
      <c r="AR57" s="734"/>
      <c r="AS57" s="734"/>
      <c r="AT57" s="734"/>
      <c r="AU57" s="734"/>
      <c r="AV57" s="743"/>
      <c r="AW57" s="743"/>
      <c r="AX57" s="743"/>
      <c r="AY57" s="743"/>
      <c r="AZ57" s="743"/>
      <c r="BA57" s="743"/>
      <c r="BB57" s="743"/>
      <c r="BC57" s="743"/>
      <c r="BD57" s="743"/>
      <c r="BE57" s="743"/>
      <c r="BF57" s="743"/>
      <c r="BG57" s="743"/>
      <c r="BH57" s="743"/>
      <c r="BI57" s="743"/>
      <c r="BJ57" s="743"/>
      <c r="BK57" s="743"/>
      <c r="BL57" s="743"/>
      <c r="BM57" s="743"/>
      <c r="BN57" s="743"/>
      <c r="BO57" s="109"/>
      <c r="BP57" s="33"/>
      <c r="BQ57" s="33"/>
    </row>
    <row r="58" spans="1:70" ht="9.75" customHeight="1" x14ac:dyDescent="0.3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109"/>
      <c r="BN58" s="109"/>
      <c r="BO58" s="109"/>
      <c r="BP58" s="33"/>
      <c r="BQ58" s="33"/>
    </row>
    <row r="59" spans="1:70" ht="3" customHeight="1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85"/>
      <c r="BJ59" s="109"/>
      <c r="BK59" s="109"/>
      <c r="BL59" s="109"/>
      <c r="BM59" s="109"/>
      <c r="BN59" s="109"/>
      <c r="BO59" s="109"/>
      <c r="BP59" s="33"/>
      <c r="BQ59" s="33"/>
    </row>
    <row r="60" spans="1:70" ht="6.75" customHeight="1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193"/>
      <c r="BH60" s="109"/>
      <c r="BI60" s="109"/>
      <c r="BJ60" s="109"/>
      <c r="BK60" s="109"/>
      <c r="BL60" s="109"/>
      <c r="BM60" s="109"/>
      <c r="BN60" s="109"/>
      <c r="BO60" s="109"/>
      <c r="BP60" s="33"/>
      <c r="BQ60" s="33"/>
    </row>
    <row r="61" spans="1:70" ht="4.5" customHeight="1" x14ac:dyDescent="0.2">
      <c r="A61" s="737" t="s">
        <v>5778</v>
      </c>
      <c r="B61" s="737"/>
      <c r="C61" s="737"/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  <c r="Z61" s="737"/>
      <c r="AA61" s="737"/>
      <c r="AB61" s="737"/>
      <c r="AC61" s="737"/>
      <c r="AD61" s="737"/>
      <c r="AE61" s="737"/>
      <c r="AF61" s="737"/>
      <c r="AG61" s="737"/>
      <c r="AH61" s="737"/>
      <c r="AI61" s="737"/>
      <c r="AJ61" s="737"/>
      <c r="AK61" s="737"/>
      <c r="AL61" s="737"/>
      <c r="AM61" s="737"/>
      <c r="AN61" s="737"/>
      <c r="AO61" s="737"/>
      <c r="AP61" s="737"/>
      <c r="AQ61" s="737"/>
      <c r="AR61" s="737"/>
      <c r="AS61" s="737"/>
      <c r="AT61" s="737"/>
      <c r="AU61" s="737"/>
      <c r="AV61" s="737"/>
      <c r="AW61" s="737"/>
      <c r="AX61" s="737"/>
      <c r="AY61" s="737"/>
      <c r="AZ61" s="737"/>
      <c r="BA61" s="737"/>
      <c r="BB61" s="737"/>
      <c r="BC61" s="737"/>
      <c r="BD61" s="737"/>
      <c r="BE61" s="737"/>
      <c r="BF61" s="737"/>
      <c r="BG61" s="737"/>
      <c r="BH61" s="737"/>
      <c r="BI61" s="27"/>
      <c r="BJ61" s="109"/>
      <c r="BK61" s="109"/>
      <c r="BL61" s="109"/>
      <c r="BM61" s="109"/>
      <c r="BN61" s="109"/>
      <c r="BO61" s="109"/>
      <c r="BP61" s="33"/>
      <c r="BQ61" s="33"/>
    </row>
    <row r="62" spans="1:70" ht="9" customHeight="1" x14ac:dyDescent="0.2">
      <c r="A62" s="737"/>
      <c r="B62" s="737"/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737"/>
      <c r="P62" s="737"/>
      <c r="Q62" s="737"/>
      <c r="R62" s="737"/>
      <c r="S62" s="737"/>
      <c r="T62" s="737"/>
      <c r="U62" s="737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  <c r="AG62" s="737"/>
      <c r="AH62" s="737"/>
      <c r="AI62" s="737"/>
      <c r="AJ62" s="737"/>
      <c r="AK62" s="737"/>
      <c r="AL62" s="737"/>
      <c r="AM62" s="737"/>
      <c r="AN62" s="737"/>
      <c r="AO62" s="737"/>
      <c r="AP62" s="737"/>
      <c r="AQ62" s="737"/>
      <c r="AR62" s="737"/>
      <c r="AS62" s="737"/>
      <c r="AT62" s="737"/>
      <c r="AU62" s="737"/>
      <c r="AV62" s="737"/>
      <c r="AW62" s="737"/>
      <c r="AX62" s="737"/>
      <c r="AY62" s="737"/>
      <c r="AZ62" s="737"/>
      <c r="BA62" s="737"/>
      <c r="BB62" s="737"/>
      <c r="BC62" s="737"/>
      <c r="BD62" s="737"/>
      <c r="BE62" s="737"/>
      <c r="BF62" s="737"/>
      <c r="BG62" s="737"/>
      <c r="BH62" s="737"/>
      <c r="BI62" s="27"/>
      <c r="BJ62" s="109"/>
      <c r="BK62" s="109"/>
      <c r="BL62" s="109"/>
      <c r="BM62" s="109"/>
      <c r="BN62" s="109"/>
      <c r="BO62" s="109"/>
      <c r="BP62" s="33"/>
      <c r="BQ62" s="33"/>
    </row>
    <row r="63" spans="1:70" ht="6.75" customHeight="1" x14ac:dyDescent="0.2">
      <c r="A63" s="10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109"/>
      <c r="BK63" s="109"/>
      <c r="BL63" s="109"/>
      <c r="BM63" s="109"/>
      <c r="BN63" s="109"/>
      <c r="BO63" s="109"/>
      <c r="BP63" s="33"/>
      <c r="BQ63" s="33"/>
      <c r="BR63" s="33"/>
    </row>
    <row r="64" spans="1:70" ht="9" customHeight="1" x14ac:dyDescent="0.2">
      <c r="A64" s="85"/>
      <c r="B64" s="691" t="s">
        <v>5772</v>
      </c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1"/>
      <c r="T64" s="691"/>
      <c r="U64" s="691" t="s">
        <v>887</v>
      </c>
      <c r="V64" s="691"/>
      <c r="W64" s="691"/>
      <c r="X64" s="691"/>
      <c r="Y64" s="691"/>
      <c r="Z64" s="691"/>
      <c r="AA64" s="691"/>
      <c r="AB64" s="691"/>
      <c r="AC64" s="691"/>
      <c r="AD64" s="691"/>
      <c r="AE64" s="691"/>
      <c r="AF64" s="691"/>
      <c r="AG64" s="691"/>
      <c r="AH64" s="691"/>
      <c r="AI64" s="691"/>
      <c r="AJ64" s="691"/>
      <c r="AK64" s="691"/>
      <c r="AL64" s="691"/>
      <c r="AM64" s="691"/>
      <c r="AN64" s="691"/>
      <c r="AO64" s="691"/>
      <c r="AP64" s="691"/>
      <c r="AQ64" s="691"/>
      <c r="AR64" s="691"/>
      <c r="AS64" s="692">
        <v>7.0000000000000007E-2</v>
      </c>
      <c r="AT64" s="693"/>
      <c r="AU64" s="693"/>
      <c r="AV64" s="693"/>
      <c r="AW64" s="693"/>
      <c r="AX64" s="693"/>
      <c r="AY64" s="693"/>
      <c r="AZ64" s="693"/>
      <c r="BA64" s="693"/>
      <c r="BB64" s="693"/>
      <c r="BC64" s="693"/>
      <c r="BD64" s="693"/>
      <c r="BE64" s="693"/>
      <c r="BF64" s="693"/>
      <c r="BG64" s="693"/>
      <c r="BH64" s="693"/>
      <c r="BI64" s="693"/>
      <c r="BJ64" s="109"/>
      <c r="BK64" s="109"/>
      <c r="BL64" s="109"/>
      <c r="BM64" s="109"/>
      <c r="BN64" s="109"/>
      <c r="BO64" s="109"/>
      <c r="BP64" s="33"/>
      <c r="BQ64" s="33"/>
      <c r="BR64" s="33"/>
    </row>
    <row r="65" spans="1:70" ht="9" customHeight="1" x14ac:dyDescent="0.2">
      <c r="A65" s="85"/>
      <c r="B65" s="691"/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1"/>
      <c r="X65" s="691"/>
      <c r="Y65" s="691"/>
      <c r="Z65" s="691"/>
      <c r="AA65" s="691"/>
      <c r="AB65" s="691"/>
      <c r="AC65" s="691"/>
      <c r="AD65" s="691"/>
      <c r="AE65" s="691"/>
      <c r="AF65" s="691"/>
      <c r="AG65" s="691"/>
      <c r="AH65" s="691"/>
      <c r="AI65" s="691"/>
      <c r="AJ65" s="691"/>
      <c r="AK65" s="691"/>
      <c r="AL65" s="691"/>
      <c r="AM65" s="691"/>
      <c r="AN65" s="691"/>
      <c r="AO65" s="691"/>
      <c r="AP65" s="691"/>
      <c r="AQ65" s="691"/>
      <c r="AR65" s="691"/>
      <c r="AS65" s="693"/>
      <c r="AT65" s="693"/>
      <c r="AU65" s="693"/>
      <c r="AV65" s="693"/>
      <c r="AW65" s="693"/>
      <c r="AX65" s="693"/>
      <c r="AY65" s="693"/>
      <c r="AZ65" s="693"/>
      <c r="BA65" s="693"/>
      <c r="BB65" s="693"/>
      <c r="BC65" s="693"/>
      <c r="BD65" s="693"/>
      <c r="BE65" s="693"/>
      <c r="BF65" s="693"/>
      <c r="BG65" s="693"/>
      <c r="BH65" s="693"/>
      <c r="BI65" s="693"/>
      <c r="BJ65" s="109"/>
      <c r="BK65" s="109"/>
      <c r="BL65" s="109"/>
      <c r="BM65" s="109"/>
      <c r="BN65" s="109"/>
      <c r="BO65" s="109"/>
      <c r="BP65" s="33"/>
      <c r="BQ65" s="33"/>
      <c r="BR65" s="33"/>
    </row>
    <row r="66" spans="1:70" ht="9" customHeight="1" x14ac:dyDescent="0.2">
      <c r="A66" s="85"/>
      <c r="B66" s="694" t="s">
        <v>5772</v>
      </c>
      <c r="C66" s="694"/>
      <c r="D66" s="694"/>
      <c r="E66" s="694"/>
      <c r="F66" s="694"/>
      <c r="G66" s="694"/>
      <c r="H66" s="694"/>
      <c r="I66" s="694"/>
      <c r="J66" s="694"/>
      <c r="K66" s="694"/>
      <c r="L66" s="694"/>
      <c r="M66" s="694"/>
      <c r="N66" s="694"/>
      <c r="O66" s="694"/>
      <c r="P66" s="694"/>
      <c r="Q66" s="694"/>
      <c r="R66" s="694"/>
      <c r="S66" s="694"/>
      <c r="T66" s="694"/>
      <c r="U66" s="694" t="s">
        <v>888</v>
      </c>
      <c r="V66" s="694"/>
      <c r="W66" s="694"/>
      <c r="X66" s="694"/>
      <c r="Y66" s="694"/>
      <c r="Z66" s="694"/>
      <c r="AA66" s="694"/>
      <c r="AB66" s="694"/>
      <c r="AC66" s="694"/>
      <c r="AD66" s="694"/>
      <c r="AE66" s="694"/>
      <c r="AF66" s="694"/>
      <c r="AG66" s="694"/>
      <c r="AH66" s="694"/>
      <c r="AI66" s="694"/>
      <c r="AJ66" s="694"/>
      <c r="AK66" s="694"/>
      <c r="AL66" s="694"/>
      <c r="AM66" s="694"/>
      <c r="AN66" s="694"/>
      <c r="AO66" s="694"/>
      <c r="AP66" s="694"/>
      <c r="AQ66" s="694"/>
      <c r="AR66" s="694"/>
      <c r="AS66" s="735">
        <v>0.1</v>
      </c>
      <c r="AT66" s="736"/>
      <c r="AU66" s="736"/>
      <c r="AV66" s="736"/>
      <c r="AW66" s="736"/>
      <c r="AX66" s="736"/>
      <c r="AY66" s="736"/>
      <c r="AZ66" s="736"/>
      <c r="BA66" s="736"/>
      <c r="BB66" s="736"/>
      <c r="BC66" s="736"/>
      <c r="BD66" s="736"/>
      <c r="BE66" s="736"/>
      <c r="BF66" s="736"/>
      <c r="BG66" s="736"/>
      <c r="BH66" s="736"/>
      <c r="BI66" s="736"/>
      <c r="BJ66" s="109"/>
      <c r="BK66" s="109"/>
      <c r="BL66" s="109"/>
      <c r="BM66" s="109"/>
      <c r="BN66" s="109"/>
      <c r="BO66" s="109"/>
      <c r="BP66" s="33"/>
      <c r="BQ66" s="33"/>
      <c r="BR66" s="33"/>
    </row>
    <row r="67" spans="1:70" ht="9" customHeight="1" x14ac:dyDescent="0.2">
      <c r="A67" s="85"/>
      <c r="B67" s="694"/>
      <c r="C67" s="694"/>
      <c r="D67" s="694"/>
      <c r="E67" s="694"/>
      <c r="F67" s="694"/>
      <c r="G67" s="694"/>
      <c r="H67" s="694"/>
      <c r="I67" s="694"/>
      <c r="J67" s="694"/>
      <c r="K67" s="694"/>
      <c r="L67" s="694"/>
      <c r="M67" s="694"/>
      <c r="N67" s="694"/>
      <c r="O67" s="694"/>
      <c r="P67" s="694"/>
      <c r="Q67" s="694"/>
      <c r="R67" s="694"/>
      <c r="S67" s="694"/>
      <c r="T67" s="694"/>
      <c r="U67" s="694"/>
      <c r="V67" s="694"/>
      <c r="W67" s="694"/>
      <c r="X67" s="694"/>
      <c r="Y67" s="694"/>
      <c r="Z67" s="694"/>
      <c r="AA67" s="694"/>
      <c r="AB67" s="694"/>
      <c r="AC67" s="694"/>
      <c r="AD67" s="694"/>
      <c r="AE67" s="694"/>
      <c r="AF67" s="694"/>
      <c r="AG67" s="694"/>
      <c r="AH67" s="694"/>
      <c r="AI67" s="694"/>
      <c r="AJ67" s="694"/>
      <c r="AK67" s="694"/>
      <c r="AL67" s="694"/>
      <c r="AM67" s="694"/>
      <c r="AN67" s="694"/>
      <c r="AO67" s="694"/>
      <c r="AP67" s="694"/>
      <c r="AQ67" s="694"/>
      <c r="AR67" s="694"/>
      <c r="AS67" s="736"/>
      <c r="AT67" s="736"/>
      <c r="AU67" s="736"/>
      <c r="AV67" s="736"/>
      <c r="AW67" s="736"/>
      <c r="AX67" s="736"/>
      <c r="AY67" s="736"/>
      <c r="AZ67" s="736"/>
      <c r="BA67" s="736"/>
      <c r="BB67" s="736"/>
      <c r="BC67" s="736"/>
      <c r="BD67" s="736"/>
      <c r="BE67" s="736"/>
      <c r="BF67" s="736"/>
      <c r="BG67" s="736"/>
      <c r="BH67" s="736"/>
      <c r="BI67" s="736"/>
      <c r="BJ67" s="109"/>
      <c r="BK67" s="109"/>
      <c r="BL67" s="109"/>
      <c r="BM67" s="109"/>
      <c r="BN67" s="109"/>
      <c r="BO67" s="109"/>
      <c r="BP67" s="33"/>
      <c r="BQ67" s="33"/>
      <c r="BR67" s="33"/>
    </row>
    <row r="68" spans="1:70" ht="9" customHeight="1" x14ac:dyDescent="0.2">
      <c r="A68" s="85"/>
      <c r="B68" s="691" t="s">
        <v>5772</v>
      </c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 t="s">
        <v>5769</v>
      </c>
      <c r="V68" s="691"/>
      <c r="W68" s="691"/>
      <c r="X68" s="691"/>
      <c r="Y68" s="691"/>
      <c r="Z68" s="691"/>
      <c r="AA68" s="691"/>
      <c r="AB68" s="691"/>
      <c r="AC68" s="691"/>
      <c r="AD68" s="691"/>
      <c r="AE68" s="691"/>
      <c r="AF68" s="691"/>
      <c r="AG68" s="691"/>
      <c r="AH68" s="691"/>
      <c r="AI68" s="691"/>
      <c r="AJ68" s="691"/>
      <c r="AK68" s="691"/>
      <c r="AL68" s="691"/>
      <c r="AM68" s="691"/>
      <c r="AN68" s="691"/>
      <c r="AO68" s="691"/>
      <c r="AP68" s="691"/>
      <c r="AQ68" s="691"/>
      <c r="AR68" s="691"/>
      <c r="AS68" s="692">
        <v>0.12</v>
      </c>
      <c r="AT68" s="693"/>
      <c r="AU68" s="693"/>
      <c r="AV68" s="693"/>
      <c r="AW68" s="693"/>
      <c r="AX68" s="693"/>
      <c r="AY68" s="693"/>
      <c r="AZ68" s="693"/>
      <c r="BA68" s="693"/>
      <c r="BB68" s="693"/>
      <c r="BC68" s="693"/>
      <c r="BD68" s="693"/>
      <c r="BE68" s="693"/>
      <c r="BF68" s="693"/>
      <c r="BG68" s="693"/>
      <c r="BH68" s="693"/>
      <c r="BI68" s="693"/>
      <c r="BJ68" s="109"/>
      <c r="BK68" s="109"/>
      <c r="BL68" s="109"/>
      <c r="BM68" s="109"/>
      <c r="BN68" s="109"/>
      <c r="BO68" s="109"/>
      <c r="BP68" s="33"/>
      <c r="BQ68" s="33"/>
      <c r="BR68" s="33"/>
    </row>
    <row r="69" spans="1:70" ht="9" customHeight="1" x14ac:dyDescent="0.2">
      <c r="A69" s="85"/>
      <c r="B69" s="691"/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  <c r="T69" s="691"/>
      <c r="U69" s="691"/>
      <c r="V69" s="691"/>
      <c r="W69" s="691"/>
      <c r="X69" s="691"/>
      <c r="Y69" s="691"/>
      <c r="Z69" s="691"/>
      <c r="AA69" s="691"/>
      <c r="AB69" s="691"/>
      <c r="AC69" s="691"/>
      <c r="AD69" s="691"/>
      <c r="AE69" s="691"/>
      <c r="AF69" s="691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3"/>
      <c r="AT69" s="693"/>
      <c r="AU69" s="693"/>
      <c r="AV69" s="693"/>
      <c r="AW69" s="693"/>
      <c r="AX69" s="693"/>
      <c r="AY69" s="693"/>
      <c r="AZ69" s="693"/>
      <c r="BA69" s="693"/>
      <c r="BB69" s="693"/>
      <c r="BC69" s="693"/>
      <c r="BD69" s="693"/>
      <c r="BE69" s="693"/>
      <c r="BF69" s="693"/>
      <c r="BG69" s="693"/>
      <c r="BH69" s="693"/>
      <c r="BI69" s="693"/>
      <c r="BJ69" s="109"/>
      <c r="BK69" s="109"/>
      <c r="BL69" s="109"/>
      <c r="BM69" s="109"/>
      <c r="BN69" s="109"/>
      <c r="BO69" s="109"/>
      <c r="BP69" s="33"/>
      <c r="BQ69" s="33"/>
      <c r="BR69" s="33"/>
    </row>
    <row r="70" spans="1:70" ht="9" customHeight="1" x14ac:dyDescent="0.2">
      <c r="A70" s="85"/>
      <c r="B70" s="694" t="s">
        <v>5772</v>
      </c>
      <c r="C70" s="694"/>
      <c r="D70" s="694"/>
      <c r="E70" s="694"/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694"/>
      <c r="Q70" s="694"/>
      <c r="R70" s="694"/>
      <c r="S70" s="694"/>
      <c r="T70" s="694"/>
      <c r="U70" s="694" t="s">
        <v>5770</v>
      </c>
      <c r="V70" s="694"/>
      <c r="W70" s="694"/>
      <c r="X70" s="694"/>
      <c r="Y70" s="694"/>
      <c r="Z70" s="694"/>
      <c r="AA70" s="694"/>
      <c r="AB70" s="694"/>
      <c r="AC70" s="694"/>
      <c r="AD70" s="694"/>
      <c r="AE70" s="694"/>
      <c r="AF70" s="694"/>
      <c r="AG70" s="694"/>
      <c r="AH70" s="694"/>
      <c r="AI70" s="694"/>
      <c r="AJ70" s="694"/>
      <c r="AK70" s="694"/>
      <c r="AL70" s="694"/>
      <c r="AM70" s="694"/>
      <c r="AN70" s="694"/>
      <c r="AO70" s="694"/>
      <c r="AP70" s="694"/>
      <c r="AQ70" s="694"/>
      <c r="AR70" s="694"/>
      <c r="AS70" s="735">
        <v>0.15</v>
      </c>
      <c r="AT70" s="736"/>
      <c r="AU70" s="736"/>
      <c r="AV70" s="736"/>
      <c r="AW70" s="736"/>
      <c r="AX70" s="736"/>
      <c r="AY70" s="736"/>
      <c r="AZ70" s="736"/>
      <c r="BA70" s="736"/>
      <c r="BB70" s="736"/>
      <c r="BC70" s="736"/>
      <c r="BD70" s="736"/>
      <c r="BE70" s="736"/>
      <c r="BF70" s="736"/>
      <c r="BG70" s="736"/>
      <c r="BH70" s="736"/>
      <c r="BI70" s="736"/>
      <c r="BJ70" s="109"/>
      <c r="BK70" s="109"/>
      <c r="BL70" s="109"/>
      <c r="BM70" s="109"/>
      <c r="BN70" s="109"/>
      <c r="BO70" s="109"/>
      <c r="BP70" s="33"/>
      <c r="BQ70" s="33"/>
      <c r="BR70" s="33"/>
    </row>
    <row r="71" spans="1:70" ht="9" customHeight="1" x14ac:dyDescent="0.2">
      <c r="A71" s="85"/>
      <c r="B71" s="694"/>
      <c r="C71" s="694"/>
      <c r="D71" s="694"/>
      <c r="E71" s="694"/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94"/>
      <c r="W71" s="694"/>
      <c r="X71" s="694"/>
      <c r="Y71" s="694"/>
      <c r="Z71" s="694"/>
      <c r="AA71" s="694"/>
      <c r="AB71" s="694"/>
      <c r="AC71" s="694"/>
      <c r="AD71" s="694"/>
      <c r="AE71" s="694"/>
      <c r="AF71" s="694"/>
      <c r="AG71" s="694"/>
      <c r="AH71" s="694"/>
      <c r="AI71" s="694"/>
      <c r="AJ71" s="694"/>
      <c r="AK71" s="694"/>
      <c r="AL71" s="694"/>
      <c r="AM71" s="694"/>
      <c r="AN71" s="694"/>
      <c r="AO71" s="694"/>
      <c r="AP71" s="694"/>
      <c r="AQ71" s="694"/>
      <c r="AR71" s="694"/>
      <c r="AS71" s="736"/>
      <c r="AT71" s="736"/>
      <c r="AU71" s="736"/>
      <c r="AV71" s="736"/>
      <c r="AW71" s="736"/>
      <c r="AX71" s="736"/>
      <c r="AY71" s="736"/>
      <c r="AZ71" s="736"/>
      <c r="BA71" s="736"/>
      <c r="BB71" s="736"/>
      <c r="BC71" s="736"/>
      <c r="BD71" s="736"/>
      <c r="BE71" s="736"/>
      <c r="BF71" s="736"/>
      <c r="BG71" s="736"/>
      <c r="BH71" s="736"/>
      <c r="BI71" s="736"/>
      <c r="BJ71" s="109"/>
      <c r="BK71" s="109"/>
      <c r="BL71" s="109"/>
      <c r="BM71" s="109"/>
      <c r="BN71" s="109"/>
      <c r="BO71" s="109"/>
      <c r="BP71" s="33"/>
      <c r="BQ71" s="33"/>
      <c r="BR71" s="33"/>
    </row>
    <row r="72" spans="1:70" ht="9" customHeight="1" x14ac:dyDescent="0.2">
      <c r="A72" s="85"/>
      <c r="B72" s="710" t="s">
        <v>5772</v>
      </c>
      <c r="C72" s="711"/>
      <c r="D72" s="711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  <c r="Q72" s="711"/>
      <c r="R72" s="711"/>
      <c r="S72" s="711"/>
      <c r="T72" s="712"/>
      <c r="U72" s="710" t="s">
        <v>889</v>
      </c>
      <c r="V72" s="711"/>
      <c r="W72" s="711"/>
      <c r="X72" s="711"/>
      <c r="Y72" s="711"/>
      <c r="Z72" s="711"/>
      <c r="AA72" s="711"/>
      <c r="AB72" s="711"/>
      <c r="AC72" s="711"/>
      <c r="AD72" s="711"/>
      <c r="AE72" s="711"/>
      <c r="AF72" s="711"/>
      <c r="AG72" s="711"/>
      <c r="AH72" s="711"/>
      <c r="AI72" s="711"/>
      <c r="AJ72" s="711"/>
      <c r="AK72" s="711"/>
      <c r="AL72" s="711"/>
      <c r="AM72" s="711"/>
      <c r="AN72" s="711"/>
      <c r="AO72" s="711"/>
      <c r="AP72" s="711"/>
      <c r="AQ72" s="711"/>
      <c r="AR72" s="712"/>
      <c r="AS72" s="716">
        <v>0.17</v>
      </c>
      <c r="AT72" s="717"/>
      <c r="AU72" s="717"/>
      <c r="AV72" s="717"/>
      <c r="AW72" s="717"/>
      <c r="AX72" s="717"/>
      <c r="AY72" s="717"/>
      <c r="AZ72" s="717"/>
      <c r="BA72" s="717"/>
      <c r="BB72" s="717"/>
      <c r="BC72" s="717"/>
      <c r="BD72" s="717"/>
      <c r="BE72" s="717"/>
      <c r="BF72" s="717"/>
      <c r="BG72" s="717"/>
      <c r="BH72" s="717"/>
      <c r="BI72" s="718"/>
      <c r="BJ72" s="109"/>
      <c r="BK72" s="109"/>
      <c r="BL72" s="109"/>
      <c r="BM72" s="109"/>
      <c r="BN72" s="109"/>
      <c r="BO72" s="109"/>
      <c r="BP72" s="33"/>
      <c r="BQ72" s="33"/>
      <c r="BR72" s="33"/>
    </row>
    <row r="73" spans="1:70" ht="9" customHeight="1" x14ac:dyDescent="0.2">
      <c r="A73" s="85"/>
      <c r="B73" s="713"/>
      <c r="C73" s="714"/>
      <c r="D73" s="714"/>
      <c r="E73" s="714"/>
      <c r="F73" s="714"/>
      <c r="G73" s="714"/>
      <c r="H73" s="714"/>
      <c r="I73" s="714"/>
      <c r="J73" s="714"/>
      <c r="K73" s="714"/>
      <c r="L73" s="714"/>
      <c r="M73" s="714"/>
      <c r="N73" s="714"/>
      <c r="O73" s="714"/>
      <c r="P73" s="714"/>
      <c r="Q73" s="714"/>
      <c r="R73" s="714"/>
      <c r="S73" s="714"/>
      <c r="T73" s="715"/>
      <c r="U73" s="713"/>
      <c r="V73" s="714"/>
      <c r="W73" s="714"/>
      <c r="X73" s="714"/>
      <c r="Y73" s="714"/>
      <c r="Z73" s="714"/>
      <c r="AA73" s="714"/>
      <c r="AB73" s="714"/>
      <c r="AC73" s="714"/>
      <c r="AD73" s="714"/>
      <c r="AE73" s="714"/>
      <c r="AF73" s="714"/>
      <c r="AG73" s="714"/>
      <c r="AH73" s="714"/>
      <c r="AI73" s="714"/>
      <c r="AJ73" s="714"/>
      <c r="AK73" s="714"/>
      <c r="AL73" s="714"/>
      <c r="AM73" s="714"/>
      <c r="AN73" s="714"/>
      <c r="AO73" s="714"/>
      <c r="AP73" s="714"/>
      <c r="AQ73" s="714"/>
      <c r="AR73" s="715"/>
      <c r="AS73" s="719"/>
      <c r="AT73" s="720"/>
      <c r="AU73" s="720"/>
      <c r="AV73" s="720"/>
      <c r="AW73" s="720"/>
      <c r="AX73" s="720"/>
      <c r="AY73" s="720"/>
      <c r="AZ73" s="720"/>
      <c r="BA73" s="720"/>
      <c r="BB73" s="720"/>
      <c r="BC73" s="720"/>
      <c r="BD73" s="720"/>
      <c r="BE73" s="720"/>
      <c r="BF73" s="720"/>
      <c r="BG73" s="720"/>
      <c r="BH73" s="720"/>
      <c r="BI73" s="721"/>
      <c r="BJ73" s="109"/>
      <c r="BK73" s="109"/>
      <c r="BL73" s="109"/>
      <c r="BM73" s="109"/>
      <c r="BN73" s="109"/>
      <c r="BO73" s="109"/>
      <c r="BP73" s="33"/>
      <c r="BQ73" s="33"/>
      <c r="BR73" s="33"/>
    </row>
    <row r="74" spans="1:70" ht="9" customHeight="1" x14ac:dyDescent="0.2">
      <c r="A74" s="85"/>
      <c r="B74" s="722" t="s">
        <v>5772</v>
      </c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3"/>
      <c r="N74" s="723"/>
      <c r="O74" s="723"/>
      <c r="P74" s="723"/>
      <c r="Q74" s="723"/>
      <c r="R74" s="723"/>
      <c r="S74" s="723"/>
      <c r="T74" s="724"/>
      <c r="U74" s="722" t="s">
        <v>5771</v>
      </c>
      <c r="V74" s="723"/>
      <c r="W74" s="723"/>
      <c r="X74" s="723"/>
      <c r="Y74" s="723"/>
      <c r="Z74" s="723"/>
      <c r="AA74" s="723"/>
      <c r="AB74" s="723"/>
      <c r="AC74" s="723"/>
      <c r="AD74" s="723"/>
      <c r="AE74" s="723"/>
      <c r="AF74" s="723"/>
      <c r="AG74" s="723"/>
      <c r="AH74" s="723"/>
      <c r="AI74" s="723"/>
      <c r="AJ74" s="723"/>
      <c r="AK74" s="723"/>
      <c r="AL74" s="723"/>
      <c r="AM74" s="723"/>
      <c r="AN74" s="723"/>
      <c r="AO74" s="723"/>
      <c r="AP74" s="723"/>
      <c r="AQ74" s="723"/>
      <c r="AR74" s="724"/>
      <c r="AS74" s="728">
        <v>0.2</v>
      </c>
      <c r="AT74" s="729"/>
      <c r="AU74" s="729"/>
      <c r="AV74" s="729"/>
      <c r="AW74" s="729"/>
      <c r="AX74" s="729"/>
      <c r="AY74" s="729"/>
      <c r="AZ74" s="729"/>
      <c r="BA74" s="729"/>
      <c r="BB74" s="729"/>
      <c r="BC74" s="729"/>
      <c r="BD74" s="729"/>
      <c r="BE74" s="729"/>
      <c r="BF74" s="729"/>
      <c r="BG74" s="729"/>
      <c r="BH74" s="729"/>
      <c r="BI74" s="730"/>
      <c r="BJ74" s="109"/>
      <c r="BK74" s="109"/>
      <c r="BL74" s="109"/>
      <c r="BM74" s="109"/>
      <c r="BN74" s="109"/>
      <c r="BO74" s="109"/>
      <c r="BP74" s="33"/>
      <c r="BQ74" s="33"/>
      <c r="BR74" s="33"/>
    </row>
    <row r="75" spans="1:70" ht="9" customHeight="1" x14ac:dyDescent="0.2">
      <c r="A75" s="85"/>
      <c r="B75" s="725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7"/>
      <c r="U75" s="725"/>
      <c r="V75" s="726"/>
      <c r="W75" s="726"/>
      <c r="X75" s="726"/>
      <c r="Y75" s="726"/>
      <c r="Z75" s="726"/>
      <c r="AA75" s="726"/>
      <c r="AB75" s="726"/>
      <c r="AC75" s="726"/>
      <c r="AD75" s="726"/>
      <c r="AE75" s="726"/>
      <c r="AF75" s="726"/>
      <c r="AG75" s="726"/>
      <c r="AH75" s="726"/>
      <c r="AI75" s="726"/>
      <c r="AJ75" s="726"/>
      <c r="AK75" s="726"/>
      <c r="AL75" s="726"/>
      <c r="AM75" s="726"/>
      <c r="AN75" s="726"/>
      <c r="AO75" s="726"/>
      <c r="AP75" s="726"/>
      <c r="AQ75" s="726"/>
      <c r="AR75" s="727"/>
      <c r="AS75" s="731"/>
      <c r="AT75" s="732"/>
      <c r="AU75" s="732"/>
      <c r="AV75" s="732"/>
      <c r="AW75" s="732"/>
      <c r="AX75" s="732"/>
      <c r="AY75" s="732"/>
      <c r="AZ75" s="732"/>
      <c r="BA75" s="732"/>
      <c r="BB75" s="732"/>
      <c r="BC75" s="732"/>
      <c r="BD75" s="732"/>
      <c r="BE75" s="732"/>
      <c r="BF75" s="732"/>
      <c r="BG75" s="732"/>
      <c r="BH75" s="732"/>
      <c r="BI75" s="733"/>
      <c r="BJ75" s="109"/>
      <c r="BK75" s="109"/>
      <c r="BL75" s="109"/>
      <c r="BM75" s="109"/>
      <c r="BN75" s="109"/>
      <c r="BO75" s="109"/>
      <c r="BP75" s="33"/>
      <c r="BQ75" s="33"/>
      <c r="BR75" s="33"/>
    </row>
    <row r="76" spans="1:70" ht="9" customHeight="1" x14ac:dyDescent="0.2">
      <c r="A76" s="85"/>
      <c r="B76" s="710" t="s">
        <v>5772</v>
      </c>
      <c r="C76" s="711"/>
      <c r="D76" s="711"/>
      <c r="E76" s="711"/>
      <c r="F76" s="711"/>
      <c r="G76" s="711"/>
      <c r="H76" s="711"/>
      <c r="I76" s="711"/>
      <c r="J76" s="711"/>
      <c r="K76" s="711"/>
      <c r="L76" s="711"/>
      <c r="M76" s="711"/>
      <c r="N76" s="711"/>
      <c r="O76" s="711"/>
      <c r="P76" s="711"/>
      <c r="Q76" s="711"/>
      <c r="R76" s="711"/>
      <c r="S76" s="711"/>
      <c r="T76" s="712"/>
      <c r="U76" s="710" t="s">
        <v>890</v>
      </c>
      <c r="V76" s="711"/>
      <c r="W76" s="711"/>
      <c r="X76" s="711"/>
      <c r="Y76" s="711"/>
      <c r="Z76" s="711"/>
      <c r="AA76" s="711"/>
      <c r="AB76" s="711"/>
      <c r="AC76" s="711"/>
      <c r="AD76" s="711"/>
      <c r="AE76" s="711"/>
      <c r="AF76" s="711"/>
      <c r="AG76" s="711"/>
      <c r="AH76" s="711"/>
      <c r="AI76" s="711"/>
      <c r="AJ76" s="711"/>
      <c r="AK76" s="711"/>
      <c r="AL76" s="711"/>
      <c r="AM76" s="711"/>
      <c r="AN76" s="711"/>
      <c r="AO76" s="711"/>
      <c r="AP76" s="711"/>
      <c r="AQ76" s="711"/>
      <c r="AR76" s="712"/>
      <c r="AS76" s="716">
        <v>0.22</v>
      </c>
      <c r="AT76" s="717"/>
      <c r="AU76" s="717"/>
      <c r="AV76" s="717"/>
      <c r="AW76" s="717"/>
      <c r="AX76" s="717"/>
      <c r="AY76" s="717"/>
      <c r="AZ76" s="717"/>
      <c r="BA76" s="717"/>
      <c r="BB76" s="717"/>
      <c r="BC76" s="717"/>
      <c r="BD76" s="717"/>
      <c r="BE76" s="717"/>
      <c r="BF76" s="717"/>
      <c r="BG76" s="717"/>
      <c r="BH76" s="717"/>
      <c r="BI76" s="718"/>
      <c r="BJ76" s="109"/>
      <c r="BK76" s="109"/>
      <c r="BL76" s="109"/>
      <c r="BM76" s="109"/>
      <c r="BN76" s="109"/>
      <c r="BO76" s="109"/>
      <c r="BP76" s="33"/>
      <c r="BQ76" s="33"/>
      <c r="BR76" s="33"/>
    </row>
    <row r="77" spans="1:70" ht="9" customHeight="1" x14ac:dyDescent="0.2">
      <c r="A77" s="85"/>
      <c r="B77" s="713"/>
      <c r="C77" s="714"/>
      <c r="D77" s="714"/>
      <c r="E77" s="714"/>
      <c r="F77" s="714"/>
      <c r="G77" s="714"/>
      <c r="H77" s="714"/>
      <c r="I77" s="714"/>
      <c r="J77" s="714"/>
      <c r="K77" s="714"/>
      <c r="L77" s="714"/>
      <c r="M77" s="714"/>
      <c r="N77" s="714"/>
      <c r="O77" s="714"/>
      <c r="P77" s="714"/>
      <c r="Q77" s="714"/>
      <c r="R77" s="714"/>
      <c r="S77" s="714"/>
      <c r="T77" s="715"/>
      <c r="U77" s="713"/>
      <c r="V77" s="714"/>
      <c r="W77" s="714"/>
      <c r="X77" s="714"/>
      <c r="Y77" s="714"/>
      <c r="Z77" s="714"/>
      <c r="AA77" s="71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4"/>
      <c r="AL77" s="714"/>
      <c r="AM77" s="714"/>
      <c r="AN77" s="714"/>
      <c r="AO77" s="714"/>
      <c r="AP77" s="714"/>
      <c r="AQ77" s="714"/>
      <c r="AR77" s="715"/>
      <c r="AS77" s="719"/>
      <c r="AT77" s="720"/>
      <c r="AU77" s="720"/>
      <c r="AV77" s="720"/>
      <c r="AW77" s="720"/>
      <c r="AX77" s="720"/>
      <c r="AY77" s="720"/>
      <c r="AZ77" s="720"/>
      <c r="BA77" s="720"/>
      <c r="BB77" s="720"/>
      <c r="BC77" s="720"/>
      <c r="BD77" s="720"/>
      <c r="BE77" s="720"/>
      <c r="BF77" s="720"/>
      <c r="BG77" s="720"/>
      <c r="BH77" s="720"/>
      <c r="BI77" s="721"/>
      <c r="BJ77" s="109"/>
      <c r="BK77" s="109"/>
      <c r="BL77" s="109"/>
      <c r="BM77" s="109"/>
      <c r="BN77" s="109"/>
      <c r="BO77" s="109"/>
      <c r="BP77" s="33"/>
      <c r="BQ77" s="33"/>
      <c r="BR77" s="33"/>
    </row>
    <row r="78" spans="1:70" ht="9" customHeight="1" x14ac:dyDescent="0.2">
      <c r="A78" s="85"/>
      <c r="B78" s="722" t="s">
        <v>5772</v>
      </c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3"/>
      <c r="O78" s="723"/>
      <c r="P78" s="723"/>
      <c r="Q78" s="723"/>
      <c r="R78" s="723"/>
      <c r="S78" s="723"/>
      <c r="T78" s="724"/>
      <c r="U78" s="722" t="s">
        <v>5768</v>
      </c>
      <c r="V78" s="723"/>
      <c r="W78" s="723"/>
      <c r="X78" s="723"/>
      <c r="Y78" s="723"/>
      <c r="Z78" s="723"/>
      <c r="AA78" s="723"/>
      <c r="AB78" s="723"/>
      <c r="AC78" s="723"/>
      <c r="AD78" s="723"/>
      <c r="AE78" s="723"/>
      <c r="AF78" s="723"/>
      <c r="AG78" s="723"/>
      <c r="AH78" s="723"/>
      <c r="AI78" s="723"/>
      <c r="AJ78" s="723"/>
      <c r="AK78" s="723"/>
      <c r="AL78" s="723"/>
      <c r="AM78" s="723"/>
      <c r="AN78" s="723"/>
      <c r="AO78" s="723"/>
      <c r="AP78" s="723"/>
      <c r="AQ78" s="723"/>
      <c r="AR78" s="724"/>
      <c r="AS78" s="728">
        <v>0.25</v>
      </c>
      <c r="AT78" s="729"/>
      <c r="AU78" s="729"/>
      <c r="AV78" s="729"/>
      <c r="AW78" s="729"/>
      <c r="AX78" s="729"/>
      <c r="AY78" s="729"/>
      <c r="AZ78" s="729"/>
      <c r="BA78" s="729"/>
      <c r="BB78" s="729"/>
      <c r="BC78" s="729"/>
      <c r="BD78" s="729"/>
      <c r="BE78" s="729"/>
      <c r="BF78" s="729"/>
      <c r="BG78" s="729"/>
      <c r="BH78" s="729"/>
      <c r="BI78" s="730"/>
      <c r="BJ78" s="109"/>
      <c r="BK78" s="109"/>
      <c r="BL78" s="109"/>
      <c r="BM78" s="109"/>
      <c r="BN78" s="109"/>
      <c r="BO78" s="109"/>
      <c r="BP78" s="33"/>
      <c r="BQ78" s="33"/>
      <c r="BR78" s="33"/>
    </row>
    <row r="79" spans="1:70" ht="9" customHeight="1" x14ac:dyDescent="0.2">
      <c r="A79" s="85"/>
      <c r="B79" s="725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6"/>
      <c r="S79" s="726"/>
      <c r="T79" s="727"/>
      <c r="U79" s="725"/>
      <c r="V79" s="726"/>
      <c r="W79" s="726"/>
      <c r="X79" s="726"/>
      <c r="Y79" s="726"/>
      <c r="Z79" s="726"/>
      <c r="AA79" s="726"/>
      <c r="AB79" s="726"/>
      <c r="AC79" s="726"/>
      <c r="AD79" s="726"/>
      <c r="AE79" s="726"/>
      <c r="AF79" s="726"/>
      <c r="AG79" s="726"/>
      <c r="AH79" s="726"/>
      <c r="AI79" s="726"/>
      <c r="AJ79" s="726"/>
      <c r="AK79" s="726"/>
      <c r="AL79" s="726"/>
      <c r="AM79" s="726"/>
      <c r="AN79" s="726"/>
      <c r="AO79" s="726"/>
      <c r="AP79" s="726"/>
      <c r="AQ79" s="726"/>
      <c r="AR79" s="727"/>
      <c r="AS79" s="731"/>
      <c r="AT79" s="732"/>
      <c r="AU79" s="732"/>
      <c r="AV79" s="732"/>
      <c r="AW79" s="732"/>
      <c r="AX79" s="732"/>
      <c r="AY79" s="732"/>
      <c r="AZ79" s="732"/>
      <c r="BA79" s="732"/>
      <c r="BB79" s="732"/>
      <c r="BC79" s="732"/>
      <c r="BD79" s="732"/>
      <c r="BE79" s="732"/>
      <c r="BF79" s="732"/>
      <c r="BG79" s="732"/>
      <c r="BH79" s="732"/>
      <c r="BI79" s="733"/>
      <c r="BJ79" s="109"/>
      <c r="BK79" s="109"/>
      <c r="BL79" s="109"/>
      <c r="BM79" s="109"/>
      <c r="BN79" s="109"/>
      <c r="BO79" s="109"/>
      <c r="BP79" s="33"/>
      <c r="BQ79" s="33"/>
      <c r="BR79" s="33"/>
    </row>
    <row r="80" spans="1:70" ht="9" customHeight="1" x14ac:dyDescent="0.2">
      <c r="A80" s="85"/>
      <c r="B80" s="710" t="s">
        <v>5772</v>
      </c>
      <c r="C80" s="711"/>
      <c r="D80" s="711"/>
      <c r="E80" s="711"/>
      <c r="F80" s="711"/>
      <c r="G80" s="711"/>
      <c r="H80" s="711"/>
      <c r="I80" s="711"/>
      <c r="J80" s="711"/>
      <c r="K80" s="711"/>
      <c r="L80" s="711"/>
      <c r="M80" s="711"/>
      <c r="N80" s="711"/>
      <c r="O80" s="711"/>
      <c r="P80" s="711"/>
      <c r="Q80" s="711"/>
      <c r="R80" s="711"/>
      <c r="S80" s="711"/>
      <c r="T80" s="712"/>
      <c r="U80" s="710" t="s">
        <v>1417</v>
      </c>
      <c r="V80" s="711"/>
      <c r="W80" s="711"/>
      <c r="X80" s="711"/>
      <c r="Y80" s="711"/>
      <c r="Z80" s="711"/>
      <c r="AA80" s="711"/>
      <c r="AB80" s="711"/>
      <c r="AC80" s="711"/>
      <c r="AD80" s="711"/>
      <c r="AE80" s="711"/>
      <c r="AF80" s="711"/>
      <c r="AG80" s="711"/>
      <c r="AH80" s="711"/>
      <c r="AI80" s="711"/>
      <c r="AJ80" s="711"/>
      <c r="AK80" s="711"/>
      <c r="AL80" s="711"/>
      <c r="AM80" s="711"/>
      <c r="AN80" s="711"/>
      <c r="AO80" s="711"/>
      <c r="AP80" s="711"/>
      <c r="AQ80" s="711"/>
      <c r="AR80" s="712"/>
      <c r="AS80" s="716" t="s">
        <v>5789</v>
      </c>
      <c r="AT80" s="717"/>
      <c r="AU80" s="717"/>
      <c r="AV80" s="717"/>
      <c r="AW80" s="717"/>
      <c r="AX80" s="717"/>
      <c r="AY80" s="717"/>
      <c r="AZ80" s="717"/>
      <c r="BA80" s="717"/>
      <c r="BB80" s="717"/>
      <c r="BC80" s="717"/>
      <c r="BD80" s="717"/>
      <c r="BE80" s="717"/>
      <c r="BF80" s="717"/>
      <c r="BG80" s="717"/>
      <c r="BH80" s="717"/>
      <c r="BI80" s="718"/>
      <c r="BJ80" s="109"/>
      <c r="BK80" s="109"/>
      <c r="BL80" s="109"/>
      <c r="BM80" s="109"/>
      <c r="BN80" s="109"/>
      <c r="BO80" s="109"/>
      <c r="BP80" s="33"/>
      <c r="BQ80" s="33"/>
      <c r="BR80" s="33"/>
    </row>
    <row r="81" spans="1:85" ht="9" customHeight="1" x14ac:dyDescent="0.2">
      <c r="A81" s="85"/>
      <c r="B81" s="713"/>
      <c r="C81" s="714"/>
      <c r="D81" s="714"/>
      <c r="E81" s="714"/>
      <c r="F81" s="714"/>
      <c r="G81" s="714"/>
      <c r="H81" s="714"/>
      <c r="I81" s="714"/>
      <c r="J81" s="714"/>
      <c r="K81" s="714"/>
      <c r="L81" s="714"/>
      <c r="M81" s="714"/>
      <c r="N81" s="714"/>
      <c r="O81" s="714"/>
      <c r="P81" s="714"/>
      <c r="Q81" s="714"/>
      <c r="R81" s="714"/>
      <c r="S81" s="714"/>
      <c r="T81" s="715"/>
      <c r="U81" s="713"/>
      <c r="V81" s="714"/>
      <c r="W81" s="714"/>
      <c r="X81" s="714"/>
      <c r="Y81" s="714"/>
      <c r="Z81" s="714"/>
      <c r="AA81" s="714"/>
      <c r="AB81" s="714"/>
      <c r="AC81" s="714"/>
      <c r="AD81" s="714"/>
      <c r="AE81" s="714"/>
      <c r="AF81" s="714"/>
      <c r="AG81" s="714"/>
      <c r="AH81" s="714"/>
      <c r="AI81" s="714"/>
      <c r="AJ81" s="714"/>
      <c r="AK81" s="714"/>
      <c r="AL81" s="714"/>
      <c r="AM81" s="714"/>
      <c r="AN81" s="714"/>
      <c r="AO81" s="714"/>
      <c r="AP81" s="714"/>
      <c r="AQ81" s="714"/>
      <c r="AR81" s="715"/>
      <c r="AS81" s="719"/>
      <c r="AT81" s="720"/>
      <c r="AU81" s="720"/>
      <c r="AV81" s="720"/>
      <c r="AW81" s="720"/>
      <c r="AX81" s="720"/>
      <c r="AY81" s="720"/>
      <c r="AZ81" s="720"/>
      <c r="BA81" s="720"/>
      <c r="BB81" s="720"/>
      <c r="BC81" s="720"/>
      <c r="BD81" s="720"/>
      <c r="BE81" s="720"/>
      <c r="BF81" s="720"/>
      <c r="BG81" s="720"/>
      <c r="BH81" s="720"/>
      <c r="BI81" s="721"/>
      <c r="BJ81" s="109"/>
      <c r="BK81" s="109"/>
      <c r="BL81" s="109"/>
      <c r="BM81" s="109"/>
      <c r="BN81" s="109"/>
      <c r="BO81" s="109"/>
      <c r="BP81" s="33"/>
      <c r="BQ81" s="33"/>
      <c r="BR81" s="33"/>
    </row>
    <row r="82" spans="1:85" ht="9" customHeight="1" x14ac:dyDescent="0.2">
      <c r="A82" s="109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30"/>
      <c r="BI82" s="30"/>
      <c r="BJ82" s="109"/>
      <c r="BK82" s="109"/>
      <c r="BL82" s="109"/>
      <c r="BM82" s="109"/>
      <c r="BN82" s="109"/>
      <c r="BO82" s="109"/>
      <c r="BP82" s="33"/>
      <c r="BQ82" s="33"/>
      <c r="BR82" s="33"/>
    </row>
    <row r="83" spans="1:85" ht="9" customHeight="1" x14ac:dyDescent="0.2">
      <c r="A83" s="10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709" t="s">
        <v>8211</v>
      </c>
      <c r="AB83" s="709"/>
      <c r="AC83" s="709"/>
      <c r="AD83" s="709"/>
      <c r="AE83" s="709"/>
      <c r="AF83" s="709"/>
      <c r="AG83" s="709"/>
      <c r="AH83" s="709"/>
      <c r="AI83" s="709"/>
      <c r="AJ83" s="709"/>
      <c r="AK83" s="709"/>
      <c r="AL83" s="709"/>
      <c r="AM83" s="709"/>
      <c r="AN83" s="709"/>
      <c r="AO83" s="709"/>
      <c r="AP83" s="709"/>
      <c r="AQ83" s="709"/>
      <c r="AR83" s="709"/>
      <c r="AS83" s="709"/>
      <c r="AT83" s="709"/>
      <c r="AU83" s="709"/>
      <c r="AV83" s="709"/>
      <c r="AW83" s="709"/>
      <c r="AX83" s="709"/>
      <c r="AY83" s="709"/>
      <c r="AZ83" s="709"/>
      <c r="BA83" s="709"/>
      <c r="BB83" s="709"/>
      <c r="BC83" s="709"/>
      <c r="BD83" s="709"/>
      <c r="BE83" s="709"/>
      <c r="BF83" s="709"/>
      <c r="BG83" s="709"/>
      <c r="BH83" s="709"/>
      <c r="BI83" s="30"/>
      <c r="BJ83" s="109"/>
      <c r="BK83" s="109"/>
      <c r="BL83" s="109"/>
      <c r="BM83" s="109"/>
      <c r="BN83" s="109"/>
      <c r="BO83" s="109"/>
      <c r="BP83" s="33"/>
      <c r="BQ83" s="33"/>
      <c r="BR83" s="33"/>
    </row>
    <row r="84" spans="1:85" ht="5.25" customHeight="1" x14ac:dyDescent="0.2">
      <c r="A84" s="3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709"/>
      <c r="AB84" s="709"/>
      <c r="AC84" s="709"/>
      <c r="AD84" s="709"/>
      <c r="AE84" s="709"/>
      <c r="AF84" s="709"/>
      <c r="AG84" s="709"/>
      <c r="AH84" s="709"/>
      <c r="AI84" s="709"/>
      <c r="AJ84" s="709"/>
      <c r="AK84" s="709"/>
      <c r="AL84" s="709"/>
      <c r="AM84" s="709"/>
      <c r="AN84" s="709"/>
      <c r="AO84" s="709"/>
      <c r="AP84" s="709"/>
      <c r="AQ84" s="709"/>
      <c r="AR84" s="709"/>
      <c r="AS84" s="709"/>
      <c r="AT84" s="709"/>
      <c r="AU84" s="709"/>
      <c r="AV84" s="709"/>
      <c r="AW84" s="709"/>
      <c r="AX84" s="709"/>
      <c r="AY84" s="709"/>
      <c r="AZ84" s="709"/>
      <c r="BA84" s="709"/>
      <c r="BB84" s="709"/>
      <c r="BC84" s="709"/>
      <c r="BD84" s="709"/>
      <c r="BE84" s="709"/>
      <c r="BF84" s="709"/>
      <c r="BG84" s="709"/>
      <c r="BH84" s="709"/>
      <c r="BI84" s="30"/>
      <c r="BJ84" s="109"/>
      <c r="BK84" s="109"/>
      <c r="BL84" s="109"/>
      <c r="BM84" s="109"/>
      <c r="BN84" s="109"/>
      <c r="BO84" s="109"/>
      <c r="BP84" s="33"/>
      <c r="BQ84" s="33"/>
      <c r="BR84" s="33"/>
    </row>
    <row r="85" spans="1:85" ht="9" customHeight="1" x14ac:dyDescent="0.2">
      <c r="A85" s="22"/>
      <c r="B85" s="22"/>
      <c r="C85" s="828" t="s">
        <v>8212</v>
      </c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  <c r="Y85" s="828"/>
      <c r="Z85" s="828"/>
      <c r="AA85" s="828"/>
      <c r="AB85" s="828"/>
      <c r="AC85" s="828"/>
      <c r="AD85" s="828"/>
      <c r="AE85" s="828"/>
      <c r="AF85" s="828"/>
      <c r="AG85" s="828"/>
      <c r="AH85" s="828"/>
      <c r="AI85" s="828"/>
      <c r="AJ85" s="828"/>
      <c r="AK85" s="828"/>
      <c r="AL85" s="828"/>
      <c r="AM85" s="828"/>
      <c r="AN85" s="828"/>
      <c r="AO85" s="828"/>
      <c r="AP85" s="828"/>
      <c r="AQ85" s="828"/>
      <c r="AR85" s="828"/>
      <c r="AS85" s="828"/>
      <c r="AT85" s="828"/>
      <c r="AU85" s="828"/>
      <c r="AV85" s="828"/>
      <c r="AW85" s="828"/>
      <c r="AX85" s="828"/>
      <c r="AY85" s="828"/>
      <c r="AZ85" s="828"/>
      <c r="BA85" s="828"/>
      <c r="BB85" s="828"/>
      <c r="BC85" s="828"/>
      <c r="BD85" s="828"/>
      <c r="BE85" s="828"/>
      <c r="BF85" s="828"/>
      <c r="BG85" s="828"/>
      <c r="BH85" s="828"/>
      <c r="BI85" s="85"/>
      <c r="BJ85" s="85"/>
      <c r="BK85" s="85"/>
      <c r="BL85" s="85"/>
      <c r="BM85" s="109"/>
      <c r="BN85" s="109"/>
      <c r="BO85" s="109"/>
      <c r="BP85" s="33"/>
      <c r="BQ85" s="33"/>
    </row>
    <row r="86" spans="1:85" ht="9" customHeight="1" x14ac:dyDescent="0.2">
      <c r="A86" s="22"/>
      <c r="B86" s="22"/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  <c r="AA86" s="828"/>
      <c r="AB86" s="828"/>
      <c r="AC86" s="828"/>
      <c r="AD86" s="828"/>
      <c r="AE86" s="828"/>
      <c r="AF86" s="828"/>
      <c r="AG86" s="828"/>
      <c r="AH86" s="828"/>
      <c r="AI86" s="828"/>
      <c r="AJ86" s="828"/>
      <c r="AK86" s="828"/>
      <c r="AL86" s="828"/>
      <c r="AM86" s="828"/>
      <c r="AN86" s="828"/>
      <c r="AO86" s="828"/>
      <c r="AP86" s="828"/>
      <c r="AQ86" s="828"/>
      <c r="AR86" s="828"/>
      <c r="AS86" s="828"/>
      <c r="AT86" s="828"/>
      <c r="AU86" s="828"/>
      <c r="AV86" s="828"/>
      <c r="AW86" s="828"/>
      <c r="AX86" s="828"/>
      <c r="AY86" s="828"/>
      <c r="AZ86" s="828"/>
      <c r="BA86" s="828"/>
      <c r="BB86" s="828"/>
      <c r="BC86" s="828"/>
      <c r="BD86" s="828"/>
      <c r="BE86" s="828"/>
      <c r="BF86" s="828"/>
      <c r="BG86" s="828"/>
      <c r="BH86" s="828"/>
      <c r="BI86" s="85"/>
      <c r="BJ86" s="85"/>
      <c r="BK86" s="85"/>
      <c r="BL86" s="85"/>
      <c r="BM86" s="109"/>
      <c r="BN86" s="109"/>
      <c r="BO86" s="109"/>
      <c r="BP86" s="33"/>
      <c r="BQ86" s="33"/>
    </row>
    <row r="87" spans="1:85" ht="15" customHeight="1" x14ac:dyDescent="0.25">
      <c r="A87" s="22"/>
      <c r="B87" s="22"/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828"/>
      <c r="AC87" s="828"/>
      <c r="AD87" s="828"/>
      <c r="AE87" s="828"/>
      <c r="AF87" s="828"/>
      <c r="AG87" s="828"/>
      <c r="AH87" s="828"/>
      <c r="AI87" s="828"/>
      <c r="AJ87" s="828"/>
      <c r="AK87" s="828"/>
      <c r="AL87" s="828"/>
      <c r="AM87" s="828"/>
      <c r="AN87" s="828"/>
      <c r="AO87" s="828"/>
      <c r="AP87" s="828"/>
      <c r="AQ87" s="828"/>
      <c r="AR87" s="828"/>
      <c r="AS87" s="828"/>
      <c r="AT87" s="828"/>
      <c r="AU87" s="828"/>
      <c r="AV87" s="828"/>
      <c r="AW87" s="828"/>
      <c r="AX87" s="828"/>
      <c r="AY87" s="828"/>
      <c r="AZ87" s="828"/>
      <c r="BA87" s="828"/>
      <c r="BB87" s="828"/>
      <c r="BC87" s="828"/>
      <c r="BD87" s="828"/>
      <c r="BE87" s="828"/>
      <c r="BF87" s="828"/>
      <c r="BG87" s="828"/>
      <c r="BH87" s="828"/>
      <c r="BI87" s="85"/>
      <c r="BJ87" s="85"/>
      <c r="BK87" s="85"/>
      <c r="BL87" s="85"/>
      <c r="BM87" s="109"/>
      <c r="BN87" s="109"/>
      <c r="BO87" s="109"/>
      <c r="BP87" s="33"/>
      <c r="BQ87" s="33"/>
      <c r="CG87" s="252"/>
    </row>
    <row r="88" spans="1:85" ht="15" customHeight="1" x14ac:dyDescent="0.25">
      <c r="A88" s="108"/>
      <c r="B88" s="108" t="s">
        <v>4709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09"/>
      <c r="BI88" s="22"/>
      <c r="BJ88" s="108"/>
      <c r="BK88" s="108"/>
      <c r="BL88" s="108"/>
      <c r="BM88" s="108"/>
      <c r="BN88" s="108"/>
      <c r="BO88" s="108"/>
      <c r="BP88" s="24"/>
      <c r="BQ88" s="24"/>
      <c r="BR88" s="24"/>
      <c r="CG88" s="252"/>
    </row>
    <row r="89" spans="1:85" ht="15" customHeight="1" x14ac:dyDescent="0.25">
      <c r="A89" s="108"/>
      <c r="B89" s="108"/>
      <c r="C89" s="108" t="s">
        <v>4696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09"/>
      <c r="BI89" s="22"/>
      <c r="BJ89" s="108"/>
      <c r="BK89" s="108"/>
      <c r="BL89" s="108"/>
      <c r="BM89" s="108"/>
      <c r="BN89" s="108"/>
      <c r="BO89" s="108"/>
      <c r="BP89" s="24"/>
      <c r="BQ89" s="24"/>
      <c r="BR89" s="24"/>
      <c r="CG89" s="253"/>
    </row>
    <row r="90" spans="1:85" ht="12.75" customHeight="1" x14ac:dyDescent="0.25">
      <c r="A90" s="108"/>
      <c r="B90" s="108"/>
      <c r="C90" s="108" t="s">
        <v>5797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09"/>
      <c r="BI90" s="22"/>
      <c r="BJ90" s="108"/>
      <c r="BK90" s="108"/>
      <c r="BL90" s="108"/>
      <c r="BM90" s="108"/>
      <c r="BN90" s="108"/>
      <c r="BO90" s="108"/>
      <c r="BP90" s="24"/>
      <c r="BQ90" s="24"/>
      <c r="BR90" s="24"/>
      <c r="CG90" s="253"/>
    </row>
    <row r="91" spans="1:85" ht="7.5" customHeight="1" x14ac:dyDescent="0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09"/>
      <c r="BI91" s="22"/>
      <c r="BJ91" s="108"/>
      <c r="BK91" s="108"/>
      <c r="BL91" s="108"/>
      <c r="BM91" s="108"/>
      <c r="BN91" s="108"/>
      <c r="BO91" s="108"/>
      <c r="BP91" s="24"/>
      <c r="BQ91" s="24"/>
      <c r="BR91" s="24"/>
      <c r="CG91" s="253"/>
    </row>
    <row r="92" spans="1:85" ht="16.5" customHeight="1" x14ac:dyDescent="0.25">
      <c r="A92" s="108"/>
      <c r="B92" s="108"/>
      <c r="C92" s="181" t="s">
        <v>141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CG92" s="253"/>
    </row>
    <row r="93" spans="1:85" ht="3" customHeight="1" x14ac:dyDescent="0.25">
      <c r="A93" s="108"/>
      <c r="B93" s="108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CG93" s="253"/>
    </row>
    <row r="94" spans="1:85" ht="16.5" customHeight="1" x14ac:dyDescent="0.2">
      <c r="A94" s="108"/>
      <c r="B94" s="108"/>
      <c r="C94" s="182"/>
      <c r="D94" s="182"/>
      <c r="E94" s="689" t="s">
        <v>8213</v>
      </c>
      <c r="F94" s="689"/>
      <c r="G94" s="689"/>
      <c r="H94" s="689"/>
      <c r="I94" s="689"/>
      <c r="J94" s="689"/>
      <c r="K94" s="689"/>
      <c r="L94" s="689"/>
      <c r="M94" s="689"/>
      <c r="N94" s="689"/>
      <c r="O94" s="689"/>
      <c r="P94" s="689"/>
      <c r="Q94" s="689"/>
      <c r="R94" s="689"/>
      <c r="S94" s="689"/>
      <c r="T94" s="689"/>
      <c r="U94" s="689"/>
      <c r="V94" s="689"/>
      <c r="W94" s="689"/>
      <c r="X94" s="689"/>
      <c r="Y94" s="689"/>
      <c r="Z94" s="689"/>
      <c r="AA94" s="689"/>
      <c r="AB94" s="689"/>
      <c r="AC94" s="689"/>
      <c r="AD94" s="689"/>
      <c r="AE94" s="689"/>
      <c r="AF94" s="689"/>
      <c r="AG94" s="689"/>
      <c r="AH94" s="689"/>
      <c r="AI94" s="689"/>
      <c r="AJ94" s="689"/>
      <c r="AK94" s="689"/>
      <c r="AL94" s="689"/>
      <c r="AM94" s="689"/>
      <c r="AN94" s="689"/>
      <c r="AO94" s="689"/>
      <c r="AP94" s="689"/>
      <c r="AQ94" s="689"/>
      <c r="AR94" s="689"/>
      <c r="AS94" s="689"/>
      <c r="AT94" s="689"/>
      <c r="AU94" s="689"/>
      <c r="AV94" s="689"/>
      <c r="AW94" s="689"/>
      <c r="AX94" s="689"/>
      <c r="AY94" s="689"/>
      <c r="AZ94" s="689"/>
      <c r="BA94" s="689"/>
      <c r="BB94" s="689"/>
      <c r="BC94" s="689"/>
      <c r="BD94" s="689"/>
      <c r="BE94" s="689"/>
      <c r="BF94" s="689"/>
      <c r="BG94" s="689"/>
      <c r="BH94" s="689"/>
      <c r="BI94" s="689"/>
      <c r="BJ94" s="689"/>
      <c r="BK94" s="689"/>
      <c r="BL94" s="689"/>
      <c r="BM94" s="689"/>
      <c r="BN94" s="689"/>
      <c r="BO94" s="206"/>
      <c r="BP94" s="206"/>
      <c r="BQ94" s="206"/>
      <c r="BR94" s="206"/>
    </row>
    <row r="95" spans="1:85" ht="6.75" customHeight="1" x14ac:dyDescent="0.2">
      <c r="A95" s="108"/>
      <c r="B95" s="108"/>
      <c r="C95" s="182"/>
      <c r="D95" s="182"/>
      <c r="E95" s="689"/>
      <c r="F95" s="689"/>
      <c r="G95" s="689"/>
      <c r="H95" s="689"/>
      <c r="I95" s="689"/>
      <c r="J95" s="689"/>
      <c r="K95" s="689"/>
      <c r="L95" s="689"/>
      <c r="M95" s="689"/>
      <c r="N95" s="689"/>
      <c r="O95" s="689"/>
      <c r="P95" s="689"/>
      <c r="Q95" s="689"/>
      <c r="R95" s="689"/>
      <c r="S95" s="689"/>
      <c r="T95" s="689"/>
      <c r="U95" s="689"/>
      <c r="V95" s="689"/>
      <c r="W95" s="689"/>
      <c r="X95" s="689"/>
      <c r="Y95" s="689"/>
      <c r="Z95" s="689"/>
      <c r="AA95" s="689"/>
      <c r="AB95" s="689"/>
      <c r="AC95" s="689"/>
      <c r="AD95" s="689"/>
      <c r="AE95" s="689"/>
      <c r="AF95" s="689"/>
      <c r="AG95" s="689"/>
      <c r="AH95" s="689"/>
      <c r="AI95" s="689"/>
      <c r="AJ95" s="689"/>
      <c r="AK95" s="689"/>
      <c r="AL95" s="689"/>
      <c r="AM95" s="689"/>
      <c r="AN95" s="689"/>
      <c r="AO95" s="689"/>
      <c r="AP95" s="689"/>
      <c r="AQ95" s="689"/>
      <c r="AR95" s="689"/>
      <c r="AS95" s="689"/>
      <c r="AT95" s="689"/>
      <c r="AU95" s="689"/>
      <c r="AV95" s="689"/>
      <c r="AW95" s="689"/>
      <c r="AX95" s="689"/>
      <c r="AY95" s="689"/>
      <c r="AZ95" s="689"/>
      <c r="BA95" s="689"/>
      <c r="BB95" s="689"/>
      <c r="BC95" s="689"/>
      <c r="BD95" s="689"/>
      <c r="BE95" s="689"/>
      <c r="BF95" s="689"/>
      <c r="BG95" s="689"/>
      <c r="BH95" s="689"/>
      <c r="BI95" s="689"/>
      <c r="BJ95" s="689"/>
      <c r="BK95" s="689"/>
      <c r="BL95" s="689"/>
      <c r="BM95" s="689"/>
      <c r="BN95" s="689"/>
      <c r="BO95" s="206"/>
      <c r="BP95" s="206"/>
      <c r="BQ95" s="206"/>
      <c r="BR95" s="206"/>
    </row>
    <row r="96" spans="1:85" ht="16.5" customHeight="1" x14ac:dyDescent="0.2">
      <c r="A96" s="108"/>
      <c r="B96" s="108"/>
      <c r="C96" s="181" t="s">
        <v>882</v>
      </c>
      <c r="D96" s="182"/>
      <c r="E96" s="184" t="s">
        <v>8214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</row>
    <row r="97" spans="1:85" ht="0.75" customHeight="1" x14ac:dyDescent="0.2">
      <c r="A97" s="108"/>
      <c r="B97" s="108"/>
      <c r="C97" s="182"/>
      <c r="D97" s="182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</row>
    <row r="98" spans="1:85" ht="4.5" customHeight="1" x14ac:dyDescent="0.2">
      <c r="A98" s="108"/>
      <c r="B98" s="108"/>
      <c r="C98" s="182"/>
      <c r="D98" s="182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</row>
    <row r="99" spans="1:85" ht="12" customHeight="1" x14ac:dyDescent="0.2">
      <c r="A99" s="108"/>
      <c r="B99" s="108"/>
      <c r="C99" s="181" t="s">
        <v>883</v>
      </c>
      <c r="D99" s="182"/>
      <c r="E99" s="187" t="s">
        <v>4710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</row>
    <row r="100" spans="1:85" ht="3" customHeight="1" x14ac:dyDescent="0.2">
      <c r="A100" s="108"/>
      <c r="B100" s="108"/>
      <c r="C100" s="182"/>
      <c r="D100" s="182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</row>
    <row r="101" spans="1:85" ht="6" customHeight="1" x14ac:dyDescent="0.2">
      <c r="A101" s="108"/>
      <c r="B101" s="108"/>
      <c r="C101" s="182"/>
      <c r="D101" s="182"/>
      <c r="E101" s="690"/>
      <c r="F101" s="690"/>
      <c r="G101" s="690"/>
      <c r="H101" s="690"/>
      <c r="I101" s="690"/>
      <c r="J101" s="690"/>
      <c r="K101" s="690"/>
      <c r="L101" s="690"/>
      <c r="M101" s="690"/>
      <c r="N101" s="690"/>
      <c r="O101" s="690"/>
      <c r="P101" s="690"/>
      <c r="Q101" s="690"/>
      <c r="R101" s="690"/>
      <c r="S101" s="690"/>
      <c r="T101" s="690"/>
      <c r="U101" s="690"/>
      <c r="V101" s="690"/>
      <c r="W101" s="690"/>
      <c r="X101" s="690"/>
      <c r="Y101" s="690"/>
      <c r="Z101" s="690"/>
      <c r="AA101" s="690"/>
      <c r="AB101" s="690"/>
      <c r="AC101" s="690"/>
      <c r="AD101" s="690"/>
      <c r="AE101" s="690"/>
      <c r="AF101" s="690"/>
      <c r="AG101" s="690"/>
      <c r="AH101" s="690"/>
      <c r="AI101" s="690"/>
      <c r="AJ101" s="690"/>
      <c r="AK101" s="690"/>
      <c r="AL101" s="690"/>
      <c r="AM101" s="690"/>
      <c r="AN101" s="690"/>
      <c r="AO101" s="690"/>
      <c r="AP101" s="690"/>
      <c r="AQ101" s="690"/>
      <c r="AR101" s="690"/>
      <c r="AS101" s="690"/>
      <c r="AT101" s="690"/>
      <c r="AU101" s="690"/>
      <c r="AV101" s="690"/>
      <c r="AW101" s="690"/>
      <c r="AX101" s="690"/>
      <c r="AY101" s="690"/>
      <c r="AZ101" s="690"/>
      <c r="BA101" s="690"/>
      <c r="BB101" s="690"/>
      <c r="BC101" s="690"/>
      <c r="BD101" s="690"/>
      <c r="BE101" s="690"/>
      <c r="BF101" s="690"/>
      <c r="BG101" s="690"/>
      <c r="BH101" s="690"/>
      <c r="BI101" s="690"/>
      <c r="BJ101" s="690"/>
      <c r="BK101" s="690"/>
      <c r="BL101" s="690"/>
      <c r="BM101" s="690"/>
      <c r="BN101" s="188"/>
      <c r="BO101" s="188"/>
      <c r="BP101" s="188"/>
      <c r="BQ101" s="188"/>
      <c r="BR101" s="188"/>
    </row>
    <row r="102" spans="1:85" ht="7.5" customHeight="1" x14ac:dyDescent="0.2">
      <c r="A102" s="108"/>
      <c r="B102" s="108"/>
      <c r="C102" s="182"/>
      <c r="D102" s="182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188"/>
      <c r="BO102" s="188"/>
      <c r="BP102" s="188"/>
      <c r="BQ102" s="188"/>
      <c r="BR102" s="188"/>
    </row>
    <row r="103" spans="1:85" ht="7.5" customHeight="1" thickBot="1" x14ac:dyDescent="0.25">
      <c r="A103" s="108"/>
      <c r="B103" s="190"/>
      <c r="C103" s="217"/>
      <c r="D103" s="217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189"/>
      <c r="BP103" s="189"/>
      <c r="BQ103" s="189"/>
      <c r="BR103" s="189"/>
    </row>
    <row r="104" spans="1:85" ht="7.5" customHeight="1" thickTop="1" x14ac:dyDescent="0.2">
      <c r="A104" s="108"/>
      <c r="B104" s="108"/>
      <c r="C104" s="182"/>
      <c r="D104" s="182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</row>
    <row r="105" spans="1:85" ht="12" customHeight="1" x14ac:dyDescent="0.2">
      <c r="A105" s="108"/>
      <c r="B105" s="108" t="s">
        <v>4697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09"/>
      <c r="BI105" s="22"/>
      <c r="BJ105" s="108"/>
      <c r="BK105" s="108"/>
      <c r="BL105" s="108"/>
      <c r="BM105" s="108"/>
      <c r="BN105" s="108"/>
      <c r="BO105" s="108"/>
      <c r="BP105" s="24"/>
      <c r="BQ105" s="24"/>
      <c r="BR105" s="24"/>
    </row>
    <row r="106" spans="1:85" ht="12" customHeight="1" x14ac:dyDescent="0.25">
      <c r="A106" s="108"/>
      <c r="B106" s="108" t="s">
        <v>4711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09"/>
      <c r="BI106" s="22"/>
      <c r="BJ106" s="108"/>
      <c r="BK106" s="108"/>
      <c r="BL106" s="108"/>
      <c r="BM106" s="108"/>
      <c r="BN106" s="108"/>
      <c r="BO106" s="108"/>
      <c r="BP106" s="24"/>
      <c r="BQ106" s="24"/>
      <c r="BR106" s="24"/>
      <c r="CG106" s="252"/>
    </row>
    <row r="107" spans="1:85" ht="12" customHeight="1" x14ac:dyDescent="0.25">
      <c r="A107" s="108"/>
      <c r="B107" s="34" t="s">
        <v>4716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09"/>
      <c r="BI107" s="22"/>
      <c r="BJ107" s="108"/>
      <c r="BK107" s="108"/>
      <c r="BL107" s="108"/>
      <c r="BM107" s="108"/>
      <c r="BN107" s="108"/>
      <c r="BO107" s="108"/>
      <c r="BP107" s="24"/>
      <c r="BQ107" s="24"/>
      <c r="BR107" s="24"/>
      <c r="CG107" s="252"/>
    </row>
    <row r="108" spans="1:85" ht="12" customHeight="1" x14ac:dyDescent="0.25">
      <c r="A108" s="108"/>
      <c r="B108" s="108" t="s">
        <v>4717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09"/>
      <c r="BI108" s="22"/>
      <c r="BJ108" s="108"/>
      <c r="BK108" s="108"/>
      <c r="BL108" s="108"/>
      <c r="BM108" s="108"/>
      <c r="BN108" s="108"/>
      <c r="BO108" s="108"/>
      <c r="BP108" s="24"/>
      <c r="BQ108" s="24"/>
      <c r="BR108" s="24"/>
      <c r="CG108" s="253"/>
    </row>
    <row r="109" spans="1:85" ht="12" customHeight="1" x14ac:dyDescent="0.25">
      <c r="A109" s="108"/>
      <c r="B109" s="108" t="s">
        <v>4718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09"/>
      <c r="BI109" s="22"/>
      <c r="BJ109" s="108"/>
      <c r="BK109" s="108"/>
      <c r="BL109" s="108"/>
      <c r="BM109" s="108"/>
      <c r="BN109" s="108"/>
      <c r="BO109" s="108"/>
      <c r="BP109" s="24"/>
      <c r="BQ109" s="24"/>
      <c r="BR109" s="24"/>
      <c r="CG109" s="253"/>
    </row>
    <row r="110" spans="1:85" ht="15" customHeight="1" x14ac:dyDescent="0.25">
      <c r="A110" s="108"/>
      <c r="B110" s="108" t="s">
        <v>3537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09"/>
      <c r="BI110" s="22"/>
      <c r="BJ110" s="108"/>
      <c r="BK110" s="108"/>
      <c r="BL110" s="108"/>
      <c r="BM110" s="108"/>
      <c r="BN110" s="108"/>
      <c r="BO110" s="108"/>
      <c r="BP110" s="24"/>
      <c r="BQ110" s="24"/>
      <c r="BR110" s="24"/>
      <c r="CG110" s="253"/>
    </row>
    <row r="111" spans="1:85" ht="12" customHeight="1" x14ac:dyDescent="0.25">
      <c r="A111" s="108"/>
      <c r="B111" s="108" t="s">
        <v>3540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9"/>
      <c r="BI111" s="22"/>
      <c r="BJ111" s="108"/>
      <c r="BK111" s="108"/>
      <c r="BL111" s="108"/>
      <c r="BM111" s="108"/>
      <c r="BN111" s="108"/>
      <c r="BO111" s="108"/>
      <c r="BP111" s="24"/>
      <c r="BQ111" s="24"/>
      <c r="BR111" s="24"/>
      <c r="CG111" s="253"/>
    </row>
    <row r="112" spans="1:85" ht="12" customHeight="1" x14ac:dyDescent="0.25">
      <c r="A112" s="108"/>
      <c r="B112" s="108" t="s">
        <v>4712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9"/>
      <c r="BI112" s="22"/>
      <c r="BJ112" s="108"/>
      <c r="BK112" s="108"/>
      <c r="BL112" s="108"/>
      <c r="BM112" s="108"/>
      <c r="BN112" s="108"/>
      <c r="BO112" s="108"/>
      <c r="BP112" s="24"/>
      <c r="BQ112" s="24"/>
      <c r="BR112" s="24"/>
      <c r="CG112" s="253"/>
    </row>
    <row r="113" spans="1:85" ht="12" customHeight="1" x14ac:dyDescent="0.25">
      <c r="A113" s="108"/>
      <c r="B113" s="108" t="s">
        <v>3538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9"/>
      <c r="BI113" s="22"/>
      <c r="BJ113" s="108"/>
      <c r="BK113" s="108"/>
      <c r="BL113" s="108"/>
      <c r="BM113" s="108"/>
      <c r="BN113" s="108"/>
      <c r="BO113" s="108"/>
      <c r="BP113" s="24"/>
      <c r="BQ113" s="24"/>
      <c r="BR113" s="24"/>
      <c r="CG113" s="253"/>
    </row>
    <row r="114" spans="1:85" ht="12" customHeight="1" x14ac:dyDescent="0.25">
      <c r="A114" s="108"/>
      <c r="B114" s="108" t="s">
        <v>3539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9"/>
      <c r="BI114" s="22"/>
      <c r="BJ114" s="108"/>
      <c r="BK114" s="108"/>
      <c r="BL114" s="108"/>
      <c r="BM114" s="108"/>
      <c r="BN114" s="108"/>
      <c r="BO114" s="108"/>
      <c r="BP114" s="24"/>
      <c r="BQ114" s="24"/>
      <c r="BR114" s="24"/>
      <c r="CG114" s="253"/>
    </row>
    <row r="115" spans="1:85" ht="12" customHeight="1" x14ac:dyDescent="0.2">
      <c r="A115" s="108"/>
      <c r="B115" s="108" t="s">
        <v>4698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9"/>
      <c r="BI115" s="22"/>
      <c r="BJ115" s="108"/>
      <c r="BK115" s="108"/>
      <c r="BL115" s="108"/>
      <c r="BM115" s="108"/>
      <c r="BN115" s="108"/>
      <c r="BO115" s="108"/>
      <c r="BP115" s="24"/>
      <c r="BQ115" s="24"/>
      <c r="BR115" s="24"/>
    </row>
    <row r="116" spans="1:85" ht="12" customHeight="1" x14ac:dyDescent="0.2">
      <c r="A116" s="108"/>
      <c r="B116" s="108" t="s">
        <v>4713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9"/>
      <c r="BI116" s="22"/>
      <c r="BJ116" s="108"/>
      <c r="BK116" s="108"/>
      <c r="BL116" s="108"/>
      <c r="BM116" s="108"/>
      <c r="BN116" s="108"/>
      <c r="BO116" s="108"/>
      <c r="BP116" s="24"/>
      <c r="BQ116" s="24"/>
      <c r="BR116" s="24"/>
    </row>
    <row r="117" spans="1:85" ht="9.75" customHeight="1" x14ac:dyDescent="0.2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9"/>
      <c r="BI117" s="22"/>
      <c r="BJ117" s="108"/>
      <c r="BK117" s="108"/>
      <c r="BL117" s="108"/>
      <c r="BM117" s="108"/>
      <c r="BN117" s="108"/>
      <c r="BO117" s="108"/>
      <c r="BP117" s="24"/>
      <c r="BQ117" s="24"/>
      <c r="BR117" s="24"/>
    </row>
    <row r="118" spans="1:85" ht="12" customHeight="1" x14ac:dyDescent="0.2">
      <c r="A118" s="108"/>
      <c r="B118" s="108" t="s">
        <v>4699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9"/>
      <c r="BI118" s="22"/>
      <c r="BJ118" s="108"/>
      <c r="BK118" s="108"/>
      <c r="BL118" s="108"/>
      <c r="BM118" s="108"/>
      <c r="BN118" s="108"/>
      <c r="BO118" s="108"/>
      <c r="BP118" s="24"/>
      <c r="BQ118" s="24"/>
      <c r="BR118" s="24"/>
    </row>
    <row r="119" spans="1:85" ht="12" customHeight="1" x14ac:dyDescent="0.2">
      <c r="A119" s="108"/>
      <c r="B119" s="108" t="s">
        <v>4700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9"/>
      <c r="BI119" s="22"/>
      <c r="BJ119" s="108"/>
      <c r="BK119" s="108"/>
      <c r="BL119" s="108"/>
      <c r="BM119" s="108"/>
      <c r="BN119" s="108"/>
      <c r="BO119" s="108"/>
      <c r="BP119" s="24"/>
      <c r="BQ119" s="24"/>
      <c r="BR119" s="24"/>
    </row>
    <row r="120" spans="1:85" ht="12" customHeight="1" x14ac:dyDescent="0.2">
      <c r="A120" s="108"/>
      <c r="B120" s="108" t="s">
        <v>4701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9"/>
      <c r="BI120" s="22"/>
      <c r="BJ120" s="108"/>
      <c r="BK120" s="108"/>
      <c r="BL120" s="108"/>
      <c r="BM120" s="108"/>
      <c r="BN120" s="108"/>
      <c r="BO120" s="108"/>
      <c r="BP120" s="24"/>
      <c r="BQ120" s="24"/>
      <c r="BR120" s="24"/>
    </row>
    <row r="121" spans="1:85" ht="9" customHeight="1" x14ac:dyDescent="0.2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9"/>
      <c r="BI121" s="22"/>
      <c r="BJ121" s="108"/>
      <c r="BK121" s="108"/>
      <c r="BL121" s="108"/>
      <c r="BM121" s="108"/>
      <c r="BN121" s="108"/>
      <c r="BO121" s="108"/>
      <c r="BP121" s="24"/>
      <c r="BQ121" s="24"/>
      <c r="BR121" s="24"/>
    </row>
    <row r="122" spans="1:85" ht="12" customHeight="1" x14ac:dyDescent="0.2">
      <c r="A122" s="108"/>
      <c r="B122" s="108" t="s">
        <v>554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9"/>
      <c r="BI122" s="22"/>
      <c r="BJ122" s="108"/>
      <c r="BK122" s="108"/>
      <c r="BL122" s="108"/>
      <c r="BM122" s="108"/>
      <c r="BN122" s="108"/>
      <c r="BO122" s="108"/>
      <c r="BP122" s="24"/>
      <c r="BQ122" s="24"/>
      <c r="BR122" s="24"/>
    </row>
    <row r="123" spans="1:85" ht="7.5" customHeight="1" thickBot="1" x14ac:dyDescent="0.25">
      <c r="A123" s="108"/>
      <c r="B123" s="254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219"/>
      <c r="BI123" s="81"/>
      <c r="BJ123" s="190"/>
      <c r="BK123" s="190"/>
      <c r="BL123" s="190"/>
      <c r="BM123" s="190"/>
      <c r="BN123" s="190"/>
      <c r="BO123" s="108"/>
      <c r="BP123" s="24"/>
      <c r="BQ123" s="24"/>
      <c r="BR123" s="24"/>
    </row>
    <row r="124" spans="1:85" ht="7.5" customHeight="1" thickTop="1" x14ac:dyDescent="0.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9"/>
      <c r="BI124" s="22"/>
      <c r="BJ124" s="108"/>
      <c r="BK124" s="108"/>
      <c r="BL124" s="108"/>
      <c r="BM124" s="108"/>
      <c r="BN124" s="108"/>
      <c r="BO124" s="108"/>
      <c r="BP124" s="24"/>
      <c r="BQ124" s="24"/>
      <c r="BR124" s="24"/>
    </row>
    <row r="125" spans="1:85" ht="12" customHeight="1" x14ac:dyDescent="0.2">
      <c r="A125" s="108"/>
      <c r="B125" s="209" t="s">
        <v>5785</v>
      </c>
      <c r="C125" s="209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9"/>
      <c r="BI125" s="22"/>
      <c r="BJ125" s="108"/>
      <c r="BK125" s="108"/>
      <c r="BL125" s="108"/>
      <c r="BM125" s="108"/>
      <c r="BN125" s="108"/>
      <c r="BO125" s="108"/>
      <c r="BP125" s="24"/>
      <c r="BQ125" s="24"/>
      <c r="BR125" s="24"/>
    </row>
    <row r="126" spans="1:85" ht="12" customHeight="1" x14ac:dyDescent="0.2">
      <c r="A126" s="108"/>
      <c r="B126" s="209" t="s">
        <v>5786</v>
      </c>
      <c r="C126" s="209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9"/>
      <c r="BI126" s="22"/>
      <c r="BJ126" s="108"/>
      <c r="BK126" s="108"/>
      <c r="BL126" s="108"/>
      <c r="BM126" s="108"/>
      <c r="BN126" s="108"/>
      <c r="BO126" s="108"/>
      <c r="BP126" s="24"/>
      <c r="BQ126" s="24"/>
      <c r="BR126" s="24"/>
    </row>
    <row r="127" spans="1:85" ht="12" customHeight="1" x14ac:dyDescent="0.2">
      <c r="A127" s="108"/>
      <c r="B127" s="209" t="s">
        <v>5795</v>
      </c>
      <c r="C127" s="209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9"/>
      <c r="BI127" s="22"/>
      <c r="BJ127" s="108"/>
      <c r="BK127" s="108"/>
      <c r="BL127" s="108"/>
      <c r="BM127" s="108"/>
      <c r="BN127" s="108"/>
      <c r="BO127" s="108"/>
      <c r="BP127" s="24"/>
      <c r="BQ127" s="24"/>
      <c r="BR127" s="24"/>
    </row>
    <row r="128" spans="1:85" ht="12" customHeight="1" x14ac:dyDescent="0.2">
      <c r="A128" s="108"/>
      <c r="B128" s="216" t="s">
        <v>5780</v>
      </c>
      <c r="C128" s="209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9"/>
      <c r="BI128" s="22"/>
      <c r="BJ128" s="108"/>
      <c r="BK128" s="108"/>
      <c r="BL128" s="108"/>
      <c r="BM128" s="108"/>
      <c r="BN128" s="108"/>
      <c r="BO128" s="108"/>
      <c r="BP128" s="24"/>
      <c r="BQ128" s="24"/>
      <c r="BR128" s="24"/>
    </row>
    <row r="129" spans="1:70" ht="12" customHeight="1" x14ac:dyDescent="0.2">
      <c r="A129" s="108"/>
      <c r="B129" s="216" t="s">
        <v>5782</v>
      </c>
      <c r="C129" s="209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9"/>
      <c r="BI129" s="22"/>
      <c r="BJ129" s="108"/>
      <c r="BK129" s="108"/>
      <c r="BL129" s="108"/>
      <c r="BM129" s="108"/>
      <c r="BN129" s="108"/>
      <c r="BO129" s="108"/>
      <c r="BP129" s="24"/>
      <c r="BQ129" s="24"/>
      <c r="BR129" s="24"/>
    </row>
    <row r="130" spans="1:70" ht="12" customHeight="1" x14ac:dyDescent="0.2">
      <c r="A130" s="108"/>
      <c r="B130" s="216" t="s">
        <v>5781</v>
      </c>
      <c r="C130" s="209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9"/>
      <c r="BI130" s="22"/>
      <c r="BJ130" s="108"/>
      <c r="BK130" s="108"/>
      <c r="BL130" s="108"/>
      <c r="BM130" s="108"/>
      <c r="BN130" s="108"/>
      <c r="BO130" s="108"/>
      <c r="BP130" s="24"/>
      <c r="BQ130" s="24"/>
      <c r="BR130" s="24"/>
    </row>
    <row r="131" spans="1:70" ht="12.75" customHeight="1" x14ac:dyDescent="0.2">
      <c r="A131" s="108"/>
      <c r="B131" s="216" t="s">
        <v>5783</v>
      </c>
      <c r="C131" s="209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9"/>
      <c r="BI131" s="22"/>
      <c r="BJ131" s="108"/>
      <c r="BK131" s="108"/>
      <c r="BL131" s="108"/>
      <c r="BM131" s="108"/>
      <c r="BN131" s="108"/>
      <c r="BO131" s="108"/>
      <c r="BP131" s="24"/>
      <c r="BQ131" s="24"/>
      <c r="BR131" s="24"/>
    </row>
    <row r="132" spans="1:70" ht="12.75" customHeight="1" x14ac:dyDescent="0.2">
      <c r="A132" s="108"/>
      <c r="B132" s="216" t="s">
        <v>5784</v>
      </c>
      <c r="C132" s="209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9"/>
      <c r="BI132" s="22"/>
      <c r="BJ132" s="108"/>
      <c r="BK132" s="108"/>
      <c r="BL132" s="108"/>
      <c r="BM132" s="108"/>
      <c r="BN132" s="108"/>
      <c r="BO132" s="108"/>
      <c r="BP132" s="24"/>
      <c r="BQ132" s="24"/>
      <c r="BR132" s="24"/>
    </row>
    <row r="133" spans="1:70" ht="6" customHeight="1" x14ac:dyDescent="0.2">
      <c r="A133" s="108"/>
      <c r="B133" s="215"/>
      <c r="C133" s="209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9"/>
      <c r="BI133" s="22"/>
      <c r="BJ133" s="108"/>
      <c r="BK133" s="108"/>
      <c r="BL133" s="108"/>
      <c r="BM133" s="108"/>
      <c r="BN133" s="108"/>
      <c r="BO133" s="108"/>
      <c r="BP133" s="24"/>
      <c r="BQ133" s="24"/>
      <c r="BR133" s="24"/>
    </row>
    <row r="134" spans="1:70" ht="12.75" customHeight="1" x14ac:dyDescent="0.2">
      <c r="A134" s="108"/>
      <c r="B134" s="228" t="s">
        <v>4724</v>
      </c>
      <c r="C134" s="209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9"/>
      <c r="BI134" s="22"/>
      <c r="BJ134" s="108"/>
      <c r="BK134" s="108"/>
      <c r="BL134" s="108"/>
      <c r="BM134" s="108"/>
      <c r="BN134" s="108"/>
      <c r="BO134" s="108"/>
      <c r="BP134" s="24"/>
      <c r="BQ134" s="24"/>
      <c r="BR134" s="24"/>
    </row>
    <row r="135" spans="1:70" ht="6.75" customHeight="1" x14ac:dyDescent="0.2">
      <c r="A135" s="108"/>
      <c r="B135" s="215"/>
      <c r="C135" s="209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9"/>
      <c r="BI135" s="22"/>
      <c r="BJ135" s="108"/>
      <c r="BK135" s="108"/>
      <c r="BL135" s="108"/>
      <c r="BM135" s="108"/>
      <c r="BN135" s="108"/>
      <c r="BO135" s="108"/>
      <c r="BP135" s="24"/>
      <c r="BQ135" s="24"/>
      <c r="BR135" s="24"/>
    </row>
    <row r="136" spans="1:70" ht="15" customHeight="1" x14ac:dyDescent="0.2">
      <c r="A136" s="108"/>
      <c r="B136" s="216" t="s">
        <v>5790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9"/>
      <c r="BI136" s="22"/>
      <c r="BJ136" s="108"/>
      <c r="BK136" s="108"/>
      <c r="BL136" s="108"/>
      <c r="BM136" s="108"/>
      <c r="BN136" s="108"/>
      <c r="BO136" s="108"/>
      <c r="BP136" s="24"/>
      <c r="BQ136" s="24"/>
      <c r="BR136" s="24"/>
    </row>
    <row r="137" spans="1:70" ht="15" customHeight="1" x14ac:dyDescent="0.2">
      <c r="A137" s="108"/>
      <c r="B137" s="222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1"/>
      <c r="BI137" s="29"/>
      <c r="BJ137" s="220"/>
      <c r="BK137" s="220"/>
      <c r="BL137" s="220"/>
      <c r="BM137" s="220"/>
      <c r="BN137" s="220"/>
      <c r="BO137" s="108"/>
      <c r="BP137" s="24"/>
      <c r="BQ137" s="24"/>
      <c r="BR137" s="24"/>
    </row>
    <row r="138" spans="1:70" ht="15" customHeight="1" x14ac:dyDescent="0.2">
      <c r="A138" s="108"/>
      <c r="B138" s="216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9"/>
      <c r="BI138" s="22"/>
      <c r="BJ138" s="108"/>
      <c r="BK138" s="108"/>
      <c r="BL138" s="108"/>
      <c r="BM138" s="108"/>
      <c r="BN138" s="108"/>
      <c r="BO138" s="108"/>
      <c r="BP138" s="24"/>
      <c r="BQ138" s="24"/>
      <c r="BR138" s="24"/>
    </row>
    <row r="139" spans="1:70" ht="15" customHeight="1" x14ac:dyDescent="0.2">
      <c r="A139" s="108"/>
      <c r="B139" s="216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9"/>
      <c r="BI139" s="22"/>
      <c r="BJ139" s="108"/>
      <c r="BK139" s="108"/>
      <c r="BL139" s="108"/>
      <c r="BM139" s="108"/>
      <c r="BN139" s="108"/>
      <c r="BO139" s="108"/>
      <c r="BP139" s="24"/>
      <c r="BQ139" s="24"/>
      <c r="BR139" s="24"/>
    </row>
    <row r="140" spans="1:70" ht="9" customHeight="1" x14ac:dyDescent="0.2">
      <c r="A140" s="108"/>
      <c r="B140" s="223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224"/>
      <c r="BI140" s="194"/>
      <c r="BJ140" s="120"/>
      <c r="BK140" s="120"/>
      <c r="BL140" s="120"/>
      <c r="BM140" s="120"/>
      <c r="BN140" s="120"/>
      <c r="BO140" s="108"/>
      <c r="BP140" s="24"/>
      <c r="BQ140" s="24"/>
      <c r="BR140" s="24"/>
    </row>
    <row r="141" spans="1:70" ht="15.75" customHeight="1" x14ac:dyDescent="0.2">
      <c r="A141" s="109"/>
      <c r="B141" s="687"/>
      <c r="C141" s="687"/>
      <c r="D141" s="687"/>
      <c r="E141" s="687"/>
      <c r="F141" s="687"/>
      <c r="G141" s="687"/>
      <c r="H141" s="687"/>
      <c r="I141" s="687"/>
      <c r="J141" s="687"/>
      <c r="K141" s="687"/>
      <c r="L141" s="687"/>
      <c r="M141" s="687"/>
      <c r="N141" s="687"/>
      <c r="O141" s="687"/>
      <c r="P141" s="687"/>
      <c r="Q141" s="687"/>
      <c r="R141" s="687"/>
      <c r="S141" s="687"/>
      <c r="T141" s="687"/>
      <c r="U141" s="687"/>
      <c r="V141" s="687"/>
      <c r="W141" s="687"/>
      <c r="X141" s="687"/>
      <c r="Y141" s="687"/>
      <c r="Z141" s="687"/>
      <c r="AA141" s="687"/>
      <c r="AB141" s="687"/>
      <c r="AC141" s="687"/>
      <c r="AD141" s="687"/>
      <c r="AE141" s="687"/>
      <c r="AF141" s="687"/>
      <c r="AG141" s="687"/>
      <c r="AH141" s="687"/>
      <c r="AI141" s="687"/>
      <c r="AJ141" s="687"/>
      <c r="AK141" s="687"/>
      <c r="AL141" s="687"/>
      <c r="AM141" s="687"/>
      <c r="AN141" s="687"/>
      <c r="AO141" s="687"/>
      <c r="AP141" s="687"/>
      <c r="AQ141" s="687"/>
      <c r="AR141" s="687"/>
      <c r="AS141" s="687"/>
      <c r="AT141" s="687"/>
      <c r="AU141" s="687"/>
      <c r="AV141" s="687"/>
      <c r="AW141" s="687"/>
      <c r="AX141" s="687"/>
      <c r="AY141" s="687"/>
      <c r="AZ141" s="687"/>
      <c r="BA141" s="687"/>
      <c r="BB141" s="687"/>
      <c r="BC141" s="687"/>
      <c r="BD141" s="687"/>
      <c r="BE141" s="687"/>
      <c r="BF141" s="687"/>
      <c r="BG141" s="687"/>
      <c r="BH141" s="687"/>
      <c r="BI141" s="687"/>
      <c r="BJ141" s="687"/>
      <c r="BK141" s="687"/>
      <c r="BL141" s="224"/>
      <c r="BM141" s="224"/>
      <c r="BN141" s="224"/>
      <c r="BO141" s="109"/>
      <c r="BP141" s="33"/>
      <c r="BQ141" s="33"/>
      <c r="BR141" s="33"/>
    </row>
    <row r="142" spans="1:70" ht="9" customHeight="1" x14ac:dyDescent="0.2">
      <c r="A142" s="109"/>
      <c r="B142" s="687"/>
      <c r="C142" s="687"/>
      <c r="D142" s="687"/>
      <c r="E142" s="687"/>
      <c r="F142" s="687"/>
      <c r="G142" s="687"/>
      <c r="H142" s="687"/>
      <c r="I142" s="687"/>
      <c r="J142" s="687"/>
      <c r="K142" s="687"/>
      <c r="L142" s="687"/>
      <c r="M142" s="687"/>
      <c r="N142" s="687"/>
      <c r="O142" s="687"/>
      <c r="P142" s="687"/>
      <c r="Q142" s="687"/>
      <c r="R142" s="687"/>
      <c r="S142" s="687"/>
      <c r="T142" s="687"/>
      <c r="U142" s="687"/>
      <c r="V142" s="687"/>
      <c r="W142" s="687"/>
      <c r="X142" s="687"/>
      <c r="Y142" s="687"/>
      <c r="Z142" s="687"/>
      <c r="AA142" s="687"/>
      <c r="AB142" s="687"/>
      <c r="AC142" s="687"/>
      <c r="AD142" s="687"/>
      <c r="AE142" s="687"/>
      <c r="AF142" s="687"/>
      <c r="AG142" s="687"/>
      <c r="AH142" s="687"/>
      <c r="AI142" s="687"/>
      <c r="AJ142" s="687"/>
      <c r="AK142" s="687"/>
      <c r="AL142" s="687"/>
      <c r="AM142" s="687"/>
      <c r="AN142" s="687"/>
      <c r="AO142" s="687"/>
      <c r="AP142" s="687"/>
      <c r="AQ142" s="687"/>
      <c r="AR142" s="687"/>
      <c r="AS142" s="687"/>
      <c r="AT142" s="687"/>
      <c r="AU142" s="687"/>
      <c r="AV142" s="687"/>
      <c r="AW142" s="687"/>
      <c r="AX142" s="687"/>
      <c r="AY142" s="687"/>
      <c r="AZ142" s="687"/>
      <c r="BA142" s="687"/>
      <c r="BB142" s="687"/>
      <c r="BC142" s="687"/>
      <c r="BD142" s="687"/>
      <c r="BE142" s="687"/>
      <c r="BF142" s="687"/>
      <c r="BG142" s="687"/>
      <c r="BH142" s="687"/>
      <c r="BI142" s="687"/>
      <c r="BJ142" s="687"/>
      <c r="BK142" s="687"/>
      <c r="BL142" s="224"/>
      <c r="BM142" s="224"/>
      <c r="BN142" s="224"/>
      <c r="BO142" s="109"/>
      <c r="BP142" s="33"/>
      <c r="BQ142" s="33"/>
      <c r="BR142" s="33"/>
    </row>
    <row r="143" spans="1:70" ht="9" customHeight="1" x14ac:dyDescent="0.2">
      <c r="A143" s="109"/>
      <c r="B143" s="687"/>
      <c r="C143" s="687"/>
      <c r="D143" s="687"/>
      <c r="E143" s="687"/>
      <c r="F143" s="687"/>
      <c r="G143" s="687"/>
      <c r="H143" s="687"/>
      <c r="I143" s="687"/>
      <c r="J143" s="687"/>
      <c r="K143" s="687"/>
      <c r="L143" s="687"/>
      <c r="M143" s="687"/>
      <c r="N143" s="687"/>
      <c r="O143" s="687"/>
      <c r="P143" s="687"/>
      <c r="Q143" s="687"/>
      <c r="R143" s="687"/>
      <c r="S143" s="687"/>
      <c r="T143" s="687"/>
      <c r="U143" s="687"/>
      <c r="V143" s="687"/>
      <c r="W143" s="687"/>
      <c r="X143" s="687"/>
      <c r="Y143" s="687"/>
      <c r="Z143" s="687"/>
      <c r="AA143" s="687"/>
      <c r="AB143" s="687"/>
      <c r="AC143" s="687"/>
      <c r="AD143" s="687"/>
      <c r="AE143" s="687"/>
      <c r="AF143" s="687"/>
      <c r="AG143" s="687"/>
      <c r="AH143" s="687"/>
      <c r="AI143" s="687"/>
      <c r="AJ143" s="687"/>
      <c r="AK143" s="687"/>
      <c r="AL143" s="687"/>
      <c r="AM143" s="687"/>
      <c r="AN143" s="687"/>
      <c r="AO143" s="687"/>
      <c r="AP143" s="687"/>
      <c r="AQ143" s="687"/>
      <c r="AR143" s="687"/>
      <c r="AS143" s="687"/>
      <c r="AT143" s="687"/>
      <c r="AU143" s="687"/>
      <c r="AV143" s="687"/>
      <c r="AW143" s="687"/>
      <c r="AX143" s="687"/>
      <c r="AY143" s="687"/>
      <c r="AZ143" s="687"/>
      <c r="BA143" s="687"/>
      <c r="BB143" s="687"/>
      <c r="BC143" s="687"/>
      <c r="BD143" s="687"/>
      <c r="BE143" s="687"/>
      <c r="BF143" s="687"/>
      <c r="BG143" s="687"/>
      <c r="BH143" s="687"/>
      <c r="BI143" s="687"/>
      <c r="BJ143" s="687"/>
      <c r="BK143" s="687"/>
      <c r="BL143" s="224"/>
      <c r="BM143" s="224"/>
      <c r="BN143" s="224"/>
      <c r="BO143" s="109"/>
      <c r="BP143" s="33"/>
      <c r="BQ143" s="33"/>
      <c r="BR143" s="33"/>
    </row>
    <row r="144" spans="1:70" ht="9" customHeight="1" x14ac:dyDescent="0.2">
      <c r="A144" s="108"/>
      <c r="B144" s="687"/>
      <c r="C144" s="687"/>
      <c r="D144" s="687"/>
      <c r="E144" s="687"/>
      <c r="F144" s="687"/>
      <c r="G144" s="687"/>
      <c r="H144" s="687"/>
      <c r="I144" s="687"/>
      <c r="J144" s="687"/>
      <c r="K144" s="687"/>
      <c r="L144" s="687"/>
      <c r="M144" s="687"/>
      <c r="N144" s="687"/>
      <c r="O144" s="687"/>
      <c r="P144" s="687"/>
      <c r="Q144" s="687"/>
      <c r="R144" s="687"/>
      <c r="S144" s="687"/>
      <c r="T144" s="687"/>
      <c r="U144" s="687"/>
      <c r="V144" s="687"/>
      <c r="W144" s="687"/>
      <c r="X144" s="687"/>
      <c r="Y144" s="687"/>
      <c r="Z144" s="687"/>
      <c r="AA144" s="687"/>
      <c r="AB144" s="687"/>
      <c r="AC144" s="687"/>
      <c r="AD144" s="687"/>
      <c r="AE144" s="687"/>
      <c r="AF144" s="687"/>
      <c r="AG144" s="687"/>
      <c r="AH144" s="687"/>
      <c r="AI144" s="687"/>
      <c r="AJ144" s="687"/>
      <c r="AK144" s="687"/>
      <c r="AL144" s="687"/>
      <c r="AM144" s="687"/>
      <c r="AN144" s="687"/>
      <c r="AO144" s="687"/>
      <c r="AP144" s="687"/>
      <c r="AQ144" s="687"/>
      <c r="AR144" s="687"/>
      <c r="AS144" s="687"/>
      <c r="AT144" s="687"/>
      <c r="AU144" s="687"/>
      <c r="AV144" s="687"/>
      <c r="AW144" s="687"/>
      <c r="AX144" s="687"/>
      <c r="AY144" s="687"/>
      <c r="AZ144" s="687"/>
      <c r="BA144" s="687"/>
      <c r="BB144" s="687"/>
      <c r="BC144" s="687"/>
      <c r="BD144" s="687"/>
      <c r="BE144" s="687"/>
      <c r="BF144" s="687"/>
      <c r="BG144" s="687"/>
      <c r="BH144" s="687"/>
      <c r="BI144" s="687"/>
      <c r="BJ144" s="687"/>
      <c r="BK144" s="687"/>
      <c r="BL144" s="120"/>
      <c r="BM144" s="120"/>
      <c r="BN144" s="120"/>
      <c r="BO144" s="108"/>
      <c r="BP144" s="24"/>
      <c r="BQ144" s="24"/>
      <c r="BR144" s="24"/>
    </row>
    <row r="145" spans="1:82" ht="9" customHeight="1" x14ac:dyDescent="0.2">
      <c r="A145" s="108"/>
      <c r="B145" s="687"/>
      <c r="C145" s="687"/>
      <c r="D145" s="687"/>
      <c r="E145" s="687"/>
      <c r="F145" s="687"/>
      <c r="G145" s="687"/>
      <c r="H145" s="687"/>
      <c r="I145" s="687"/>
      <c r="J145" s="687"/>
      <c r="K145" s="687"/>
      <c r="L145" s="687"/>
      <c r="M145" s="687"/>
      <c r="N145" s="687"/>
      <c r="O145" s="687"/>
      <c r="P145" s="687"/>
      <c r="Q145" s="687"/>
      <c r="R145" s="687"/>
      <c r="S145" s="687"/>
      <c r="T145" s="687"/>
      <c r="U145" s="687"/>
      <c r="V145" s="687"/>
      <c r="W145" s="687"/>
      <c r="X145" s="687"/>
      <c r="Y145" s="687"/>
      <c r="Z145" s="687"/>
      <c r="AA145" s="687"/>
      <c r="AB145" s="687"/>
      <c r="AC145" s="687"/>
      <c r="AD145" s="687"/>
      <c r="AE145" s="687"/>
      <c r="AF145" s="687"/>
      <c r="AG145" s="687"/>
      <c r="AH145" s="687"/>
      <c r="AI145" s="687"/>
      <c r="AJ145" s="687"/>
      <c r="AK145" s="687"/>
      <c r="AL145" s="687"/>
      <c r="AM145" s="687"/>
      <c r="AN145" s="687"/>
      <c r="AO145" s="687"/>
      <c r="AP145" s="687"/>
      <c r="AQ145" s="687"/>
      <c r="AR145" s="687"/>
      <c r="AS145" s="687"/>
      <c r="AT145" s="687"/>
      <c r="AU145" s="687"/>
      <c r="AV145" s="687"/>
      <c r="AW145" s="687"/>
      <c r="AX145" s="687"/>
      <c r="AY145" s="687"/>
      <c r="AZ145" s="687"/>
      <c r="BA145" s="687"/>
      <c r="BB145" s="687"/>
      <c r="BC145" s="687"/>
      <c r="BD145" s="687"/>
      <c r="BE145" s="687"/>
      <c r="BF145" s="687"/>
      <c r="BG145" s="687"/>
      <c r="BH145" s="687"/>
      <c r="BI145" s="687"/>
      <c r="BJ145" s="687"/>
      <c r="BK145" s="687"/>
      <c r="BL145" s="120"/>
      <c r="BM145" s="120"/>
      <c r="BN145" s="120"/>
      <c r="BO145" s="108"/>
      <c r="BP145" s="24"/>
      <c r="BQ145" s="24"/>
      <c r="BR145" s="24"/>
    </row>
    <row r="146" spans="1:82" ht="9" customHeight="1" x14ac:dyDescent="0.2">
      <c r="A146" s="108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2"/>
      <c r="BJ146" s="108"/>
      <c r="BK146" s="108"/>
      <c r="BL146" s="108"/>
      <c r="BM146" s="108"/>
      <c r="BN146" s="108"/>
      <c r="BO146" s="108"/>
      <c r="BP146" s="24"/>
      <c r="BQ146" s="24"/>
      <c r="BR146" s="24"/>
    </row>
    <row r="147" spans="1:82" ht="13.5" customHeight="1" x14ac:dyDescent="0.2">
      <c r="A147" s="209"/>
      <c r="B147" s="803"/>
      <c r="C147" s="804"/>
      <c r="D147" s="804"/>
      <c r="E147" s="804"/>
      <c r="F147" s="804"/>
      <c r="G147" s="804"/>
      <c r="H147" s="804"/>
      <c r="I147" s="804"/>
      <c r="J147" s="804"/>
      <c r="K147" s="804"/>
      <c r="L147" s="804"/>
      <c r="M147" s="804"/>
      <c r="N147" s="804"/>
      <c r="O147" s="804"/>
      <c r="P147" s="804"/>
      <c r="Q147" s="804"/>
      <c r="R147" s="804"/>
      <c r="S147" s="804"/>
      <c r="T147" s="804"/>
      <c r="U147" s="804"/>
      <c r="V147" s="804"/>
      <c r="W147" s="804"/>
      <c r="X147" s="804"/>
      <c r="Y147" s="804"/>
      <c r="Z147" s="804"/>
      <c r="AA147" s="804"/>
      <c r="AB147" s="804"/>
      <c r="AC147" s="804"/>
      <c r="AD147" s="804"/>
      <c r="AE147" s="804"/>
      <c r="AF147" s="804"/>
      <c r="AG147" s="804"/>
      <c r="AH147" s="804"/>
      <c r="AI147" s="804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10"/>
      <c r="BJ147" s="209"/>
      <c r="BK147" s="209"/>
      <c r="BL147" s="209"/>
      <c r="BM147" s="209"/>
      <c r="BN147" s="209"/>
      <c r="BO147" s="209"/>
      <c r="BP147" s="211"/>
      <c r="BQ147" s="211"/>
      <c r="BR147" s="211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</row>
    <row r="148" spans="1:82" ht="13.5" customHeight="1" x14ac:dyDescent="0.2">
      <c r="A148" s="209"/>
      <c r="B148" s="804"/>
      <c r="C148" s="804"/>
      <c r="D148" s="804"/>
      <c r="E148" s="804"/>
      <c r="F148" s="804"/>
      <c r="G148" s="804"/>
      <c r="H148" s="804"/>
      <c r="I148" s="804"/>
      <c r="J148" s="804"/>
      <c r="K148" s="804"/>
      <c r="L148" s="804"/>
      <c r="M148" s="804"/>
      <c r="N148" s="804"/>
      <c r="O148" s="804"/>
      <c r="P148" s="804"/>
      <c r="Q148" s="804"/>
      <c r="R148" s="804"/>
      <c r="S148" s="804"/>
      <c r="T148" s="804"/>
      <c r="U148" s="804"/>
      <c r="V148" s="804"/>
      <c r="W148" s="804"/>
      <c r="X148" s="804"/>
      <c r="Y148" s="804"/>
      <c r="Z148" s="804"/>
      <c r="AA148" s="804"/>
      <c r="AB148" s="804"/>
      <c r="AC148" s="804"/>
      <c r="AD148" s="804"/>
      <c r="AE148" s="804"/>
      <c r="AF148" s="804"/>
      <c r="AG148" s="804"/>
      <c r="AH148" s="804"/>
      <c r="AI148" s="804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10"/>
      <c r="BJ148" s="209"/>
      <c r="BK148" s="209"/>
      <c r="BL148" s="209"/>
      <c r="BM148" s="209"/>
      <c r="BN148" s="209"/>
      <c r="BO148" s="209"/>
      <c r="BP148" s="211"/>
      <c r="BQ148" s="211"/>
      <c r="BR148" s="211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</row>
    <row r="149" spans="1:82" ht="13.5" customHeight="1" x14ac:dyDescent="0.2">
      <c r="A149" s="209"/>
      <c r="B149" s="804"/>
      <c r="C149" s="804"/>
      <c r="D149" s="804"/>
      <c r="E149" s="804"/>
      <c r="F149" s="804"/>
      <c r="G149" s="804"/>
      <c r="H149" s="804"/>
      <c r="I149" s="804"/>
      <c r="J149" s="804"/>
      <c r="K149" s="804"/>
      <c r="L149" s="804"/>
      <c r="M149" s="804"/>
      <c r="N149" s="804"/>
      <c r="O149" s="804"/>
      <c r="P149" s="804"/>
      <c r="Q149" s="804"/>
      <c r="R149" s="804"/>
      <c r="S149" s="804"/>
      <c r="T149" s="804"/>
      <c r="U149" s="804"/>
      <c r="V149" s="804"/>
      <c r="W149" s="804"/>
      <c r="X149" s="804"/>
      <c r="Y149" s="804"/>
      <c r="Z149" s="804"/>
      <c r="AA149" s="804"/>
      <c r="AB149" s="804"/>
      <c r="AC149" s="804"/>
      <c r="AD149" s="804"/>
      <c r="AE149" s="804"/>
      <c r="AF149" s="804"/>
      <c r="AG149" s="804"/>
      <c r="AH149" s="804"/>
      <c r="AI149" s="804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10"/>
      <c r="BJ149" s="209"/>
      <c r="BK149" s="209"/>
      <c r="BL149" s="209"/>
      <c r="BM149" s="209"/>
      <c r="BN149" s="209"/>
      <c r="BO149" s="209"/>
      <c r="BP149" s="211"/>
      <c r="BQ149" s="211"/>
      <c r="BR149" s="211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</row>
    <row r="150" spans="1:82" ht="9" customHeight="1" x14ac:dyDescent="0.2">
      <c r="A150" s="108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2"/>
      <c r="BJ150" s="108"/>
      <c r="BK150" s="108"/>
      <c r="BL150" s="108"/>
      <c r="BM150" s="108"/>
      <c r="BN150" s="108"/>
      <c r="BO150" s="108"/>
      <c r="BP150" s="24"/>
      <c r="BQ150" s="24"/>
      <c r="BR150" s="24"/>
    </row>
    <row r="151" spans="1:82" ht="9" customHeight="1" x14ac:dyDescent="0.2">
      <c r="A151" s="108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2"/>
      <c r="BJ151" s="108"/>
      <c r="BK151" s="108"/>
      <c r="BL151" s="108"/>
      <c r="BM151" s="108"/>
      <c r="BN151" s="108"/>
      <c r="BO151" s="108"/>
      <c r="BP151" s="24"/>
      <c r="BQ151" s="24"/>
      <c r="BR151" s="24"/>
    </row>
    <row r="152" spans="1:82" ht="9" customHeight="1" x14ac:dyDescent="0.2">
      <c r="A152" s="108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2"/>
      <c r="BJ152" s="108"/>
      <c r="BK152" s="108"/>
      <c r="BL152" s="108"/>
      <c r="BM152" s="108"/>
      <c r="BN152" s="108"/>
      <c r="BO152" s="108"/>
      <c r="BP152" s="24"/>
      <c r="BQ152" s="24"/>
      <c r="BR152" s="24"/>
    </row>
    <row r="153" spans="1:82" ht="9" customHeight="1" x14ac:dyDescent="0.2">
      <c r="A153" s="108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2"/>
      <c r="BJ153" s="108"/>
      <c r="BK153" s="108"/>
      <c r="BL153" s="108"/>
      <c r="BM153" s="108"/>
      <c r="BN153" s="108"/>
      <c r="BO153" s="108"/>
      <c r="BP153" s="24"/>
      <c r="BQ153" s="24"/>
      <c r="BR153" s="24"/>
    </row>
  </sheetData>
  <sheetProtection sort="0" autoFilter="0"/>
  <protectedRanges>
    <protectedRange sqref="F5:F6" name="Диапазон1_2_1"/>
  </protectedRanges>
  <mergeCells count="113">
    <mergeCell ref="CB13:CB14"/>
    <mergeCell ref="B1:Q3"/>
    <mergeCell ref="AR16:BE16"/>
    <mergeCell ref="N16:R18"/>
    <mergeCell ref="C15:R15"/>
    <mergeCell ref="U1:AO4"/>
    <mergeCell ref="C5:BM8"/>
    <mergeCell ref="C13:R14"/>
    <mergeCell ref="C16:M23"/>
    <mergeCell ref="B9:BE9"/>
    <mergeCell ref="D10:BD10"/>
    <mergeCell ref="U21:V23"/>
    <mergeCell ref="W21:AQ23"/>
    <mergeCell ref="AR21:BE23"/>
    <mergeCell ref="U16:AQ16"/>
    <mergeCell ref="N19:R23"/>
    <mergeCell ref="BH18:BI42"/>
    <mergeCell ref="C25:R31"/>
    <mergeCell ref="U24:V26"/>
    <mergeCell ref="W24:AQ26"/>
    <mergeCell ref="AR24:BE26"/>
    <mergeCell ref="U27:V28"/>
    <mergeCell ref="W27:AQ28"/>
    <mergeCell ref="AR27:BE28"/>
    <mergeCell ref="B147:AI149"/>
    <mergeCell ref="BW24:CA26"/>
    <mergeCell ref="C24:R24"/>
    <mergeCell ref="BW27:CA28"/>
    <mergeCell ref="U18:V20"/>
    <mergeCell ref="U55:AG55"/>
    <mergeCell ref="AH55:AL55"/>
    <mergeCell ref="C33:R41"/>
    <mergeCell ref="C45:R45"/>
    <mergeCell ref="C49:R57"/>
    <mergeCell ref="W18:AQ20"/>
    <mergeCell ref="AR18:BE20"/>
    <mergeCell ref="C32:R32"/>
    <mergeCell ref="C46:R47"/>
    <mergeCell ref="C85:BH87"/>
    <mergeCell ref="BI49:BN50"/>
    <mergeCell ref="BI47:BN48"/>
    <mergeCell ref="BI45:BN46"/>
    <mergeCell ref="BI43:BN44"/>
    <mergeCell ref="BI52:BN53"/>
    <mergeCell ref="C42:R42"/>
    <mergeCell ref="C43:R44"/>
    <mergeCell ref="U43:V44"/>
    <mergeCell ref="W43:AQ44"/>
    <mergeCell ref="U29:V31"/>
    <mergeCell ref="W29:AQ31"/>
    <mergeCell ref="AR29:BE31"/>
    <mergeCell ref="U45:V46"/>
    <mergeCell ref="W45:AQ46"/>
    <mergeCell ref="AR45:BE46"/>
    <mergeCell ref="AR32:BA34"/>
    <mergeCell ref="BB32:BE34"/>
    <mergeCell ref="U51:BE51"/>
    <mergeCell ref="U42:BE42"/>
    <mergeCell ref="U39:BE39"/>
    <mergeCell ref="AR43:BE44"/>
    <mergeCell ref="U52:V53"/>
    <mergeCell ref="W52:AQ53"/>
    <mergeCell ref="AR52:BE53"/>
    <mergeCell ref="U47:V48"/>
    <mergeCell ref="W47:AQ48"/>
    <mergeCell ref="AR47:BE48"/>
    <mergeCell ref="U49:V50"/>
    <mergeCell ref="W49:AQ50"/>
    <mergeCell ref="AR49:BE50"/>
    <mergeCell ref="U78:AR79"/>
    <mergeCell ref="AS78:BI79"/>
    <mergeCell ref="B80:T81"/>
    <mergeCell ref="U80:AR81"/>
    <mergeCell ref="AS80:BI81"/>
    <mergeCell ref="B68:T69"/>
    <mergeCell ref="AN56:AU57"/>
    <mergeCell ref="AS70:BI71"/>
    <mergeCell ref="B64:T65"/>
    <mergeCell ref="U64:AR65"/>
    <mergeCell ref="AS64:BI65"/>
    <mergeCell ref="B66:T67"/>
    <mergeCell ref="U66:AR67"/>
    <mergeCell ref="AS66:BI67"/>
    <mergeCell ref="A61:BH62"/>
    <mergeCell ref="AH56:AJ57"/>
    <mergeCell ref="X56:AG57"/>
    <mergeCell ref="AK56:AL57"/>
    <mergeCell ref="U56:W57"/>
    <mergeCell ref="AV56:BN57"/>
    <mergeCell ref="B141:BK145"/>
    <mergeCell ref="T14:BE15"/>
    <mergeCell ref="U40:BF41"/>
    <mergeCell ref="E94:BN95"/>
    <mergeCell ref="E101:BM101"/>
    <mergeCell ref="U68:AR69"/>
    <mergeCell ref="AS68:BI69"/>
    <mergeCell ref="B70:T71"/>
    <mergeCell ref="U70:AR71"/>
    <mergeCell ref="U32:AQ34"/>
    <mergeCell ref="U35:V37"/>
    <mergeCell ref="W35:AQ37"/>
    <mergeCell ref="AR35:BE37"/>
    <mergeCell ref="AA83:BH84"/>
    <mergeCell ref="B72:T73"/>
    <mergeCell ref="U72:AR73"/>
    <mergeCell ref="AS72:BI73"/>
    <mergeCell ref="B74:T75"/>
    <mergeCell ref="U74:AR75"/>
    <mergeCell ref="AS74:BI75"/>
    <mergeCell ref="B76:T77"/>
    <mergeCell ref="U76:AR77"/>
    <mergeCell ref="AS76:BI77"/>
    <mergeCell ref="B78:T79"/>
  </mergeCells>
  <hyperlinks>
    <hyperlink ref="W18:AM20" location="Лилии.Весна!A1" display="ЛИЛИИ 2018 &quot;COLOR LINE&quot; "/>
    <hyperlink ref="W21:AM23" location="'ГЛД,БГН,ГЛКС,ГЕОРГИНЫ'!A1" display="ВЕСНА 2018 &quot;COLOR LINE&quot; "/>
    <hyperlink ref="W24:AM26" location="'Многолетники (2)'!A1" display="МНОГОЛЕТНИКИ &quot;COLOR LINE&quot; "/>
    <hyperlink ref="W27:AM28" location="'ШОУ-БОКСЫ, луковичные'!A1" display="ШОУ-БОКСЫ, луковичные"/>
    <hyperlink ref="W43:AM44" location="'БИГ ПАК - ЛИЛИИ, МНГ 2018'!A1" display="БИГ-ПАК многолетники (скидка 0%)"/>
    <hyperlink ref="W45:AM46" location="'БИГ-ПАК ЛИЛИИ по 25 шт'!A1" display="БИГ-ПАК ЛИЛИИ по 25 шт (скидка 0%)"/>
    <hyperlink ref="W43:AQ44" location="'БИГ ПАК - МНГ 2020'!N18" display="БИГ-ПАК многолетники"/>
    <hyperlink ref="W45:AQ46" location="'БИГ-ПАК ЛИЛИИ по 25 шт'!N18" display="БИГ-ПАК ЛИЛИИ по 25 шт (скидка 0%)"/>
    <hyperlink ref="W27:AQ28" location="'ШОУБОКСЫ, ВИТРИНЫ'!N22" display="ШОУ-БОКСЫ И ВИТРИНЫ - луковичные"/>
    <hyperlink ref="W24:AQ26" location="'ИРИСЫ, ПИОНЫ 2020'!N18" display="ИРИСЫ, ПИОНЫ 2020 &quot;COLOR LINE&quot; "/>
    <hyperlink ref="W21:AQ23" location="'Луковичные ЛЕТО-ОСЕНЬ'!N20" display="ОСЕНЬ 2020 &quot;COLOR LINE&quot;"/>
    <hyperlink ref="W18:AQ20" location="'Лилии Colorline'!N18" display="ЛИЛИИ 2020 &quot;COLOR LINE&quot; "/>
    <hyperlink ref="W47:AM48" location="'БИГ-ПАК ЛИЛИИ по 25 шт'!A1" display="БИГ-ПАК ЛИЛИИ по 25 шт (скидка 0%)"/>
    <hyperlink ref="W47:AQ48" location="'ЛУКОВИЦЫ В СЕТКАХ'!N21" display="ЛУКОВИЦЫ В СЕТКАХ"/>
    <hyperlink ref="W49:AM50" location="'БИГ-ПАК ЛИЛИИ по 25 шт'!A1" display="БИГ-ПАК ЛИЛИИ по 25 шт (скидка 0%)"/>
    <hyperlink ref="W49:AQ50" location="'Тюльпаны. выгонка'!M14" display="ТЮЛЬПАНЫ 12/+ (ВЫГОНКА)"/>
  </hyperlinks>
  <pageMargins left="0.47244094488188981" right="0.19685039370078741" top="0.78740157480314965" bottom="0.27559055118110237" header="0.27559055118110237" footer="0.19685039370078741"/>
  <pageSetup paperSize="9" scale="86" orientation="portrait" r:id="rId1"/>
  <headerFooter alignWithMargins="0">
    <oddHeader xml:space="preserve">&amp;LColorline TM
г. Москва&amp;Rтел. (495) 974-88-36, 8 (800) 300-65-01 </oddHeader>
  </headerFooter>
  <rowBreaks count="1" manualBreakCount="1">
    <brk id="103" max="6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12"/>
  </sheetPr>
  <dimension ref="A1:T644"/>
  <sheetViews>
    <sheetView view="pageBreakPreview" zoomScale="80" zoomScaleNormal="100" zoomScaleSheetLayoutView="80" workbookViewId="0">
      <pane ySplit="16" topLeftCell="A101" activePane="bottomLeft" state="frozen"/>
      <selection activeCell="BS31" sqref="BS31"/>
      <selection pane="bottomLeft" activeCell="D12" sqref="D12"/>
    </sheetView>
  </sheetViews>
  <sheetFormatPr defaultColWidth="9.140625" defaultRowHeight="12.75" outlineLevelCol="1" x14ac:dyDescent="0.2"/>
  <cols>
    <col min="1" max="1" width="3.7109375" customWidth="1"/>
    <col min="2" max="2" width="6.85546875" customWidth="1"/>
    <col min="3" max="3" width="9.42578125" hidden="1" customWidth="1"/>
    <col min="4" max="4" width="21.85546875" customWidth="1"/>
    <col min="5" max="5" width="21.42578125" customWidth="1"/>
    <col min="6" max="6" width="10.28515625" customWidth="1"/>
    <col min="7" max="7" width="2.28515625" customWidth="1"/>
    <col min="8" max="8" width="40.85546875" customWidth="1"/>
    <col min="9" max="9" width="4.28515625" customWidth="1"/>
    <col min="10" max="10" width="6.42578125" customWidth="1"/>
    <col min="11" max="11" width="8" customWidth="1"/>
    <col min="12" max="12" width="10" customWidth="1"/>
    <col min="13" max="13" width="9.42578125" customWidth="1"/>
    <col min="14" max="14" width="9.5703125" customWidth="1"/>
    <col min="15" max="15" width="11.85546875" customWidth="1" outlineLevel="1"/>
    <col min="16" max="16" width="20" customWidth="1"/>
    <col min="17" max="17" width="6.140625" customWidth="1"/>
    <col min="19" max="19" width="0" hidden="1" customWidth="1"/>
  </cols>
  <sheetData>
    <row r="1" spans="1:20" ht="28.5" customHeight="1" thickBot="1" x14ac:dyDescent="0.4">
      <c r="A1" s="20"/>
      <c r="B1" s="95"/>
      <c r="C1" s="96"/>
      <c r="D1" s="161" t="s">
        <v>3542</v>
      </c>
      <c r="E1" s="133"/>
      <c r="F1" s="133"/>
      <c r="G1" s="133"/>
      <c r="H1" s="134"/>
      <c r="I1" s="3"/>
      <c r="J1" s="4"/>
      <c r="K1" s="874" t="s">
        <v>577</v>
      </c>
      <c r="L1" s="875"/>
      <c r="M1" s="875"/>
      <c r="N1" s="876"/>
      <c r="O1" s="5"/>
      <c r="P1" s="6"/>
      <c r="Q1" s="2"/>
      <c r="R1" s="7"/>
      <c r="S1" s="262"/>
      <c r="T1" s="6"/>
    </row>
    <row r="2" spans="1:20" ht="6" customHeight="1" x14ac:dyDescent="0.3">
      <c r="A2" s="94"/>
      <c r="B2" s="95"/>
      <c r="C2" s="227"/>
      <c r="D2" s="877"/>
      <c r="E2" s="877"/>
      <c r="F2" s="877"/>
      <c r="G2" s="877"/>
      <c r="H2" s="877"/>
      <c r="I2" s="3"/>
      <c r="J2" s="4"/>
      <c r="K2" s="878">
        <f>'ЗАКАЗ-ФОРМА'!C16</f>
        <v>0</v>
      </c>
      <c r="L2" s="879"/>
      <c r="M2" s="879"/>
      <c r="N2" s="880"/>
      <c r="O2" s="83"/>
      <c r="P2" s="83"/>
      <c r="Q2" s="2"/>
      <c r="R2" s="7"/>
      <c r="S2" s="262"/>
      <c r="T2" s="7"/>
    </row>
    <row r="3" spans="1:20" ht="27.75" customHeight="1" x14ac:dyDescent="0.3">
      <c r="A3" s="94"/>
      <c r="B3" s="95"/>
      <c r="C3" s="227"/>
      <c r="D3" s="887" t="s">
        <v>5792</v>
      </c>
      <c r="E3" s="887"/>
      <c r="F3" s="887"/>
      <c r="G3" s="887"/>
      <c r="H3" s="887"/>
      <c r="I3" s="3"/>
      <c r="J3" s="199"/>
      <c r="K3" s="881"/>
      <c r="L3" s="882"/>
      <c r="M3" s="882"/>
      <c r="N3" s="883"/>
      <c r="O3" s="83"/>
      <c r="P3" s="83"/>
      <c r="Q3" s="2"/>
      <c r="R3" s="7"/>
      <c r="S3" s="262"/>
      <c r="T3" s="7"/>
    </row>
    <row r="4" spans="1:20" ht="3.75" customHeight="1" thickBot="1" x14ac:dyDescent="0.25">
      <c r="A4" s="94"/>
      <c r="B4" s="95"/>
      <c r="C4" s="227"/>
      <c r="D4" s="888" t="s">
        <v>5791</v>
      </c>
      <c r="E4" s="888"/>
      <c r="F4" s="888"/>
      <c r="G4" s="888"/>
      <c r="H4" s="888"/>
      <c r="I4" s="888"/>
      <c r="J4" s="200"/>
      <c r="K4" s="884"/>
      <c r="L4" s="885"/>
      <c r="M4" s="885"/>
      <c r="N4" s="886"/>
      <c r="O4" s="83"/>
      <c r="P4" s="939" t="s">
        <v>50</v>
      </c>
      <c r="Q4" s="939"/>
      <c r="R4" s="939"/>
      <c r="S4" s="262"/>
      <c r="T4" s="7"/>
    </row>
    <row r="5" spans="1:20" ht="10.5" customHeight="1" thickBot="1" x14ac:dyDescent="0.25">
      <c r="A5" s="94"/>
      <c r="B5" s="95"/>
      <c r="C5" s="227"/>
      <c r="D5" s="888"/>
      <c r="E5" s="888"/>
      <c r="F5" s="888"/>
      <c r="G5" s="888"/>
      <c r="H5" s="888"/>
      <c r="I5" s="888"/>
      <c r="J5" s="200"/>
      <c r="K5" s="889" t="s">
        <v>578</v>
      </c>
      <c r="L5" s="889"/>
      <c r="M5" s="889"/>
      <c r="N5" s="889"/>
      <c r="O5" s="83"/>
      <c r="P5" s="939"/>
      <c r="Q5" s="939"/>
      <c r="R5" s="939"/>
      <c r="S5" s="262"/>
      <c r="T5" s="7"/>
    </row>
    <row r="6" spans="1:20" ht="3.75" customHeight="1" x14ac:dyDescent="0.25">
      <c r="A6" s="8"/>
      <c r="B6" s="98"/>
      <c r="C6" s="227"/>
      <c r="D6" s="196"/>
      <c r="E6" s="197"/>
      <c r="F6" s="83"/>
      <c r="G6" s="83"/>
      <c r="H6" s="196"/>
      <c r="I6" s="198"/>
      <c r="J6" s="201"/>
      <c r="K6" s="940">
        <f>SUM(O18:O644)</f>
        <v>0</v>
      </c>
      <c r="L6" s="941"/>
      <c r="M6" s="941"/>
      <c r="N6" s="942"/>
      <c r="O6" s="83"/>
      <c r="P6" s="939"/>
      <c r="Q6" s="939"/>
      <c r="R6" s="939"/>
      <c r="S6" s="262"/>
      <c r="T6" s="7"/>
    </row>
    <row r="7" spans="1:20" ht="16.5" customHeight="1" thickBot="1" x14ac:dyDescent="0.3">
      <c r="A7" s="8"/>
      <c r="B7" s="98"/>
      <c r="C7" s="227"/>
      <c r="D7" s="871" t="s">
        <v>5793</v>
      </c>
      <c r="E7" s="871"/>
      <c r="F7" s="871"/>
      <c r="G7" s="871"/>
      <c r="H7" s="871"/>
      <c r="I7" s="871"/>
      <c r="J7" s="203" t="s">
        <v>260</v>
      </c>
      <c r="K7" s="943"/>
      <c r="L7" s="944"/>
      <c r="M7" s="944"/>
      <c r="N7" s="945"/>
      <c r="O7" s="83"/>
      <c r="P7" s="939"/>
      <c r="Q7" s="939"/>
      <c r="R7" s="939"/>
      <c r="S7" s="262"/>
      <c r="T7" s="7"/>
    </row>
    <row r="8" spans="1:20" ht="3.95" customHeight="1" thickBot="1" x14ac:dyDescent="0.3">
      <c r="A8" s="8"/>
      <c r="B8" s="98"/>
      <c r="C8" s="227"/>
      <c r="D8" s="78"/>
      <c r="E8" s="78"/>
      <c r="F8" s="83"/>
      <c r="G8" s="83"/>
      <c r="H8" s="78"/>
      <c r="I8" s="79"/>
      <c r="J8" s="77"/>
      <c r="K8" s="80"/>
      <c r="L8" s="80"/>
      <c r="M8" s="97"/>
      <c r="N8" s="80"/>
      <c r="O8" s="83"/>
      <c r="P8" s="939"/>
      <c r="Q8" s="939"/>
      <c r="R8" s="939"/>
      <c r="S8" s="262"/>
      <c r="T8" s="7"/>
    </row>
    <row r="9" spans="1:20" ht="11.1" customHeight="1" x14ac:dyDescent="0.2">
      <c r="A9" s="8"/>
      <c r="B9" s="98"/>
      <c r="C9" s="227"/>
      <c r="D9" s="872" t="s">
        <v>4705</v>
      </c>
      <c r="E9" s="873"/>
      <c r="F9" s="873"/>
      <c r="G9" s="873"/>
      <c r="H9" s="873"/>
      <c r="I9" s="112"/>
      <c r="J9" s="113"/>
      <c r="K9" s="54"/>
      <c r="L9" s="930">
        <f>SUM(N18:N644)</f>
        <v>0</v>
      </c>
      <c r="M9" s="931"/>
      <c r="N9" s="932"/>
      <c r="O9" s="83"/>
      <c r="P9" s="939"/>
      <c r="Q9" s="939"/>
      <c r="R9" s="939"/>
      <c r="S9" s="262"/>
      <c r="T9" s="7"/>
    </row>
    <row r="10" spans="1:20" ht="12.95" customHeight="1" thickBot="1" x14ac:dyDescent="0.25">
      <c r="A10" s="9"/>
      <c r="B10" s="99"/>
      <c r="C10" s="227"/>
      <c r="D10" s="873"/>
      <c r="E10" s="873"/>
      <c r="F10" s="873"/>
      <c r="G10" s="873"/>
      <c r="H10" s="873"/>
      <c r="I10" s="112"/>
      <c r="J10" s="114"/>
      <c r="K10" s="76" t="s">
        <v>261</v>
      </c>
      <c r="L10" s="933"/>
      <c r="M10" s="934"/>
      <c r="N10" s="935"/>
      <c r="O10" s="83"/>
      <c r="P10" s="939"/>
      <c r="Q10" s="939"/>
      <c r="R10" s="939"/>
      <c r="S10" s="262"/>
      <c r="T10" s="7"/>
    </row>
    <row r="11" spans="1:20" ht="24.6" customHeight="1" x14ac:dyDescent="0.2">
      <c r="A11" s="10"/>
      <c r="B11" s="100"/>
      <c r="C11" s="97"/>
      <c r="D11" s="873"/>
      <c r="E11" s="873"/>
      <c r="F11" s="873"/>
      <c r="G11" s="873"/>
      <c r="H11" s="873"/>
      <c r="I11" s="112"/>
      <c r="J11" s="114"/>
      <c r="K11" s="11"/>
      <c r="L11" s="115"/>
      <c r="M11" s="97"/>
      <c r="N11" s="116"/>
      <c r="O11" s="19"/>
      <c r="P11" s="7"/>
      <c r="Q11" s="21"/>
      <c r="R11" s="7"/>
      <c r="S11" s="262"/>
      <c r="T11" s="7"/>
    </row>
    <row r="12" spans="1:20" ht="13.5" customHeight="1" thickBot="1" x14ac:dyDescent="0.25">
      <c r="A12" s="12"/>
      <c r="B12" s="98"/>
      <c r="C12" s="97"/>
      <c r="D12" s="110"/>
      <c r="E12" s="111"/>
      <c r="F12" s="5"/>
      <c r="G12" s="5"/>
      <c r="H12" s="111"/>
      <c r="I12" s="111"/>
      <c r="J12" s="111"/>
      <c r="K12" s="14"/>
      <c r="L12" s="115"/>
      <c r="M12" s="97"/>
      <c r="N12" s="116"/>
      <c r="O12" s="19"/>
      <c r="P12" s="7"/>
      <c r="Q12" s="21"/>
      <c r="R12" s="7"/>
      <c r="S12" s="262"/>
      <c r="T12" s="7"/>
    </row>
    <row r="13" spans="1:20" ht="9.75" customHeight="1" thickBot="1" x14ac:dyDescent="0.25">
      <c r="A13" s="904" t="s">
        <v>59</v>
      </c>
      <c r="B13" s="904" t="s">
        <v>4494</v>
      </c>
      <c r="C13" s="904"/>
      <c r="D13" s="907" t="s">
        <v>60</v>
      </c>
      <c r="E13" s="908"/>
      <c r="F13" s="913" t="s">
        <v>1578</v>
      </c>
      <c r="G13" s="914"/>
      <c r="H13" s="890" t="s">
        <v>61</v>
      </c>
      <c r="I13" s="893" t="s">
        <v>62</v>
      </c>
      <c r="J13" s="896" t="s">
        <v>2438</v>
      </c>
      <c r="K13" s="899" t="s">
        <v>64</v>
      </c>
      <c r="L13" s="900"/>
      <c r="M13" s="901" t="s">
        <v>5800</v>
      </c>
      <c r="N13" s="936" t="s">
        <v>70</v>
      </c>
      <c r="O13" s="919" t="s">
        <v>65</v>
      </c>
      <c r="P13" s="922" t="s">
        <v>66</v>
      </c>
      <c r="Q13" s="925" t="s">
        <v>2304</v>
      </c>
      <c r="R13" s="7"/>
      <c r="S13" s="262"/>
      <c r="T13" s="7"/>
    </row>
    <row r="14" spans="1:20" ht="12" customHeight="1" thickBot="1" x14ac:dyDescent="0.25">
      <c r="A14" s="905"/>
      <c r="B14" s="905"/>
      <c r="C14" s="905"/>
      <c r="D14" s="909"/>
      <c r="E14" s="910"/>
      <c r="F14" s="915"/>
      <c r="G14" s="916"/>
      <c r="H14" s="891"/>
      <c r="I14" s="894"/>
      <c r="J14" s="897"/>
      <c r="K14" s="928" t="s">
        <v>68</v>
      </c>
      <c r="L14" s="929"/>
      <c r="M14" s="902"/>
      <c r="N14" s="937"/>
      <c r="O14" s="920"/>
      <c r="P14" s="923"/>
      <c r="Q14" s="926"/>
      <c r="R14" s="7"/>
      <c r="S14" s="262"/>
      <c r="T14" s="7"/>
    </row>
    <row r="15" spans="1:20" ht="25.5" customHeight="1" thickBot="1" x14ac:dyDescent="0.25">
      <c r="A15" s="906"/>
      <c r="B15" s="906"/>
      <c r="C15" s="906"/>
      <c r="D15" s="911"/>
      <c r="E15" s="912"/>
      <c r="F15" s="917"/>
      <c r="G15" s="918"/>
      <c r="H15" s="892"/>
      <c r="I15" s="895"/>
      <c r="J15" s="898"/>
      <c r="K15" s="102" t="s">
        <v>63</v>
      </c>
      <c r="L15" s="251" t="s">
        <v>69</v>
      </c>
      <c r="M15" s="903"/>
      <c r="N15" s="938"/>
      <c r="O15" s="921"/>
      <c r="P15" s="924"/>
      <c r="Q15" s="927"/>
      <c r="R15" s="7"/>
      <c r="S15" s="262"/>
      <c r="T15" s="7"/>
    </row>
    <row r="16" spans="1:20" ht="17.25" customHeight="1" x14ac:dyDescent="0.2">
      <c r="A16" s="231"/>
      <c r="B16" s="229"/>
      <c r="C16" s="229"/>
      <c r="D16" s="230" t="s">
        <v>71</v>
      </c>
      <c r="E16" s="231"/>
      <c r="F16" s="231"/>
      <c r="G16" s="231"/>
      <c r="H16" s="231"/>
      <c r="I16" s="232"/>
      <c r="J16" s="232"/>
      <c r="K16" s="229"/>
      <c r="L16" s="229"/>
      <c r="M16" s="229"/>
      <c r="N16" s="459"/>
      <c r="O16" s="260"/>
      <c r="P16" s="229"/>
      <c r="Q16" s="229"/>
      <c r="R16" s="18"/>
      <c r="S16" s="263"/>
      <c r="T16" s="18"/>
    </row>
    <row r="17" spans="1:20" ht="25.5" customHeight="1" x14ac:dyDescent="0.2">
      <c r="A17" s="239">
        <v>1</v>
      </c>
      <c r="B17" s="233"/>
      <c r="C17" s="233"/>
      <c r="D17" s="234" t="s">
        <v>72</v>
      </c>
      <c r="E17" s="234"/>
      <c r="F17" s="234"/>
      <c r="G17" s="234"/>
      <c r="H17" s="238"/>
      <c r="I17" s="235"/>
      <c r="J17" s="236"/>
      <c r="K17" s="236"/>
      <c r="L17" s="237"/>
      <c r="M17" s="238"/>
      <c r="N17" s="238"/>
      <c r="O17" s="238"/>
      <c r="P17" s="238"/>
      <c r="Q17" s="238"/>
      <c r="R17" s="7"/>
      <c r="S17" s="262"/>
      <c r="T17" s="7"/>
    </row>
    <row r="18" spans="1:20" ht="30" customHeight="1" x14ac:dyDescent="0.2">
      <c r="A18" s="239">
        <v>2</v>
      </c>
      <c r="B18" s="136">
        <v>13519</v>
      </c>
      <c r="C18" s="142" t="s">
        <v>5801</v>
      </c>
      <c r="D18" s="141" t="s">
        <v>5802</v>
      </c>
      <c r="E18" s="143" t="s">
        <v>5803</v>
      </c>
      <c r="F18" s="163" t="str">
        <f t="shared" ref="F18:F31" si="0">HYPERLINK("http://www.gardenbulbs.ru/images/Lilium_CL/thumbnails/"&amp;C18&amp;".jpg","фото")</f>
        <v>фото</v>
      </c>
      <c r="G18" s="164"/>
      <c r="H18" s="152" t="s">
        <v>5804</v>
      </c>
      <c r="I18" s="155">
        <v>110</v>
      </c>
      <c r="J18" s="139" t="s">
        <v>593</v>
      </c>
      <c r="K18" s="135">
        <v>3</v>
      </c>
      <c r="L18" s="149">
        <v>114</v>
      </c>
      <c r="M18" s="137"/>
      <c r="N18" s="460"/>
      <c r="O18" s="86">
        <f t="shared" ref="O18:O82" si="1">IF(ISERROR(L18*N18),0,L18*N18)</f>
        <v>0</v>
      </c>
      <c r="P18" s="144">
        <v>4607109920565</v>
      </c>
      <c r="Q18" s="140"/>
      <c r="R18" s="7"/>
      <c r="S18" s="264">
        <f>ROUND(L18/K18,2)</f>
        <v>38</v>
      </c>
      <c r="T18" s="7"/>
    </row>
    <row r="19" spans="1:20" ht="29.25" customHeight="1" x14ac:dyDescent="0.2">
      <c r="A19" s="239">
        <v>3</v>
      </c>
      <c r="B19" s="136">
        <v>7058</v>
      </c>
      <c r="C19" s="142" t="s">
        <v>4125</v>
      </c>
      <c r="D19" s="141" t="s">
        <v>4126</v>
      </c>
      <c r="E19" s="143" t="s">
        <v>4127</v>
      </c>
      <c r="F19" s="163" t="str">
        <f t="shared" si="0"/>
        <v>фото</v>
      </c>
      <c r="G19" s="164"/>
      <c r="H19" s="152" t="s">
        <v>4128</v>
      </c>
      <c r="I19" s="155">
        <v>100</v>
      </c>
      <c r="J19" s="139" t="s">
        <v>593</v>
      </c>
      <c r="K19" s="135">
        <v>3</v>
      </c>
      <c r="L19" s="149">
        <v>117.7</v>
      </c>
      <c r="M19" s="137"/>
      <c r="N19" s="460"/>
      <c r="O19" s="86">
        <f t="shared" si="1"/>
        <v>0</v>
      </c>
      <c r="P19" s="144">
        <v>4607109947029</v>
      </c>
      <c r="Q19" s="140"/>
      <c r="R19" s="7"/>
      <c r="S19" s="264">
        <f t="shared" ref="S19:S38" si="2">ROUND(L19/K19,2)</f>
        <v>39.229999999999997</v>
      </c>
      <c r="T19" s="7"/>
    </row>
    <row r="20" spans="1:20" ht="29.25" customHeight="1" x14ac:dyDescent="0.2">
      <c r="A20" s="239">
        <v>4</v>
      </c>
      <c r="B20" s="136">
        <v>9392</v>
      </c>
      <c r="C20" s="142" t="s">
        <v>5805</v>
      </c>
      <c r="D20" s="141" t="s">
        <v>5806</v>
      </c>
      <c r="E20" s="143" t="s">
        <v>5807</v>
      </c>
      <c r="F20" s="163" t="str">
        <f t="shared" si="0"/>
        <v>фото</v>
      </c>
      <c r="G20" s="164"/>
      <c r="H20" s="152" t="s">
        <v>5808</v>
      </c>
      <c r="I20" s="155">
        <v>110</v>
      </c>
      <c r="J20" s="139" t="s">
        <v>593</v>
      </c>
      <c r="K20" s="135">
        <v>3</v>
      </c>
      <c r="L20" s="149">
        <v>134.19999999999999</v>
      </c>
      <c r="M20" s="137"/>
      <c r="N20" s="460"/>
      <c r="O20" s="86">
        <f t="shared" si="1"/>
        <v>0</v>
      </c>
      <c r="P20" s="144">
        <v>4607109989463</v>
      </c>
      <c r="Q20" s="140"/>
      <c r="R20" s="7"/>
      <c r="S20" s="264">
        <f t="shared" si="2"/>
        <v>44.73</v>
      </c>
      <c r="T20" s="7"/>
    </row>
    <row r="21" spans="1:20" ht="29.25" customHeight="1" x14ac:dyDescent="0.2">
      <c r="A21" s="239">
        <v>5</v>
      </c>
      <c r="B21" s="136">
        <v>9391</v>
      </c>
      <c r="C21" s="142" t="s">
        <v>4912</v>
      </c>
      <c r="D21" s="141" t="s">
        <v>4728</v>
      </c>
      <c r="E21" s="143" t="s">
        <v>4729</v>
      </c>
      <c r="F21" s="163" t="str">
        <f t="shared" si="0"/>
        <v>фото</v>
      </c>
      <c r="G21" s="164"/>
      <c r="H21" s="152" t="s">
        <v>5809</v>
      </c>
      <c r="I21" s="155">
        <v>110</v>
      </c>
      <c r="J21" s="139" t="s">
        <v>593</v>
      </c>
      <c r="K21" s="135">
        <v>5</v>
      </c>
      <c r="L21" s="149">
        <v>202.4</v>
      </c>
      <c r="M21" s="137"/>
      <c r="N21" s="460"/>
      <c r="O21" s="86">
        <f t="shared" si="1"/>
        <v>0</v>
      </c>
      <c r="P21" s="144">
        <v>4607109981795</v>
      </c>
      <c r="Q21" s="140"/>
      <c r="R21" s="7"/>
      <c r="S21" s="264">
        <f t="shared" si="2"/>
        <v>40.479999999999997</v>
      </c>
      <c r="T21" s="7"/>
    </row>
    <row r="22" spans="1:20" ht="29.25" customHeight="1" x14ac:dyDescent="0.2">
      <c r="A22" s="239">
        <v>6</v>
      </c>
      <c r="B22" s="136">
        <v>3633</v>
      </c>
      <c r="C22" s="142" t="s">
        <v>1465</v>
      </c>
      <c r="D22" s="141" t="s">
        <v>74</v>
      </c>
      <c r="E22" s="143" t="s">
        <v>73</v>
      </c>
      <c r="F22" s="163" t="str">
        <f t="shared" si="0"/>
        <v>фото</v>
      </c>
      <c r="G22" s="164"/>
      <c r="H22" s="152" t="s">
        <v>75</v>
      </c>
      <c r="I22" s="155">
        <v>110</v>
      </c>
      <c r="J22" s="139" t="s">
        <v>594</v>
      </c>
      <c r="K22" s="135">
        <v>5</v>
      </c>
      <c r="L22" s="149">
        <v>199.1</v>
      </c>
      <c r="M22" s="137"/>
      <c r="N22" s="460"/>
      <c r="O22" s="86">
        <f t="shared" si="1"/>
        <v>0</v>
      </c>
      <c r="P22" s="144">
        <v>4607109970997</v>
      </c>
      <c r="Q22" s="140"/>
      <c r="R22" s="7"/>
      <c r="S22" s="264">
        <f t="shared" si="2"/>
        <v>39.82</v>
      </c>
      <c r="T22" s="7"/>
    </row>
    <row r="23" spans="1:20" ht="29.25" customHeight="1" x14ac:dyDescent="0.2">
      <c r="A23" s="239">
        <v>7</v>
      </c>
      <c r="B23" s="136">
        <v>7029</v>
      </c>
      <c r="C23" s="142" t="s">
        <v>4129</v>
      </c>
      <c r="D23" s="141" t="s">
        <v>4130</v>
      </c>
      <c r="E23" s="143" t="s">
        <v>4131</v>
      </c>
      <c r="F23" s="163" t="str">
        <f t="shared" si="0"/>
        <v>фото</v>
      </c>
      <c r="G23" s="164"/>
      <c r="H23" s="152" t="s">
        <v>4132</v>
      </c>
      <c r="I23" s="155">
        <v>100</v>
      </c>
      <c r="J23" s="139" t="s">
        <v>593</v>
      </c>
      <c r="K23" s="135">
        <v>5</v>
      </c>
      <c r="L23" s="149">
        <v>175.2</v>
      </c>
      <c r="M23" s="137"/>
      <c r="N23" s="460"/>
      <c r="O23" s="86">
        <f t="shared" si="1"/>
        <v>0</v>
      </c>
      <c r="P23" s="144">
        <v>4607109946732</v>
      </c>
      <c r="Q23" s="140"/>
      <c r="R23" s="7"/>
      <c r="S23" s="264">
        <f t="shared" si="2"/>
        <v>35.04</v>
      </c>
      <c r="T23" s="7"/>
    </row>
    <row r="24" spans="1:20" ht="30" customHeight="1" x14ac:dyDescent="0.2">
      <c r="A24" s="239">
        <v>8</v>
      </c>
      <c r="B24" s="136">
        <v>151</v>
      </c>
      <c r="C24" s="142" t="s">
        <v>1466</v>
      </c>
      <c r="D24" s="141" t="s">
        <v>1418</v>
      </c>
      <c r="E24" s="143" t="s">
        <v>1419</v>
      </c>
      <c r="F24" s="163" t="str">
        <f t="shared" si="0"/>
        <v>фото</v>
      </c>
      <c r="G24" s="164"/>
      <c r="H24" s="152" t="s">
        <v>1420</v>
      </c>
      <c r="I24" s="155">
        <v>90</v>
      </c>
      <c r="J24" s="139" t="s">
        <v>593</v>
      </c>
      <c r="K24" s="135">
        <v>3</v>
      </c>
      <c r="L24" s="149">
        <v>125.7</v>
      </c>
      <c r="M24" s="137"/>
      <c r="N24" s="460"/>
      <c r="O24" s="86">
        <f t="shared" si="1"/>
        <v>0</v>
      </c>
      <c r="P24" s="144">
        <v>4607109979389</v>
      </c>
      <c r="Q24" s="140"/>
      <c r="R24" s="7"/>
      <c r="S24" s="264">
        <f t="shared" si="2"/>
        <v>41.9</v>
      </c>
      <c r="T24" s="7"/>
    </row>
    <row r="25" spans="1:20" ht="29.25" customHeight="1" x14ac:dyDescent="0.2">
      <c r="A25" s="239">
        <v>9</v>
      </c>
      <c r="B25" s="136">
        <v>6378</v>
      </c>
      <c r="C25" s="142" t="s">
        <v>2839</v>
      </c>
      <c r="D25" s="141" t="s">
        <v>2840</v>
      </c>
      <c r="E25" s="143" t="s">
        <v>2841</v>
      </c>
      <c r="F25" s="163" t="str">
        <f t="shared" si="0"/>
        <v>фото</v>
      </c>
      <c r="G25" s="164"/>
      <c r="H25" s="152" t="s">
        <v>2842</v>
      </c>
      <c r="I25" s="155">
        <v>90</v>
      </c>
      <c r="J25" s="139" t="s">
        <v>593</v>
      </c>
      <c r="K25" s="135">
        <v>3</v>
      </c>
      <c r="L25" s="149">
        <v>125.7</v>
      </c>
      <c r="M25" s="137"/>
      <c r="N25" s="460"/>
      <c r="O25" s="86">
        <f t="shared" si="1"/>
        <v>0</v>
      </c>
      <c r="P25" s="144">
        <v>4607109931936</v>
      </c>
      <c r="Q25" s="140"/>
      <c r="R25" s="7"/>
      <c r="S25" s="264">
        <f t="shared" si="2"/>
        <v>41.9</v>
      </c>
      <c r="T25" s="7"/>
    </row>
    <row r="26" spans="1:20" ht="29.25" customHeight="1" x14ac:dyDescent="0.2">
      <c r="A26" s="239">
        <v>10</v>
      </c>
      <c r="B26" s="136">
        <v>1447</v>
      </c>
      <c r="C26" s="142" t="s">
        <v>4133</v>
      </c>
      <c r="D26" s="141" t="s">
        <v>4134</v>
      </c>
      <c r="E26" s="143" t="s">
        <v>4135</v>
      </c>
      <c r="F26" s="163" t="str">
        <f t="shared" si="0"/>
        <v>фото</v>
      </c>
      <c r="G26" s="164"/>
      <c r="H26" s="152" t="s">
        <v>4136</v>
      </c>
      <c r="I26" s="155">
        <v>120</v>
      </c>
      <c r="J26" s="139" t="s">
        <v>591</v>
      </c>
      <c r="K26" s="135">
        <v>10</v>
      </c>
      <c r="L26" s="149">
        <v>243.1</v>
      </c>
      <c r="M26" s="137"/>
      <c r="N26" s="460"/>
      <c r="O26" s="86">
        <f t="shared" si="1"/>
        <v>0</v>
      </c>
      <c r="P26" s="144">
        <v>4607109964538</v>
      </c>
      <c r="Q26" s="140"/>
      <c r="R26" s="7"/>
      <c r="S26" s="264">
        <f t="shared" si="2"/>
        <v>24.31</v>
      </c>
      <c r="T26" s="7"/>
    </row>
    <row r="27" spans="1:20" ht="29.25" customHeight="1" x14ac:dyDescent="0.2">
      <c r="A27" s="239">
        <v>11</v>
      </c>
      <c r="B27" s="136">
        <v>3659</v>
      </c>
      <c r="C27" s="142" t="s">
        <v>1467</v>
      </c>
      <c r="D27" s="145" t="s">
        <v>77</v>
      </c>
      <c r="E27" s="146" t="s">
        <v>76</v>
      </c>
      <c r="F27" s="165" t="str">
        <f t="shared" si="0"/>
        <v>фото</v>
      </c>
      <c r="G27" s="166"/>
      <c r="H27" s="154" t="s">
        <v>78</v>
      </c>
      <c r="I27" s="147">
        <v>105</v>
      </c>
      <c r="J27" s="148" t="s">
        <v>593</v>
      </c>
      <c r="K27" s="153">
        <v>3</v>
      </c>
      <c r="L27" s="150">
        <v>143.80000000000001</v>
      </c>
      <c r="M27" s="138" t="s">
        <v>3718</v>
      </c>
      <c r="N27" s="460"/>
      <c r="O27" s="86">
        <f t="shared" si="1"/>
        <v>0</v>
      </c>
      <c r="P27" s="144">
        <v>4607109971017</v>
      </c>
      <c r="Q27" s="140"/>
      <c r="R27" s="7"/>
      <c r="S27" s="264">
        <f t="shared" si="2"/>
        <v>47.93</v>
      </c>
      <c r="T27" s="7"/>
    </row>
    <row r="28" spans="1:20" ht="29.25" customHeight="1" x14ac:dyDescent="0.2">
      <c r="A28" s="239">
        <v>12</v>
      </c>
      <c r="B28" s="136">
        <v>9394</v>
      </c>
      <c r="C28" s="142" t="s">
        <v>4913</v>
      </c>
      <c r="D28" s="141" t="s">
        <v>4730</v>
      </c>
      <c r="E28" s="143" t="s">
        <v>4731</v>
      </c>
      <c r="F28" s="163" t="str">
        <f t="shared" si="0"/>
        <v>фото</v>
      </c>
      <c r="G28" s="164"/>
      <c r="H28" s="152" t="s">
        <v>4860</v>
      </c>
      <c r="I28" s="155">
        <v>110</v>
      </c>
      <c r="J28" s="139" t="s">
        <v>593</v>
      </c>
      <c r="K28" s="135">
        <v>3</v>
      </c>
      <c r="L28" s="149">
        <v>133.4</v>
      </c>
      <c r="M28" s="137"/>
      <c r="N28" s="460"/>
      <c r="O28" s="86">
        <f t="shared" si="1"/>
        <v>0</v>
      </c>
      <c r="P28" s="144">
        <v>4607109989487</v>
      </c>
      <c r="Q28" s="140"/>
      <c r="R28" s="7"/>
      <c r="S28" s="264">
        <f t="shared" si="2"/>
        <v>44.47</v>
      </c>
      <c r="T28" s="7"/>
    </row>
    <row r="29" spans="1:20" ht="29.25" customHeight="1" x14ac:dyDescent="0.2">
      <c r="A29" s="239">
        <v>13</v>
      </c>
      <c r="B29" s="136">
        <v>9393</v>
      </c>
      <c r="C29" s="142" t="s">
        <v>4914</v>
      </c>
      <c r="D29" s="141" t="s">
        <v>4732</v>
      </c>
      <c r="E29" s="143" t="s">
        <v>4733</v>
      </c>
      <c r="F29" s="163" t="str">
        <f t="shared" si="0"/>
        <v>фото</v>
      </c>
      <c r="G29" s="164"/>
      <c r="H29" s="152" t="s">
        <v>4861</v>
      </c>
      <c r="I29" s="155">
        <v>110</v>
      </c>
      <c r="J29" s="139" t="s">
        <v>593</v>
      </c>
      <c r="K29" s="135">
        <v>3</v>
      </c>
      <c r="L29" s="149">
        <v>133.4</v>
      </c>
      <c r="M29" s="137"/>
      <c r="N29" s="460"/>
      <c r="O29" s="86">
        <f t="shared" si="1"/>
        <v>0</v>
      </c>
      <c r="P29" s="144">
        <v>4607109954201</v>
      </c>
      <c r="Q29" s="140"/>
      <c r="R29" s="7"/>
      <c r="S29" s="264">
        <f t="shared" si="2"/>
        <v>44.47</v>
      </c>
      <c r="T29" s="7"/>
    </row>
    <row r="30" spans="1:20" ht="29.25" customHeight="1" x14ac:dyDescent="0.2">
      <c r="A30" s="239">
        <v>14</v>
      </c>
      <c r="B30" s="136">
        <v>4322</v>
      </c>
      <c r="C30" s="142" t="s">
        <v>2439</v>
      </c>
      <c r="D30" s="141" t="s">
        <v>268</v>
      </c>
      <c r="E30" s="143" t="s">
        <v>269</v>
      </c>
      <c r="F30" s="163" t="str">
        <f t="shared" si="0"/>
        <v>фото</v>
      </c>
      <c r="G30" s="164"/>
      <c r="H30" s="152" t="s">
        <v>270</v>
      </c>
      <c r="I30" s="155">
        <v>100</v>
      </c>
      <c r="J30" s="139" t="s">
        <v>593</v>
      </c>
      <c r="K30" s="135">
        <v>3</v>
      </c>
      <c r="L30" s="149">
        <v>113.4</v>
      </c>
      <c r="M30" s="137"/>
      <c r="N30" s="460"/>
      <c r="O30" s="86">
        <f t="shared" si="1"/>
        <v>0</v>
      </c>
      <c r="P30" s="144">
        <v>4607109987438</v>
      </c>
      <c r="Q30" s="140"/>
      <c r="R30" s="7"/>
      <c r="S30" s="264">
        <f t="shared" si="2"/>
        <v>37.799999999999997</v>
      </c>
      <c r="T30" s="7"/>
    </row>
    <row r="31" spans="1:20" ht="29.25" customHeight="1" x14ac:dyDescent="0.2">
      <c r="A31" s="239">
        <v>15</v>
      </c>
      <c r="B31" s="136">
        <v>467</v>
      </c>
      <c r="C31" s="142" t="s">
        <v>2843</v>
      </c>
      <c r="D31" s="141" t="s">
        <v>2844</v>
      </c>
      <c r="E31" s="143" t="s">
        <v>79</v>
      </c>
      <c r="F31" s="163" t="str">
        <f t="shared" si="0"/>
        <v>фото</v>
      </c>
      <c r="G31" s="164"/>
      <c r="H31" s="152" t="s">
        <v>80</v>
      </c>
      <c r="I31" s="155">
        <v>110</v>
      </c>
      <c r="J31" s="139" t="s">
        <v>591</v>
      </c>
      <c r="K31" s="135">
        <v>5</v>
      </c>
      <c r="L31" s="149">
        <v>126.1</v>
      </c>
      <c r="M31" s="137"/>
      <c r="N31" s="460"/>
      <c r="O31" s="86">
        <f t="shared" si="1"/>
        <v>0</v>
      </c>
      <c r="P31" s="144">
        <v>4607109961735</v>
      </c>
      <c r="Q31" s="140"/>
      <c r="R31" s="7"/>
      <c r="S31" s="264">
        <f t="shared" si="2"/>
        <v>25.22</v>
      </c>
      <c r="T31" s="7"/>
    </row>
    <row r="32" spans="1:20" ht="19.5" customHeight="1" x14ac:dyDescent="0.2">
      <c r="A32" s="239">
        <v>16</v>
      </c>
      <c r="B32" s="233"/>
      <c r="C32" s="233"/>
      <c r="D32" s="234" t="s">
        <v>271</v>
      </c>
      <c r="E32" s="234"/>
      <c r="F32" s="234"/>
      <c r="G32" s="234"/>
      <c r="H32" s="238"/>
      <c r="I32" s="235"/>
      <c r="J32" s="236"/>
      <c r="K32" s="236"/>
      <c r="L32" s="237"/>
      <c r="M32" s="238"/>
      <c r="N32" s="238"/>
      <c r="O32" s="238"/>
      <c r="P32" s="238"/>
      <c r="Q32" s="238"/>
      <c r="R32" s="7"/>
      <c r="S32" s="264" t="e">
        <f t="shared" si="2"/>
        <v>#DIV/0!</v>
      </c>
      <c r="T32" s="7"/>
    </row>
    <row r="33" spans="1:20" ht="29.25" customHeight="1" x14ac:dyDescent="0.2">
      <c r="A33" s="239">
        <v>17</v>
      </c>
      <c r="B33" s="136">
        <v>10633</v>
      </c>
      <c r="C33" s="142" t="s">
        <v>4915</v>
      </c>
      <c r="D33" s="141" t="s">
        <v>4734</v>
      </c>
      <c r="E33" s="143" t="s">
        <v>4735</v>
      </c>
      <c r="F33" s="163" t="str">
        <f t="shared" ref="F33:F48" si="3">HYPERLINK("http://www.gardenbulbs.ru/images/Lilium_CL/thumbnails/"&amp;C33&amp;".jpg","фото")</f>
        <v>фото</v>
      </c>
      <c r="G33" s="164"/>
      <c r="H33" s="152" t="s">
        <v>4862</v>
      </c>
      <c r="I33" s="155">
        <v>40</v>
      </c>
      <c r="J33" s="139" t="s">
        <v>591</v>
      </c>
      <c r="K33" s="135">
        <v>7</v>
      </c>
      <c r="L33" s="149">
        <v>209.4</v>
      </c>
      <c r="M33" s="137"/>
      <c r="N33" s="460"/>
      <c r="O33" s="86">
        <f t="shared" si="1"/>
        <v>0</v>
      </c>
      <c r="P33" s="144">
        <v>4607109926833</v>
      </c>
      <c r="Q33" s="140"/>
      <c r="R33" s="7"/>
      <c r="S33" s="264">
        <f t="shared" si="2"/>
        <v>29.91</v>
      </c>
      <c r="T33" s="7"/>
    </row>
    <row r="34" spans="1:20" ht="29.25" customHeight="1" x14ac:dyDescent="0.2">
      <c r="A34" s="239">
        <v>18</v>
      </c>
      <c r="B34" s="136">
        <v>2953</v>
      </c>
      <c r="C34" s="142" t="s">
        <v>4137</v>
      </c>
      <c r="D34" s="141" t="s">
        <v>4138</v>
      </c>
      <c r="E34" s="143" t="s">
        <v>4139</v>
      </c>
      <c r="F34" s="163" t="str">
        <f t="shared" si="3"/>
        <v>фото</v>
      </c>
      <c r="G34" s="164"/>
      <c r="H34" s="152" t="s">
        <v>349</v>
      </c>
      <c r="I34" s="155">
        <v>40</v>
      </c>
      <c r="J34" s="139" t="s">
        <v>591</v>
      </c>
      <c r="K34" s="135">
        <v>5</v>
      </c>
      <c r="L34" s="149">
        <v>152.9</v>
      </c>
      <c r="M34" s="137"/>
      <c r="N34" s="460"/>
      <c r="O34" s="86">
        <f t="shared" si="1"/>
        <v>0</v>
      </c>
      <c r="P34" s="144">
        <v>4607109930311</v>
      </c>
      <c r="Q34" s="140"/>
      <c r="R34" s="7"/>
      <c r="S34" s="264">
        <f t="shared" si="2"/>
        <v>30.58</v>
      </c>
      <c r="T34" s="7"/>
    </row>
    <row r="35" spans="1:20" ht="29.25" customHeight="1" x14ac:dyDescent="0.2">
      <c r="A35" s="239">
        <v>19</v>
      </c>
      <c r="B35" s="136">
        <v>2688</v>
      </c>
      <c r="C35" s="142" t="s">
        <v>4140</v>
      </c>
      <c r="D35" s="141" t="s">
        <v>4141</v>
      </c>
      <c r="E35" s="143" t="s">
        <v>4142</v>
      </c>
      <c r="F35" s="163" t="str">
        <f t="shared" si="3"/>
        <v>фото</v>
      </c>
      <c r="G35" s="164"/>
      <c r="H35" s="152" t="s">
        <v>4143</v>
      </c>
      <c r="I35" s="155">
        <v>40</v>
      </c>
      <c r="J35" s="139" t="s">
        <v>591</v>
      </c>
      <c r="K35" s="135">
        <v>3</v>
      </c>
      <c r="L35" s="149">
        <v>96.5</v>
      </c>
      <c r="M35" s="137"/>
      <c r="N35" s="460"/>
      <c r="O35" s="86">
        <f t="shared" si="1"/>
        <v>0</v>
      </c>
      <c r="P35" s="144">
        <v>4607109930304</v>
      </c>
      <c r="Q35" s="140"/>
      <c r="R35" s="7"/>
      <c r="S35" s="264">
        <f t="shared" si="2"/>
        <v>32.17</v>
      </c>
      <c r="T35" s="7"/>
    </row>
    <row r="36" spans="1:20" ht="29.25" customHeight="1" x14ac:dyDescent="0.2">
      <c r="A36" s="239">
        <v>20</v>
      </c>
      <c r="B36" s="136">
        <v>158</v>
      </c>
      <c r="C36" s="142" t="s">
        <v>2845</v>
      </c>
      <c r="D36" s="141" t="s">
        <v>2846</v>
      </c>
      <c r="E36" s="143" t="s">
        <v>2847</v>
      </c>
      <c r="F36" s="163" t="str">
        <f t="shared" si="3"/>
        <v>фото</v>
      </c>
      <c r="G36" s="164"/>
      <c r="H36" s="152" t="s">
        <v>2848</v>
      </c>
      <c r="I36" s="155">
        <v>45</v>
      </c>
      <c r="J36" s="139" t="s">
        <v>591</v>
      </c>
      <c r="K36" s="135">
        <v>7</v>
      </c>
      <c r="L36" s="149">
        <v>172.8</v>
      </c>
      <c r="M36" s="137"/>
      <c r="N36" s="460"/>
      <c r="O36" s="86">
        <f t="shared" si="1"/>
        <v>0</v>
      </c>
      <c r="P36" s="144">
        <v>4607109979518</v>
      </c>
      <c r="Q36" s="140"/>
      <c r="R36" s="7"/>
      <c r="S36" s="264">
        <f t="shared" si="2"/>
        <v>24.69</v>
      </c>
      <c r="T36" s="7"/>
    </row>
    <row r="37" spans="1:20" ht="29.25" customHeight="1" x14ac:dyDescent="0.2">
      <c r="A37" s="239">
        <v>21</v>
      </c>
      <c r="B37" s="136">
        <v>6972</v>
      </c>
      <c r="C37" s="142" t="s">
        <v>4144</v>
      </c>
      <c r="D37" s="141" t="s">
        <v>4145</v>
      </c>
      <c r="E37" s="143" t="s">
        <v>4146</v>
      </c>
      <c r="F37" s="163" t="str">
        <f t="shared" si="3"/>
        <v>фото</v>
      </c>
      <c r="G37" s="164"/>
      <c r="H37" s="152" t="s">
        <v>4147</v>
      </c>
      <c r="I37" s="155">
        <v>40</v>
      </c>
      <c r="J37" s="139" t="s">
        <v>591</v>
      </c>
      <c r="K37" s="135">
        <v>7</v>
      </c>
      <c r="L37" s="149">
        <v>176.4</v>
      </c>
      <c r="M37" s="137"/>
      <c r="N37" s="460"/>
      <c r="O37" s="86">
        <f t="shared" si="1"/>
        <v>0</v>
      </c>
      <c r="P37" s="144">
        <v>4607109930298</v>
      </c>
      <c r="Q37" s="140"/>
      <c r="R37" s="7"/>
      <c r="S37" s="264">
        <f t="shared" si="2"/>
        <v>25.2</v>
      </c>
      <c r="T37" s="7"/>
    </row>
    <row r="38" spans="1:20" ht="29.25" customHeight="1" x14ac:dyDescent="0.2">
      <c r="A38" s="239">
        <v>22</v>
      </c>
      <c r="B38" s="136">
        <v>3676</v>
      </c>
      <c r="C38" s="142" t="s">
        <v>4148</v>
      </c>
      <c r="D38" s="141" t="s">
        <v>4149</v>
      </c>
      <c r="E38" s="143" t="s">
        <v>4150</v>
      </c>
      <c r="F38" s="163" t="str">
        <f t="shared" si="3"/>
        <v>фото</v>
      </c>
      <c r="G38" s="164"/>
      <c r="H38" s="152" t="s">
        <v>81</v>
      </c>
      <c r="I38" s="155">
        <v>45</v>
      </c>
      <c r="J38" s="139" t="s">
        <v>594</v>
      </c>
      <c r="K38" s="135">
        <v>5</v>
      </c>
      <c r="L38" s="149">
        <v>162.6</v>
      </c>
      <c r="M38" s="137"/>
      <c r="N38" s="460"/>
      <c r="O38" s="86">
        <f t="shared" si="1"/>
        <v>0</v>
      </c>
      <c r="P38" s="144">
        <v>4607109971048</v>
      </c>
      <c r="Q38" s="140"/>
      <c r="R38" s="7"/>
      <c r="S38" s="264">
        <f t="shared" si="2"/>
        <v>32.520000000000003</v>
      </c>
      <c r="T38" s="7"/>
    </row>
    <row r="39" spans="1:20" ht="30.75" customHeight="1" x14ac:dyDescent="0.2">
      <c r="A39" s="239">
        <v>23</v>
      </c>
      <c r="B39" s="136">
        <v>13520</v>
      </c>
      <c r="C39" s="142" t="s">
        <v>5810</v>
      </c>
      <c r="D39" s="141" t="s">
        <v>5811</v>
      </c>
      <c r="E39" s="143" t="s">
        <v>5812</v>
      </c>
      <c r="F39" s="163" t="str">
        <f t="shared" si="3"/>
        <v>фото</v>
      </c>
      <c r="G39" s="164"/>
      <c r="H39" s="152" t="s">
        <v>4881</v>
      </c>
      <c r="I39" s="155">
        <v>45</v>
      </c>
      <c r="J39" s="139" t="s">
        <v>591</v>
      </c>
      <c r="K39" s="135">
        <v>5</v>
      </c>
      <c r="L39" s="149">
        <v>152.9</v>
      </c>
      <c r="M39" s="137"/>
      <c r="N39" s="460"/>
      <c r="O39" s="86">
        <f t="shared" si="1"/>
        <v>0</v>
      </c>
      <c r="P39" s="144">
        <v>4607109920558</v>
      </c>
      <c r="Q39" s="140"/>
      <c r="R39" s="7"/>
      <c r="S39" s="262"/>
      <c r="T39" s="7"/>
    </row>
    <row r="40" spans="1:20" ht="29.25" customHeight="1" x14ac:dyDescent="0.2">
      <c r="A40" s="239">
        <v>24</v>
      </c>
      <c r="B40" s="136">
        <v>5786</v>
      </c>
      <c r="C40" s="142" t="s">
        <v>4151</v>
      </c>
      <c r="D40" s="141" t="s">
        <v>4152</v>
      </c>
      <c r="E40" s="143" t="s">
        <v>4153</v>
      </c>
      <c r="F40" s="163" t="str">
        <f t="shared" si="3"/>
        <v>фото</v>
      </c>
      <c r="G40" s="164"/>
      <c r="H40" s="152" t="s">
        <v>4154</v>
      </c>
      <c r="I40" s="155">
        <v>45</v>
      </c>
      <c r="J40" s="139" t="s">
        <v>591</v>
      </c>
      <c r="K40" s="135">
        <v>5</v>
      </c>
      <c r="L40" s="149">
        <v>129.4</v>
      </c>
      <c r="M40" s="137"/>
      <c r="N40" s="460"/>
      <c r="O40" s="86">
        <f t="shared" si="1"/>
        <v>0</v>
      </c>
      <c r="P40" s="144">
        <v>4607109931141</v>
      </c>
      <c r="Q40" s="140"/>
      <c r="R40" s="7"/>
      <c r="S40" s="264">
        <f t="shared" ref="S40:S55" si="4">ROUND(L40/K40,2)</f>
        <v>25.88</v>
      </c>
      <c r="T40" s="7"/>
    </row>
    <row r="41" spans="1:20" ht="29.25" customHeight="1" x14ac:dyDescent="0.2">
      <c r="A41" s="239">
        <v>25</v>
      </c>
      <c r="B41" s="136">
        <v>3677</v>
      </c>
      <c r="C41" s="142" t="s">
        <v>2849</v>
      </c>
      <c r="D41" s="141" t="s">
        <v>2850</v>
      </c>
      <c r="E41" s="143" t="s">
        <v>2851</v>
      </c>
      <c r="F41" s="163" t="str">
        <f t="shared" si="3"/>
        <v>фото</v>
      </c>
      <c r="G41" s="164"/>
      <c r="H41" s="152" t="s">
        <v>2852</v>
      </c>
      <c r="I41" s="155">
        <v>45</v>
      </c>
      <c r="J41" s="139" t="s">
        <v>591</v>
      </c>
      <c r="K41" s="135">
        <v>3</v>
      </c>
      <c r="L41" s="149">
        <v>100.9</v>
      </c>
      <c r="M41" s="137"/>
      <c r="N41" s="460"/>
      <c r="O41" s="86">
        <f t="shared" si="1"/>
        <v>0</v>
      </c>
      <c r="P41" s="144">
        <v>4607109971055</v>
      </c>
      <c r="Q41" s="140"/>
      <c r="R41" s="7"/>
      <c r="S41" s="264">
        <f t="shared" si="4"/>
        <v>33.630000000000003</v>
      </c>
      <c r="T41" s="7"/>
    </row>
    <row r="42" spans="1:20" ht="29.25" customHeight="1" x14ac:dyDescent="0.2">
      <c r="A42" s="239">
        <v>26</v>
      </c>
      <c r="B42" s="136">
        <v>7074</v>
      </c>
      <c r="C42" s="142" t="s">
        <v>3543</v>
      </c>
      <c r="D42" s="141" t="s">
        <v>3544</v>
      </c>
      <c r="E42" s="143" t="s">
        <v>3545</v>
      </c>
      <c r="F42" s="163" t="str">
        <f t="shared" si="3"/>
        <v>фото</v>
      </c>
      <c r="G42" s="164"/>
      <c r="H42" s="152" t="s">
        <v>3546</v>
      </c>
      <c r="I42" s="155">
        <v>45</v>
      </c>
      <c r="J42" s="139" t="s">
        <v>591</v>
      </c>
      <c r="K42" s="135">
        <v>3</v>
      </c>
      <c r="L42" s="149">
        <v>91.9</v>
      </c>
      <c r="M42" s="137"/>
      <c r="N42" s="460"/>
      <c r="O42" s="86">
        <f t="shared" si="1"/>
        <v>0</v>
      </c>
      <c r="P42" s="144">
        <v>4607109947180</v>
      </c>
      <c r="Q42" s="140"/>
      <c r="R42" s="7"/>
      <c r="S42" s="264">
        <f t="shared" si="4"/>
        <v>30.63</v>
      </c>
      <c r="T42" s="7"/>
    </row>
    <row r="43" spans="1:20" ht="39" customHeight="1" x14ac:dyDescent="0.2">
      <c r="A43" s="239">
        <v>27</v>
      </c>
      <c r="B43" s="136">
        <v>7075</v>
      </c>
      <c r="C43" s="142" t="s">
        <v>4155</v>
      </c>
      <c r="D43" s="141" t="s">
        <v>4156</v>
      </c>
      <c r="E43" s="143" t="s">
        <v>4157</v>
      </c>
      <c r="F43" s="163" t="str">
        <f t="shared" si="3"/>
        <v>фото</v>
      </c>
      <c r="G43" s="164"/>
      <c r="H43" s="152" t="s">
        <v>4158</v>
      </c>
      <c r="I43" s="155">
        <v>45</v>
      </c>
      <c r="J43" s="139" t="s">
        <v>591</v>
      </c>
      <c r="K43" s="135">
        <v>5</v>
      </c>
      <c r="L43" s="149">
        <v>162.9</v>
      </c>
      <c r="M43" s="137"/>
      <c r="N43" s="460"/>
      <c r="O43" s="86">
        <f t="shared" si="1"/>
        <v>0</v>
      </c>
      <c r="P43" s="144">
        <v>4607109947197</v>
      </c>
      <c r="Q43" s="140"/>
      <c r="R43" s="7"/>
      <c r="S43" s="264">
        <f t="shared" si="4"/>
        <v>32.58</v>
      </c>
      <c r="T43" s="7"/>
    </row>
    <row r="44" spans="1:20" ht="29.25" customHeight="1" x14ac:dyDescent="0.2">
      <c r="A44" s="239">
        <v>28</v>
      </c>
      <c r="B44" s="136">
        <v>13521</v>
      </c>
      <c r="C44" s="142" t="s">
        <v>5813</v>
      </c>
      <c r="D44" s="141" t="s">
        <v>5814</v>
      </c>
      <c r="E44" s="143" t="s">
        <v>5815</v>
      </c>
      <c r="F44" s="163" t="str">
        <f t="shared" si="3"/>
        <v>фото</v>
      </c>
      <c r="G44" s="164"/>
      <c r="H44" s="152" t="s">
        <v>5816</v>
      </c>
      <c r="I44" s="155">
        <v>45</v>
      </c>
      <c r="J44" s="139" t="s">
        <v>591</v>
      </c>
      <c r="K44" s="135">
        <v>5</v>
      </c>
      <c r="L44" s="149">
        <v>152.9</v>
      </c>
      <c r="M44" s="137"/>
      <c r="N44" s="460"/>
      <c r="O44" s="86">
        <f t="shared" si="1"/>
        <v>0</v>
      </c>
      <c r="P44" s="144">
        <v>4607109920541</v>
      </c>
      <c r="Q44" s="140"/>
      <c r="R44" s="7"/>
      <c r="S44" s="264">
        <f t="shared" si="4"/>
        <v>30.58</v>
      </c>
      <c r="T44" s="7"/>
    </row>
    <row r="45" spans="1:20" ht="29.25" customHeight="1" x14ac:dyDescent="0.2">
      <c r="A45" s="239">
        <v>29</v>
      </c>
      <c r="B45" s="136">
        <v>287</v>
      </c>
      <c r="C45" s="142" t="s">
        <v>1468</v>
      </c>
      <c r="D45" s="141" t="s">
        <v>0</v>
      </c>
      <c r="E45" s="143" t="s">
        <v>1</v>
      </c>
      <c r="F45" s="163" t="str">
        <f t="shared" si="3"/>
        <v>фото</v>
      </c>
      <c r="G45" s="164"/>
      <c r="H45" s="152" t="s">
        <v>2</v>
      </c>
      <c r="I45" s="155">
        <v>45</v>
      </c>
      <c r="J45" s="139" t="s">
        <v>591</v>
      </c>
      <c r="K45" s="135">
        <v>3</v>
      </c>
      <c r="L45" s="149">
        <v>96.5</v>
      </c>
      <c r="M45" s="137"/>
      <c r="N45" s="460"/>
      <c r="O45" s="86">
        <f t="shared" si="1"/>
        <v>0</v>
      </c>
      <c r="P45" s="144">
        <v>4607109979563</v>
      </c>
      <c r="Q45" s="140"/>
      <c r="R45" s="7"/>
      <c r="S45" s="264">
        <f t="shared" si="4"/>
        <v>32.17</v>
      </c>
      <c r="T45" s="7"/>
    </row>
    <row r="46" spans="1:20" ht="29.25" customHeight="1" x14ac:dyDescent="0.2">
      <c r="A46" s="239">
        <v>30</v>
      </c>
      <c r="B46" s="136">
        <v>13522</v>
      </c>
      <c r="C46" s="142" t="s">
        <v>5817</v>
      </c>
      <c r="D46" s="141" t="s">
        <v>5818</v>
      </c>
      <c r="E46" s="143" t="s">
        <v>5819</v>
      </c>
      <c r="F46" s="163" t="str">
        <f t="shared" si="3"/>
        <v>фото</v>
      </c>
      <c r="G46" s="164"/>
      <c r="H46" s="152" t="s">
        <v>5820</v>
      </c>
      <c r="I46" s="155">
        <v>45</v>
      </c>
      <c r="J46" s="139" t="s">
        <v>591</v>
      </c>
      <c r="K46" s="135">
        <v>5</v>
      </c>
      <c r="L46" s="149">
        <v>145.6</v>
      </c>
      <c r="M46" s="137"/>
      <c r="N46" s="460"/>
      <c r="O46" s="86">
        <f t="shared" si="1"/>
        <v>0</v>
      </c>
      <c r="P46" s="144">
        <v>4607109920534</v>
      </c>
      <c r="Q46" s="140"/>
      <c r="R46" s="7"/>
      <c r="S46" s="264">
        <f t="shared" si="4"/>
        <v>29.12</v>
      </c>
      <c r="T46" s="7"/>
    </row>
    <row r="47" spans="1:20" ht="29.25" customHeight="1" x14ac:dyDescent="0.2">
      <c r="A47" s="239">
        <v>31</v>
      </c>
      <c r="B47" s="136">
        <v>5785</v>
      </c>
      <c r="C47" s="142" t="s">
        <v>3547</v>
      </c>
      <c r="D47" s="141" t="s">
        <v>3548</v>
      </c>
      <c r="E47" s="143" t="s">
        <v>3549</v>
      </c>
      <c r="F47" s="163" t="str">
        <f t="shared" si="3"/>
        <v>фото</v>
      </c>
      <c r="G47" s="164"/>
      <c r="H47" s="152" t="s">
        <v>3550</v>
      </c>
      <c r="I47" s="155">
        <v>45</v>
      </c>
      <c r="J47" s="139" t="s">
        <v>591</v>
      </c>
      <c r="K47" s="135">
        <v>5</v>
      </c>
      <c r="L47" s="149">
        <v>133</v>
      </c>
      <c r="M47" s="137"/>
      <c r="N47" s="460"/>
      <c r="O47" s="86">
        <f t="shared" si="1"/>
        <v>0</v>
      </c>
      <c r="P47" s="144">
        <v>4607109931134</v>
      </c>
      <c r="Q47" s="140"/>
      <c r="R47" s="7"/>
      <c r="S47" s="264">
        <f t="shared" si="4"/>
        <v>26.6</v>
      </c>
      <c r="T47" s="7"/>
    </row>
    <row r="48" spans="1:20" ht="29.25" customHeight="1" x14ac:dyDescent="0.2">
      <c r="A48" s="239">
        <v>32</v>
      </c>
      <c r="B48" s="136">
        <v>7078</v>
      </c>
      <c r="C48" s="142" t="s">
        <v>4159</v>
      </c>
      <c r="D48" s="141" t="s">
        <v>4160</v>
      </c>
      <c r="E48" s="143" t="s">
        <v>4161</v>
      </c>
      <c r="F48" s="163" t="str">
        <f t="shared" si="3"/>
        <v>фото</v>
      </c>
      <c r="G48" s="164"/>
      <c r="H48" s="152" t="s">
        <v>1133</v>
      </c>
      <c r="I48" s="155">
        <v>45</v>
      </c>
      <c r="J48" s="139" t="s">
        <v>591</v>
      </c>
      <c r="K48" s="135">
        <v>5</v>
      </c>
      <c r="L48" s="149">
        <v>133</v>
      </c>
      <c r="M48" s="137"/>
      <c r="N48" s="460"/>
      <c r="O48" s="86">
        <f t="shared" si="1"/>
        <v>0</v>
      </c>
      <c r="P48" s="144">
        <v>4607109947227</v>
      </c>
      <c r="Q48" s="140"/>
      <c r="R48" s="7"/>
      <c r="S48" s="264">
        <f t="shared" si="4"/>
        <v>26.6</v>
      </c>
      <c r="T48" s="7"/>
    </row>
    <row r="49" spans="1:20" ht="19.5" customHeight="1" x14ac:dyDescent="0.2">
      <c r="A49" s="239">
        <v>33</v>
      </c>
      <c r="B49" s="233"/>
      <c r="C49" s="233"/>
      <c r="D49" s="234" t="s">
        <v>5821</v>
      </c>
      <c r="E49" s="234"/>
      <c r="F49" s="234"/>
      <c r="G49" s="234"/>
      <c r="H49" s="238"/>
      <c r="I49" s="235"/>
      <c r="J49" s="236"/>
      <c r="K49" s="236"/>
      <c r="L49" s="237"/>
      <c r="M49" s="238"/>
      <c r="N49" s="238"/>
      <c r="O49" s="238"/>
      <c r="P49" s="238"/>
      <c r="Q49" s="238"/>
      <c r="R49" s="7"/>
      <c r="S49" s="264" t="e">
        <f t="shared" si="4"/>
        <v>#DIV/0!</v>
      </c>
      <c r="T49" s="7"/>
    </row>
    <row r="50" spans="1:20" ht="29.25" customHeight="1" x14ac:dyDescent="0.2">
      <c r="A50" s="239">
        <v>34</v>
      </c>
      <c r="B50" s="136">
        <v>13523</v>
      </c>
      <c r="C50" s="142" t="s">
        <v>5822</v>
      </c>
      <c r="D50" s="141" t="s">
        <v>5823</v>
      </c>
      <c r="E50" s="143" t="s">
        <v>5824</v>
      </c>
      <c r="F50" s="163" t="str">
        <f t="shared" ref="F50:F73" si="5">HYPERLINK("http://www.gardenbulbs.ru/images/Lilium_CL/thumbnails/"&amp;C50&amp;".jpg","фото")</f>
        <v>фото</v>
      </c>
      <c r="G50" s="164"/>
      <c r="H50" s="152" t="s">
        <v>5825</v>
      </c>
      <c r="I50" s="155">
        <v>40</v>
      </c>
      <c r="J50" s="139" t="s">
        <v>593</v>
      </c>
      <c r="K50" s="135">
        <v>7</v>
      </c>
      <c r="L50" s="149">
        <v>199.7</v>
      </c>
      <c r="M50" s="137"/>
      <c r="N50" s="460"/>
      <c r="O50" s="86">
        <f t="shared" si="1"/>
        <v>0</v>
      </c>
      <c r="P50" s="144">
        <v>4607109920527</v>
      </c>
      <c r="Q50" s="140"/>
      <c r="R50" s="7"/>
      <c r="S50" s="264">
        <f t="shared" si="4"/>
        <v>28.53</v>
      </c>
      <c r="T50" s="7"/>
    </row>
    <row r="51" spans="1:20" ht="39" customHeight="1" x14ac:dyDescent="0.2">
      <c r="A51" s="239">
        <v>35</v>
      </c>
      <c r="B51" s="136">
        <v>13524</v>
      </c>
      <c r="C51" s="142" t="s">
        <v>5826</v>
      </c>
      <c r="D51" s="141" t="s">
        <v>5827</v>
      </c>
      <c r="E51" s="143" t="s">
        <v>5828</v>
      </c>
      <c r="F51" s="163" t="str">
        <f t="shared" si="5"/>
        <v>фото</v>
      </c>
      <c r="G51" s="164"/>
      <c r="H51" s="152" t="s">
        <v>5829</v>
      </c>
      <c r="I51" s="155">
        <v>40</v>
      </c>
      <c r="J51" s="139" t="s">
        <v>591</v>
      </c>
      <c r="K51" s="135">
        <v>7</v>
      </c>
      <c r="L51" s="149">
        <v>176.4</v>
      </c>
      <c r="M51" s="137"/>
      <c r="N51" s="460"/>
      <c r="O51" s="86">
        <f t="shared" si="1"/>
        <v>0</v>
      </c>
      <c r="P51" s="144">
        <v>4607109920510</v>
      </c>
      <c r="Q51" s="140"/>
      <c r="R51" s="7"/>
      <c r="S51" s="264">
        <f t="shared" si="4"/>
        <v>25.2</v>
      </c>
      <c r="T51" s="7"/>
    </row>
    <row r="52" spans="1:20" ht="29.25" customHeight="1" x14ac:dyDescent="0.2">
      <c r="A52" s="239">
        <v>36</v>
      </c>
      <c r="B52" s="136">
        <v>4336</v>
      </c>
      <c r="C52" s="142" t="s">
        <v>2440</v>
      </c>
      <c r="D52" s="141" t="s">
        <v>1421</v>
      </c>
      <c r="E52" s="143" t="s">
        <v>1422</v>
      </c>
      <c r="F52" s="163" t="str">
        <f t="shared" si="5"/>
        <v>фото</v>
      </c>
      <c r="G52" s="164"/>
      <c r="H52" s="152" t="s">
        <v>1423</v>
      </c>
      <c r="I52" s="155">
        <v>40</v>
      </c>
      <c r="J52" s="139" t="s">
        <v>586</v>
      </c>
      <c r="K52" s="135">
        <v>7</v>
      </c>
      <c r="L52" s="149">
        <v>167.1</v>
      </c>
      <c r="M52" s="137"/>
      <c r="N52" s="460"/>
      <c r="O52" s="86">
        <f t="shared" si="1"/>
        <v>0</v>
      </c>
      <c r="P52" s="144">
        <v>4607109987575</v>
      </c>
      <c r="Q52" s="140"/>
      <c r="R52" s="7"/>
      <c r="S52" s="264">
        <f t="shared" si="4"/>
        <v>23.87</v>
      </c>
      <c r="T52" s="7"/>
    </row>
    <row r="53" spans="1:20" ht="29.25" customHeight="1" x14ac:dyDescent="0.2">
      <c r="A53" s="239">
        <v>37</v>
      </c>
      <c r="B53" s="136">
        <v>7059</v>
      </c>
      <c r="C53" s="142" t="s">
        <v>2441</v>
      </c>
      <c r="D53" s="141" t="s">
        <v>2353</v>
      </c>
      <c r="E53" s="143" t="s">
        <v>2354</v>
      </c>
      <c r="F53" s="163" t="str">
        <f t="shared" si="5"/>
        <v>фото</v>
      </c>
      <c r="G53" s="164"/>
      <c r="H53" s="152" t="s">
        <v>2414</v>
      </c>
      <c r="I53" s="155">
        <v>40</v>
      </c>
      <c r="J53" s="139" t="s">
        <v>586</v>
      </c>
      <c r="K53" s="135">
        <v>7</v>
      </c>
      <c r="L53" s="149">
        <v>167.1</v>
      </c>
      <c r="M53" s="137"/>
      <c r="N53" s="460"/>
      <c r="O53" s="86">
        <f t="shared" si="1"/>
        <v>0</v>
      </c>
      <c r="P53" s="144">
        <v>4607109947036</v>
      </c>
      <c r="Q53" s="140"/>
      <c r="R53" s="7"/>
      <c r="S53" s="264">
        <f t="shared" si="4"/>
        <v>23.87</v>
      </c>
      <c r="T53" s="7"/>
    </row>
    <row r="54" spans="1:20" ht="29.25" customHeight="1" x14ac:dyDescent="0.2">
      <c r="A54" s="239">
        <v>38</v>
      </c>
      <c r="B54" s="136">
        <v>10634</v>
      </c>
      <c r="C54" s="142" t="s">
        <v>5830</v>
      </c>
      <c r="D54" s="141" t="s">
        <v>5831</v>
      </c>
      <c r="E54" s="143" t="s">
        <v>5832</v>
      </c>
      <c r="F54" s="163" t="str">
        <f t="shared" si="5"/>
        <v>фото</v>
      </c>
      <c r="G54" s="164"/>
      <c r="H54" s="152" t="s">
        <v>5833</v>
      </c>
      <c r="I54" s="155">
        <v>40</v>
      </c>
      <c r="J54" s="139" t="s">
        <v>591</v>
      </c>
      <c r="K54" s="135">
        <v>7</v>
      </c>
      <c r="L54" s="149">
        <v>164.7</v>
      </c>
      <c r="M54" s="137"/>
      <c r="N54" s="460"/>
      <c r="O54" s="86">
        <f t="shared" si="1"/>
        <v>0</v>
      </c>
      <c r="P54" s="144">
        <v>4607109926826</v>
      </c>
      <c r="Q54" s="140"/>
      <c r="R54" s="7"/>
      <c r="S54" s="264">
        <f t="shared" si="4"/>
        <v>23.53</v>
      </c>
      <c r="T54" s="7"/>
    </row>
    <row r="55" spans="1:20" ht="29.25" customHeight="1" x14ac:dyDescent="0.2">
      <c r="A55" s="239">
        <v>39</v>
      </c>
      <c r="B55" s="136">
        <v>7060</v>
      </c>
      <c r="C55" s="142" t="s">
        <v>2853</v>
      </c>
      <c r="D55" s="141" t="s">
        <v>2854</v>
      </c>
      <c r="E55" s="143" t="s">
        <v>2855</v>
      </c>
      <c r="F55" s="163" t="str">
        <f t="shared" si="5"/>
        <v>фото</v>
      </c>
      <c r="G55" s="164"/>
      <c r="H55" s="152" t="s">
        <v>2856</v>
      </c>
      <c r="I55" s="155">
        <v>40</v>
      </c>
      <c r="J55" s="139" t="s">
        <v>591</v>
      </c>
      <c r="K55" s="135">
        <v>7</v>
      </c>
      <c r="L55" s="149">
        <v>176.4</v>
      </c>
      <c r="M55" s="137"/>
      <c r="N55" s="460"/>
      <c r="O55" s="86">
        <f t="shared" si="1"/>
        <v>0</v>
      </c>
      <c r="P55" s="144">
        <v>4607109947043</v>
      </c>
      <c r="Q55" s="140"/>
      <c r="R55" s="7"/>
      <c r="S55" s="264">
        <f t="shared" si="4"/>
        <v>25.2</v>
      </c>
      <c r="T55" s="7"/>
    </row>
    <row r="56" spans="1:20" ht="24" x14ac:dyDescent="0.2">
      <c r="A56" s="239">
        <v>40</v>
      </c>
      <c r="B56" s="136">
        <v>7064</v>
      </c>
      <c r="C56" s="142" t="s">
        <v>2442</v>
      </c>
      <c r="D56" s="141" t="s">
        <v>1424</v>
      </c>
      <c r="E56" s="143" t="s">
        <v>1425</v>
      </c>
      <c r="F56" s="163" t="str">
        <f t="shared" si="5"/>
        <v>фото</v>
      </c>
      <c r="G56" s="164"/>
      <c r="H56" s="152" t="s">
        <v>1426</v>
      </c>
      <c r="I56" s="155">
        <v>40</v>
      </c>
      <c r="J56" s="139" t="s">
        <v>591</v>
      </c>
      <c r="K56" s="135">
        <v>7</v>
      </c>
      <c r="L56" s="149">
        <v>167.1</v>
      </c>
      <c r="M56" s="137"/>
      <c r="N56" s="460"/>
      <c r="O56" s="86">
        <f t="shared" si="1"/>
        <v>0</v>
      </c>
      <c r="P56" s="144">
        <v>4607109947081</v>
      </c>
      <c r="Q56" s="140"/>
      <c r="R56" s="7"/>
      <c r="S56" s="262"/>
      <c r="T56" s="7"/>
    </row>
    <row r="57" spans="1:20" ht="29.25" customHeight="1" x14ac:dyDescent="0.2">
      <c r="A57" s="239">
        <v>41</v>
      </c>
      <c r="B57" s="136">
        <v>5334</v>
      </c>
      <c r="C57" s="142" t="s">
        <v>2857</v>
      </c>
      <c r="D57" s="141" t="s">
        <v>2355</v>
      </c>
      <c r="E57" s="143" t="s">
        <v>2858</v>
      </c>
      <c r="F57" s="163" t="str">
        <f t="shared" si="5"/>
        <v>фото</v>
      </c>
      <c r="G57" s="164"/>
      <c r="H57" s="152" t="s">
        <v>2415</v>
      </c>
      <c r="I57" s="155">
        <v>45</v>
      </c>
      <c r="J57" s="139" t="s">
        <v>591</v>
      </c>
      <c r="K57" s="135">
        <v>7</v>
      </c>
      <c r="L57" s="149">
        <v>176.4</v>
      </c>
      <c r="M57" s="137"/>
      <c r="N57" s="460"/>
      <c r="O57" s="86">
        <f t="shared" si="1"/>
        <v>0</v>
      </c>
      <c r="P57" s="144">
        <v>4607109937921</v>
      </c>
      <c r="Q57" s="140"/>
      <c r="R57" s="7"/>
      <c r="S57" s="264">
        <f t="shared" ref="S57:S77" si="6">ROUND(L57/K57,2)</f>
        <v>25.2</v>
      </c>
      <c r="T57" s="7"/>
    </row>
    <row r="58" spans="1:20" ht="29.25" customHeight="1" x14ac:dyDescent="0.2">
      <c r="A58" s="239">
        <v>42</v>
      </c>
      <c r="B58" s="136">
        <v>6390</v>
      </c>
      <c r="C58" s="142" t="s">
        <v>2859</v>
      </c>
      <c r="D58" s="141" t="s">
        <v>2860</v>
      </c>
      <c r="E58" s="143" t="s">
        <v>2861</v>
      </c>
      <c r="F58" s="163" t="str">
        <f t="shared" si="5"/>
        <v>фото</v>
      </c>
      <c r="G58" s="164"/>
      <c r="H58" s="152" t="s">
        <v>2862</v>
      </c>
      <c r="I58" s="155">
        <v>40</v>
      </c>
      <c r="J58" s="139" t="s">
        <v>591</v>
      </c>
      <c r="K58" s="135">
        <v>7</v>
      </c>
      <c r="L58" s="149">
        <v>167.1</v>
      </c>
      <c r="M58" s="137"/>
      <c r="N58" s="460"/>
      <c r="O58" s="86">
        <f t="shared" si="1"/>
        <v>0</v>
      </c>
      <c r="P58" s="144">
        <v>4607109931899</v>
      </c>
      <c r="Q58" s="140"/>
      <c r="R58" s="7"/>
      <c r="S58" s="264">
        <f t="shared" si="6"/>
        <v>23.87</v>
      </c>
      <c r="T58" s="7"/>
    </row>
    <row r="59" spans="1:20" ht="29.25" customHeight="1" x14ac:dyDescent="0.2">
      <c r="A59" s="239">
        <v>43</v>
      </c>
      <c r="B59" s="136">
        <v>5335</v>
      </c>
      <c r="C59" s="142" t="s">
        <v>2863</v>
      </c>
      <c r="D59" s="141" t="s">
        <v>2864</v>
      </c>
      <c r="E59" s="143" t="s">
        <v>2865</v>
      </c>
      <c r="F59" s="163" t="str">
        <f t="shared" si="5"/>
        <v>фото</v>
      </c>
      <c r="G59" s="164"/>
      <c r="H59" s="152" t="s">
        <v>2866</v>
      </c>
      <c r="I59" s="155">
        <v>45</v>
      </c>
      <c r="J59" s="139" t="s">
        <v>586</v>
      </c>
      <c r="K59" s="135">
        <v>7</v>
      </c>
      <c r="L59" s="149">
        <v>176.4</v>
      </c>
      <c r="M59" s="137"/>
      <c r="N59" s="460"/>
      <c r="O59" s="86">
        <f t="shared" si="1"/>
        <v>0</v>
      </c>
      <c r="P59" s="144">
        <v>4607109937914</v>
      </c>
      <c r="Q59" s="140"/>
      <c r="R59" s="7"/>
      <c r="S59" s="264">
        <f t="shared" si="6"/>
        <v>25.2</v>
      </c>
      <c r="T59" s="7"/>
    </row>
    <row r="60" spans="1:20" ht="29.25" customHeight="1" x14ac:dyDescent="0.2">
      <c r="A60" s="239">
        <v>44</v>
      </c>
      <c r="B60" s="136">
        <v>10635</v>
      </c>
      <c r="C60" s="142" t="s">
        <v>4916</v>
      </c>
      <c r="D60" s="141" t="s">
        <v>4736</v>
      </c>
      <c r="E60" s="143" t="s">
        <v>4737</v>
      </c>
      <c r="F60" s="163" t="str">
        <f t="shared" si="5"/>
        <v>фото</v>
      </c>
      <c r="G60" s="164"/>
      <c r="H60" s="152" t="s">
        <v>4863</v>
      </c>
      <c r="I60" s="155">
        <v>40</v>
      </c>
      <c r="J60" s="139" t="s">
        <v>591</v>
      </c>
      <c r="K60" s="135">
        <v>7</v>
      </c>
      <c r="L60" s="149">
        <v>176.4</v>
      </c>
      <c r="M60" s="137"/>
      <c r="N60" s="460"/>
      <c r="O60" s="86">
        <f t="shared" si="1"/>
        <v>0</v>
      </c>
      <c r="P60" s="144">
        <v>4607109926819</v>
      </c>
      <c r="Q60" s="140"/>
      <c r="R60" s="7"/>
      <c r="S60" s="264">
        <f t="shared" si="6"/>
        <v>25.2</v>
      </c>
      <c r="T60" s="7"/>
    </row>
    <row r="61" spans="1:20" ht="29.25" customHeight="1" x14ac:dyDescent="0.2">
      <c r="A61" s="239">
        <v>45</v>
      </c>
      <c r="B61" s="136">
        <v>13526</v>
      </c>
      <c r="C61" s="142" t="s">
        <v>5834</v>
      </c>
      <c r="D61" s="141" t="s">
        <v>5835</v>
      </c>
      <c r="E61" s="143" t="s">
        <v>5836</v>
      </c>
      <c r="F61" s="163" t="str">
        <f t="shared" si="5"/>
        <v>фото</v>
      </c>
      <c r="G61" s="164"/>
      <c r="H61" s="152" t="s">
        <v>5837</v>
      </c>
      <c r="I61" s="155">
        <v>40</v>
      </c>
      <c r="J61" s="139" t="s">
        <v>591</v>
      </c>
      <c r="K61" s="135">
        <v>5</v>
      </c>
      <c r="L61" s="149">
        <v>129.30000000000001</v>
      </c>
      <c r="M61" s="137"/>
      <c r="N61" s="460"/>
      <c r="O61" s="86">
        <f t="shared" si="1"/>
        <v>0</v>
      </c>
      <c r="P61" s="144">
        <v>4607109920497</v>
      </c>
      <c r="Q61" s="140"/>
      <c r="R61" s="7"/>
      <c r="S61" s="264">
        <f t="shared" si="6"/>
        <v>25.86</v>
      </c>
      <c r="T61" s="7"/>
    </row>
    <row r="62" spans="1:20" ht="29.25" customHeight="1" x14ac:dyDescent="0.2">
      <c r="A62" s="239">
        <v>46</v>
      </c>
      <c r="B62" s="136">
        <v>10636</v>
      </c>
      <c r="C62" s="142" t="s">
        <v>4917</v>
      </c>
      <c r="D62" s="141" t="s">
        <v>4738</v>
      </c>
      <c r="E62" s="143" t="s">
        <v>4739</v>
      </c>
      <c r="F62" s="163" t="str">
        <f t="shared" si="5"/>
        <v>фото</v>
      </c>
      <c r="G62" s="164"/>
      <c r="H62" s="152" t="s">
        <v>4864</v>
      </c>
      <c r="I62" s="155">
        <v>40</v>
      </c>
      <c r="J62" s="139" t="s">
        <v>591</v>
      </c>
      <c r="K62" s="135">
        <v>7</v>
      </c>
      <c r="L62" s="149">
        <v>176.4</v>
      </c>
      <c r="M62" s="137"/>
      <c r="N62" s="460"/>
      <c r="O62" s="86">
        <f t="shared" si="1"/>
        <v>0</v>
      </c>
      <c r="P62" s="144">
        <v>4607109926802</v>
      </c>
      <c r="Q62" s="140"/>
      <c r="R62" s="7"/>
      <c r="S62" s="264">
        <f t="shared" si="6"/>
        <v>25.2</v>
      </c>
      <c r="T62" s="7"/>
    </row>
    <row r="63" spans="1:20" ht="29.25" customHeight="1" x14ac:dyDescent="0.2">
      <c r="A63" s="239">
        <v>47</v>
      </c>
      <c r="B63" s="136">
        <v>10637</v>
      </c>
      <c r="C63" s="142" t="s">
        <v>4918</v>
      </c>
      <c r="D63" s="141" t="s">
        <v>4740</v>
      </c>
      <c r="E63" s="143" t="s">
        <v>4741</v>
      </c>
      <c r="F63" s="163" t="str">
        <f t="shared" si="5"/>
        <v>фото</v>
      </c>
      <c r="G63" s="164"/>
      <c r="H63" s="152" t="s">
        <v>677</v>
      </c>
      <c r="I63" s="155">
        <v>40</v>
      </c>
      <c r="J63" s="139" t="s">
        <v>591</v>
      </c>
      <c r="K63" s="135">
        <v>7</v>
      </c>
      <c r="L63" s="149">
        <v>176.4</v>
      </c>
      <c r="M63" s="137"/>
      <c r="N63" s="460"/>
      <c r="O63" s="86">
        <f t="shared" si="1"/>
        <v>0</v>
      </c>
      <c r="P63" s="144">
        <v>4607109926796</v>
      </c>
      <c r="Q63" s="140"/>
      <c r="R63" s="7"/>
      <c r="S63" s="264">
        <f t="shared" si="6"/>
        <v>25.2</v>
      </c>
      <c r="T63" s="7"/>
    </row>
    <row r="64" spans="1:20" ht="29.25" customHeight="1" x14ac:dyDescent="0.2">
      <c r="A64" s="239">
        <v>48</v>
      </c>
      <c r="B64" s="136">
        <v>6136</v>
      </c>
      <c r="C64" s="142" t="s">
        <v>2867</v>
      </c>
      <c r="D64" s="141" t="s">
        <v>2356</v>
      </c>
      <c r="E64" s="143" t="s">
        <v>2357</v>
      </c>
      <c r="F64" s="163" t="str">
        <f t="shared" si="5"/>
        <v>фото</v>
      </c>
      <c r="G64" s="164"/>
      <c r="H64" s="152" t="s">
        <v>2416</v>
      </c>
      <c r="I64" s="155">
        <v>45</v>
      </c>
      <c r="J64" s="139" t="s">
        <v>591</v>
      </c>
      <c r="K64" s="135">
        <v>7</v>
      </c>
      <c r="L64" s="149">
        <v>176.4</v>
      </c>
      <c r="M64" s="137"/>
      <c r="N64" s="460"/>
      <c r="O64" s="86">
        <f t="shared" si="1"/>
        <v>0</v>
      </c>
      <c r="P64" s="144">
        <v>4607109937891</v>
      </c>
      <c r="Q64" s="140"/>
      <c r="R64" s="7"/>
      <c r="S64" s="264">
        <f t="shared" si="6"/>
        <v>25.2</v>
      </c>
      <c r="T64" s="7"/>
    </row>
    <row r="65" spans="1:20" ht="29.25" customHeight="1" x14ac:dyDescent="0.2">
      <c r="A65" s="239">
        <v>49</v>
      </c>
      <c r="B65" s="136">
        <v>10638</v>
      </c>
      <c r="C65" s="142" t="s">
        <v>4919</v>
      </c>
      <c r="D65" s="141" t="s">
        <v>4742</v>
      </c>
      <c r="E65" s="143" t="s">
        <v>4743</v>
      </c>
      <c r="F65" s="163" t="str">
        <f t="shared" si="5"/>
        <v>фото</v>
      </c>
      <c r="G65" s="164"/>
      <c r="H65" s="152" t="s">
        <v>4865</v>
      </c>
      <c r="I65" s="155">
        <v>40</v>
      </c>
      <c r="J65" s="139" t="s">
        <v>591</v>
      </c>
      <c r="K65" s="135">
        <v>7</v>
      </c>
      <c r="L65" s="149">
        <v>176.4</v>
      </c>
      <c r="M65" s="137"/>
      <c r="N65" s="460"/>
      <c r="O65" s="86">
        <f t="shared" si="1"/>
        <v>0</v>
      </c>
      <c r="P65" s="144">
        <v>4607109926789</v>
      </c>
      <c r="Q65" s="140"/>
      <c r="R65" s="7"/>
      <c r="S65" s="264">
        <f t="shared" si="6"/>
        <v>25.2</v>
      </c>
      <c r="T65" s="7"/>
    </row>
    <row r="66" spans="1:20" ht="29.25" customHeight="1" x14ac:dyDescent="0.2">
      <c r="A66" s="239">
        <v>50</v>
      </c>
      <c r="B66" s="136">
        <v>6138</v>
      </c>
      <c r="C66" s="142" t="s">
        <v>3551</v>
      </c>
      <c r="D66" s="141" t="s">
        <v>3552</v>
      </c>
      <c r="E66" s="143" t="s">
        <v>3553</v>
      </c>
      <c r="F66" s="163" t="str">
        <f t="shared" si="5"/>
        <v>фото</v>
      </c>
      <c r="G66" s="164"/>
      <c r="H66" s="152" t="s">
        <v>3554</v>
      </c>
      <c r="I66" s="155">
        <v>60</v>
      </c>
      <c r="J66" s="139" t="s">
        <v>591</v>
      </c>
      <c r="K66" s="135">
        <v>7</v>
      </c>
      <c r="L66" s="149">
        <v>176.4</v>
      </c>
      <c r="M66" s="137"/>
      <c r="N66" s="460"/>
      <c r="O66" s="86">
        <f t="shared" si="1"/>
        <v>0</v>
      </c>
      <c r="P66" s="144">
        <v>4607109937877</v>
      </c>
      <c r="Q66" s="140"/>
      <c r="R66" s="7"/>
      <c r="S66" s="264">
        <f t="shared" si="6"/>
        <v>25.2</v>
      </c>
      <c r="T66" s="7"/>
    </row>
    <row r="67" spans="1:20" ht="29.25" customHeight="1" x14ac:dyDescent="0.2">
      <c r="A67" s="239">
        <v>51</v>
      </c>
      <c r="B67" s="136">
        <v>13527</v>
      </c>
      <c r="C67" s="142" t="s">
        <v>5838</v>
      </c>
      <c r="D67" s="141" t="s">
        <v>5839</v>
      </c>
      <c r="E67" s="143" t="s">
        <v>5840</v>
      </c>
      <c r="F67" s="163" t="str">
        <f t="shared" si="5"/>
        <v>фото</v>
      </c>
      <c r="G67" s="164"/>
      <c r="H67" s="152" t="s">
        <v>5841</v>
      </c>
      <c r="I67" s="155">
        <v>40</v>
      </c>
      <c r="J67" s="139" t="s">
        <v>591</v>
      </c>
      <c r="K67" s="135">
        <v>7</v>
      </c>
      <c r="L67" s="149">
        <v>176.4</v>
      </c>
      <c r="M67" s="137"/>
      <c r="N67" s="460"/>
      <c r="O67" s="86">
        <f t="shared" si="1"/>
        <v>0</v>
      </c>
      <c r="P67" s="144">
        <v>4607109920480</v>
      </c>
      <c r="Q67" s="140"/>
      <c r="R67" s="7"/>
      <c r="S67" s="264">
        <f t="shared" si="6"/>
        <v>25.2</v>
      </c>
      <c r="T67" s="7"/>
    </row>
    <row r="68" spans="1:20" ht="29.25" customHeight="1" x14ac:dyDescent="0.2">
      <c r="A68" s="239">
        <v>52</v>
      </c>
      <c r="B68" s="136">
        <v>13529</v>
      </c>
      <c r="C68" s="142" t="s">
        <v>5842</v>
      </c>
      <c r="D68" s="141" t="s">
        <v>5843</v>
      </c>
      <c r="E68" s="143" t="s">
        <v>5844</v>
      </c>
      <c r="F68" s="163" t="str">
        <f t="shared" si="5"/>
        <v>фото</v>
      </c>
      <c r="G68" s="164"/>
      <c r="H68" s="152" t="s">
        <v>5845</v>
      </c>
      <c r="I68" s="155">
        <v>40</v>
      </c>
      <c r="J68" s="139" t="s">
        <v>591</v>
      </c>
      <c r="K68" s="135">
        <v>7</v>
      </c>
      <c r="L68" s="149">
        <v>176.4</v>
      </c>
      <c r="M68" s="137"/>
      <c r="N68" s="460"/>
      <c r="O68" s="86">
        <f t="shared" si="1"/>
        <v>0</v>
      </c>
      <c r="P68" s="144">
        <v>4607109920466</v>
      </c>
      <c r="Q68" s="140"/>
      <c r="R68" s="7"/>
      <c r="S68" s="264">
        <f t="shared" si="6"/>
        <v>25.2</v>
      </c>
      <c r="T68" s="7"/>
    </row>
    <row r="69" spans="1:20" ht="29.25" customHeight="1" x14ac:dyDescent="0.2">
      <c r="A69" s="239">
        <v>53</v>
      </c>
      <c r="B69" s="136">
        <v>13530</v>
      </c>
      <c r="C69" s="142" t="s">
        <v>5846</v>
      </c>
      <c r="D69" s="141" t="s">
        <v>5847</v>
      </c>
      <c r="E69" s="143" t="s">
        <v>5848</v>
      </c>
      <c r="F69" s="163" t="str">
        <f t="shared" si="5"/>
        <v>фото</v>
      </c>
      <c r="G69" s="164"/>
      <c r="H69" s="152" t="s">
        <v>5849</v>
      </c>
      <c r="I69" s="155">
        <v>40</v>
      </c>
      <c r="J69" s="139" t="s">
        <v>591</v>
      </c>
      <c r="K69" s="135">
        <v>7</v>
      </c>
      <c r="L69" s="149">
        <v>176.4</v>
      </c>
      <c r="M69" s="137"/>
      <c r="N69" s="460"/>
      <c r="O69" s="86">
        <f t="shared" si="1"/>
        <v>0</v>
      </c>
      <c r="P69" s="144">
        <v>4607109920459</v>
      </c>
      <c r="Q69" s="140"/>
      <c r="R69" s="7"/>
      <c r="S69" s="264">
        <f t="shared" si="6"/>
        <v>25.2</v>
      </c>
      <c r="T69" s="7"/>
    </row>
    <row r="70" spans="1:20" ht="29.25" customHeight="1" x14ac:dyDescent="0.2">
      <c r="A70" s="239">
        <v>54</v>
      </c>
      <c r="B70" s="136">
        <v>6137</v>
      </c>
      <c r="C70" s="142" t="s">
        <v>5850</v>
      </c>
      <c r="D70" s="141" t="s">
        <v>5851</v>
      </c>
      <c r="E70" s="143" t="s">
        <v>5852</v>
      </c>
      <c r="F70" s="163" t="str">
        <f t="shared" si="5"/>
        <v>фото</v>
      </c>
      <c r="G70" s="164"/>
      <c r="H70" s="152" t="s">
        <v>1447</v>
      </c>
      <c r="I70" s="155">
        <v>60</v>
      </c>
      <c r="J70" s="139" t="s">
        <v>591</v>
      </c>
      <c r="K70" s="135">
        <v>7</v>
      </c>
      <c r="L70" s="149">
        <v>167.1</v>
      </c>
      <c r="M70" s="137"/>
      <c r="N70" s="460"/>
      <c r="O70" s="86">
        <f t="shared" si="1"/>
        <v>0</v>
      </c>
      <c r="P70" s="144">
        <v>4607109937884</v>
      </c>
      <c r="Q70" s="140"/>
      <c r="R70" s="7"/>
      <c r="S70" s="264">
        <f t="shared" si="6"/>
        <v>23.87</v>
      </c>
      <c r="T70" s="7"/>
    </row>
    <row r="71" spans="1:20" ht="29.25" customHeight="1" x14ac:dyDescent="0.2">
      <c r="A71" s="239">
        <v>55</v>
      </c>
      <c r="B71" s="136">
        <v>7070</v>
      </c>
      <c r="C71" s="142" t="s">
        <v>3555</v>
      </c>
      <c r="D71" s="141" t="s">
        <v>3556</v>
      </c>
      <c r="E71" s="143" t="s">
        <v>3557</v>
      </c>
      <c r="F71" s="163" t="str">
        <f t="shared" si="5"/>
        <v>фото</v>
      </c>
      <c r="G71" s="164"/>
      <c r="H71" s="152" t="s">
        <v>3558</v>
      </c>
      <c r="I71" s="155">
        <v>40</v>
      </c>
      <c r="J71" s="139" t="s">
        <v>591</v>
      </c>
      <c r="K71" s="135">
        <v>7</v>
      </c>
      <c r="L71" s="149">
        <v>176.4</v>
      </c>
      <c r="M71" s="137"/>
      <c r="N71" s="460"/>
      <c r="O71" s="86">
        <f t="shared" si="1"/>
        <v>0</v>
      </c>
      <c r="P71" s="144">
        <v>4607109947142</v>
      </c>
      <c r="Q71" s="140"/>
      <c r="R71" s="7"/>
      <c r="S71" s="264">
        <f t="shared" si="6"/>
        <v>25.2</v>
      </c>
      <c r="T71" s="7"/>
    </row>
    <row r="72" spans="1:20" ht="29.25" customHeight="1" x14ac:dyDescent="0.2">
      <c r="A72" s="239">
        <v>56</v>
      </c>
      <c r="B72" s="136">
        <v>7072</v>
      </c>
      <c r="C72" s="142" t="s">
        <v>3559</v>
      </c>
      <c r="D72" s="141" t="s">
        <v>3560</v>
      </c>
      <c r="E72" s="143" t="s">
        <v>3561</v>
      </c>
      <c r="F72" s="163" t="str">
        <f t="shared" si="5"/>
        <v>фото</v>
      </c>
      <c r="G72" s="164"/>
      <c r="H72" s="152" t="s">
        <v>3562</v>
      </c>
      <c r="I72" s="155">
        <v>40</v>
      </c>
      <c r="J72" s="139" t="s">
        <v>586</v>
      </c>
      <c r="K72" s="135">
        <v>7</v>
      </c>
      <c r="L72" s="149">
        <v>176.4</v>
      </c>
      <c r="M72" s="137"/>
      <c r="N72" s="460"/>
      <c r="O72" s="86">
        <f t="shared" si="1"/>
        <v>0</v>
      </c>
      <c r="P72" s="144">
        <v>4607109947166</v>
      </c>
      <c r="Q72" s="140"/>
      <c r="R72" s="7"/>
      <c r="S72" s="264">
        <f t="shared" si="6"/>
        <v>25.2</v>
      </c>
      <c r="T72" s="7"/>
    </row>
    <row r="73" spans="1:20" ht="29.25" customHeight="1" x14ac:dyDescent="0.2">
      <c r="A73" s="239">
        <v>57</v>
      </c>
      <c r="B73" s="136">
        <v>6391</v>
      </c>
      <c r="C73" s="142" t="s">
        <v>2868</v>
      </c>
      <c r="D73" s="141" t="s">
        <v>2869</v>
      </c>
      <c r="E73" s="143" t="s">
        <v>2870</v>
      </c>
      <c r="F73" s="163" t="str">
        <f t="shared" si="5"/>
        <v>фото</v>
      </c>
      <c r="G73" s="164"/>
      <c r="H73" s="152" t="s">
        <v>2871</v>
      </c>
      <c r="I73" s="155">
        <v>40</v>
      </c>
      <c r="J73" s="139" t="s">
        <v>586</v>
      </c>
      <c r="K73" s="135">
        <v>7</v>
      </c>
      <c r="L73" s="149">
        <v>167.1</v>
      </c>
      <c r="M73" s="137"/>
      <c r="N73" s="460"/>
      <c r="O73" s="86">
        <f t="shared" si="1"/>
        <v>0</v>
      </c>
      <c r="P73" s="144">
        <v>4607109931882</v>
      </c>
      <c r="Q73" s="140"/>
      <c r="R73" s="7"/>
      <c r="S73" s="264">
        <f t="shared" si="6"/>
        <v>23.87</v>
      </c>
      <c r="T73" s="7"/>
    </row>
    <row r="74" spans="1:20" ht="18.75" customHeight="1" x14ac:dyDescent="0.2">
      <c r="A74" s="239">
        <v>58</v>
      </c>
      <c r="B74" s="233"/>
      <c r="C74" s="233"/>
      <c r="D74" s="234" t="s">
        <v>5853</v>
      </c>
      <c r="E74" s="234"/>
      <c r="F74" s="234"/>
      <c r="G74" s="234"/>
      <c r="H74" s="238"/>
      <c r="I74" s="235"/>
      <c r="J74" s="236"/>
      <c r="K74" s="236"/>
      <c r="L74" s="237"/>
      <c r="M74" s="238"/>
      <c r="N74" s="238"/>
      <c r="O74" s="238"/>
      <c r="P74" s="238"/>
      <c r="Q74" s="238"/>
      <c r="R74" s="7"/>
      <c r="S74" s="264" t="e">
        <f t="shared" si="6"/>
        <v>#DIV/0!</v>
      </c>
      <c r="T74" s="7"/>
    </row>
    <row r="75" spans="1:20" ht="29.25" customHeight="1" x14ac:dyDescent="0.2">
      <c r="A75" s="239">
        <v>59</v>
      </c>
      <c r="B75" s="136">
        <v>3625</v>
      </c>
      <c r="C75" s="142" t="s">
        <v>4189</v>
      </c>
      <c r="D75" s="141" t="s">
        <v>4190</v>
      </c>
      <c r="E75" s="143" t="s">
        <v>4191</v>
      </c>
      <c r="F75" s="163" t="str">
        <f t="shared" ref="F75:F80" si="7">HYPERLINK("http://www.gardenbulbs.ru/images/Lilium_CL/thumbnails/"&amp;C75&amp;".jpg","фото")</f>
        <v>фото</v>
      </c>
      <c r="G75" s="164"/>
      <c r="H75" s="152" t="s">
        <v>4192</v>
      </c>
      <c r="I75" s="155">
        <v>40</v>
      </c>
      <c r="J75" s="139" t="s">
        <v>591</v>
      </c>
      <c r="K75" s="135">
        <v>5</v>
      </c>
      <c r="L75" s="149">
        <v>127.7</v>
      </c>
      <c r="M75" s="137"/>
      <c r="N75" s="460"/>
      <c r="O75" s="86">
        <f t="shared" si="1"/>
        <v>0</v>
      </c>
      <c r="P75" s="144">
        <v>4607109971581</v>
      </c>
      <c r="Q75" s="140"/>
      <c r="R75" s="7"/>
      <c r="S75" s="264">
        <f t="shared" si="6"/>
        <v>25.54</v>
      </c>
      <c r="T75" s="7"/>
    </row>
    <row r="76" spans="1:20" ht="29.25" customHeight="1" x14ac:dyDescent="0.2">
      <c r="A76" s="239">
        <v>60</v>
      </c>
      <c r="B76" s="136">
        <v>7054</v>
      </c>
      <c r="C76" s="142" t="s">
        <v>4193</v>
      </c>
      <c r="D76" s="141" t="s">
        <v>4194</v>
      </c>
      <c r="E76" s="143" t="s">
        <v>4195</v>
      </c>
      <c r="F76" s="163" t="str">
        <f t="shared" si="7"/>
        <v>фото</v>
      </c>
      <c r="G76" s="164"/>
      <c r="H76" s="152" t="s">
        <v>636</v>
      </c>
      <c r="I76" s="155">
        <v>40</v>
      </c>
      <c r="J76" s="139" t="s">
        <v>591</v>
      </c>
      <c r="K76" s="135">
        <v>5</v>
      </c>
      <c r="L76" s="149">
        <v>127.7</v>
      </c>
      <c r="M76" s="137"/>
      <c r="N76" s="460"/>
      <c r="O76" s="86">
        <f t="shared" si="1"/>
        <v>0</v>
      </c>
      <c r="P76" s="144">
        <v>4607109946985</v>
      </c>
      <c r="Q76" s="140"/>
      <c r="R76" s="7"/>
      <c r="S76" s="264">
        <f t="shared" si="6"/>
        <v>25.54</v>
      </c>
      <c r="T76" s="7"/>
    </row>
    <row r="77" spans="1:20" ht="29.25" customHeight="1" x14ac:dyDescent="0.2">
      <c r="A77" s="239">
        <v>61</v>
      </c>
      <c r="B77" s="136">
        <v>4330</v>
      </c>
      <c r="C77" s="142" t="s">
        <v>3585</v>
      </c>
      <c r="D77" s="141" t="s">
        <v>3586</v>
      </c>
      <c r="E77" s="143" t="s">
        <v>3587</v>
      </c>
      <c r="F77" s="163" t="str">
        <f t="shared" si="7"/>
        <v>фото</v>
      </c>
      <c r="G77" s="164"/>
      <c r="H77" s="152" t="s">
        <v>3588</v>
      </c>
      <c r="I77" s="155">
        <v>50</v>
      </c>
      <c r="J77" s="139" t="s">
        <v>591</v>
      </c>
      <c r="K77" s="135">
        <v>5</v>
      </c>
      <c r="L77" s="149">
        <v>139.69999999999999</v>
      </c>
      <c r="M77" s="137"/>
      <c r="N77" s="460"/>
      <c r="O77" s="86">
        <f t="shared" si="1"/>
        <v>0</v>
      </c>
      <c r="P77" s="144">
        <v>4607109987513</v>
      </c>
      <c r="Q77" s="140"/>
      <c r="R77" s="7"/>
      <c r="S77" s="264">
        <f t="shared" si="6"/>
        <v>27.94</v>
      </c>
      <c r="T77" s="7"/>
    </row>
    <row r="78" spans="1:20" ht="24" customHeight="1" x14ac:dyDescent="0.2">
      <c r="A78" s="239">
        <v>62</v>
      </c>
      <c r="B78" s="136">
        <v>13532</v>
      </c>
      <c r="C78" s="142" t="s">
        <v>5854</v>
      </c>
      <c r="D78" s="141" t="s">
        <v>5855</v>
      </c>
      <c r="E78" s="143" t="s">
        <v>5856</v>
      </c>
      <c r="F78" s="163" t="str">
        <f t="shared" si="7"/>
        <v>фото</v>
      </c>
      <c r="G78" s="164"/>
      <c r="H78" s="152" t="s">
        <v>329</v>
      </c>
      <c r="I78" s="155">
        <v>45</v>
      </c>
      <c r="J78" s="139" t="s">
        <v>591</v>
      </c>
      <c r="K78" s="135">
        <v>5</v>
      </c>
      <c r="L78" s="149">
        <v>127.7</v>
      </c>
      <c r="M78" s="137"/>
      <c r="N78" s="460"/>
      <c r="O78" s="86">
        <f t="shared" si="1"/>
        <v>0</v>
      </c>
      <c r="P78" s="144">
        <v>4607109920435</v>
      </c>
      <c r="Q78" s="140"/>
      <c r="R78" s="7"/>
      <c r="S78" s="262"/>
      <c r="T78" s="7"/>
    </row>
    <row r="79" spans="1:20" ht="29.25" customHeight="1" x14ac:dyDescent="0.2">
      <c r="A79" s="239">
        <v>63</v>
      </c>
      <c r="B79" s="136">
        <v>13533</v>
      </c>
      <c r="C79" s="142" t="s">
        <v>5857</v>
      </c>
      <c r="D79" s="141" t="s">
        <v>5858</v>
      </c>
      <c r="E79" s="143" t="s">
        <v>5859</v>
      </c>
      <c r="F79" s="163" t="str">
        <f t="shared" si="7"/>
        <v>фото</v>
      </c>
      <c r="G79" s="164"/>
      <c r="H79" s="152" t="s">
        <v>5860</v>
      </c>
      <c r="I79" s="155">
        <v>50</v>
      </c>
      <c r="J79" s="139" t="s">
        <v>593</v>
      </c>
      <c r="K79" s="135">
        <v>5</v>
      </c>
      <c r="L79" s="149">
        <v>182.5</v>
      </c>
      <c r="M79" s="137"/>
      <c r="N79" s="460"/>
      <c r="O79" s="86">
        <f t="shared" si="1"/>
        <v>0</v>
      </c>
      <c r="P79" s="144">
        <v>4607109920428</v>
      </c>
      <c r="Q79" s="140"/>
      <c r="R79" s="7"/>
      <c r="S79" s="264">
        <f>ROUND(L79/K79,2)</f>
        <v>36.5</v>
      </c>
      <c r="T79" s="7"/>
    </row>
    <row r="80" spans="1:20" ht="29.25" customHeight="1" x14ac:dyDescent="0.2">
      <c r="A80" s="239">
        <v>64</v>
      </c>
      <c r="B80" s="136">
        <v>13534</v>
      </c>
      <c r="C80" s="142" t="s">
        <v>5861</v>
      </c>
      <c r="D80" s="141" t="s">
        <v>5862</v>
      </c>
      <c r="E80" s="143" t="s">
        <v>5863</v>
      </c>
      <c r="F80" s="163" t="str">
        <f t="shared" si="7"/>
        <v>фото</v>
      </c>
      <c r="G80" s="164"/>
      <c r="H80" s="152" t="s">
        <v>5864</v>
      </c>
      <c r="I80" s="155">
        <v>40</v>
      </c>
      <c r="J80" s="139" t="s">
        <v>591</v>
      </c>
      <c r="K80" s="135">
        <v>7</v>
      </c>
      <c r="L80" s="149">
        <v>167.1</v>
      </c>
      <c r="M80" s="137"/>
      <c r="N80" s="460"/>
      <c r="O80" s="86">
        <f t="shared" si="1"/>
        <v>0</v>
      </c>
      <c r="P80" s="144">
        <v>4607109920411</v>
      </c>
      <c r="Q80" s="140"/>
      <c r="R80" s="7"/>
      <c r="S80" s="264">
        <f>ROUND(L80/K80,2)</f>
        <v>23.87</v>
      </c>
      <c r="T80" s="7"/>
    </row>
    <row r="81" spans="1:20" ht="29.25" customHeight="1" x14ac:dyDescent="0.2">
      <c r="A81" s="239">
        <v>65</v>
      </c>
      <c r="B81" s="233"/>
      <c r="C81" s="233"/>
      <c r="D81" s="234" t="s">
        <v>83</v>
      </c>
      <c r="E81" s="234"/>
      <c r="F81" s="234"/>
      <c r="G81" s="234"/>
      <c r="H81" s="238"/>
      <c r="I81" s="235"/>
      <c r="J81" s="236"/>
      <c r="K81" s="236"/>
      <c r="L81" s="237"/>
      <c r="M81" s="238"/>
      <c r="N81" s="238"/>
      <c r="O81" s="238"/>
      <c r="P81" s="238"/>
      <c r="Q81" s="238"/>
      <c r="R81" s="7"/>
      <c r="S81" s="264" t="e">
        <f>ROUND(L81/K81,2)</f>
        <v>#DIV/0!</v>
      </c>
      <c r="T81" s="7"/>
    </row>
    <row r="82" spans="1:20" ht="29.25" customHeight="1" x14ac:dyDescent="0.2">
      <c r="A82" s="239">
        <v>66</v>
      </c>
      <c r="B82" s="136">
        <v>152</v>
      </c>
      <c r="C82" s="142" t="s">
        <v>1469</v>
      </c>
      <c r="D82" s="141" t="s">
        <v>85</v>
      </c>
      <c r="E82" s="143" t="s">
        <v>84</v>
      </c>
      <c r="F82" s="163" t="str">
        <f t="shared" ref="F82:F104" si="8">HYPERLINK("http://www.gardenbulbs.ru/images/Lilium_CL/thumbnails/"&amp;C82&amp;".jpg","фото")</f>
        <v>фото</v>
      </c>
      <c r="G82" s="164"/>
      <c r="H82" s="152" t="s">
        <v>86</v>
      </c>
      <c r="I82" s="155">
        <v>100</v>
      </c>
      <c r="J82" s="139" t="s">
        <v>593</v>
      </c>
      <c r="K82" s="135">
        <v>5</v>
      </c>
      <c r="L82" s="149">
        <v>145.1</v>
      </c>
      <c r="M82" s="137"/>
      <c r="N82" s="460"/>
      <c r="O82" s="86">
        <f t="shared" si="1"/>
        <v>0</v>
      </c>
      <c r="P82" s="144">
        <v>4607109960103</v>
      </c>
      <c r="Q82" s="140"/>
      <c r="R82" s="7"/>
      <c r="S82" s="264">
        <f>ROUND(L82/K82,2)</f>
        <v>29.02</v>
      </c>
      <c r="T82" s="7"/>
    </row>
    <row r="83" spans="1:20" ht="29.25" customHeight="1" x14ac:dyDescent="0.2">
      <c r="A83" s="239">
        <v>67</v>
      </c>
      <c r="B83" s="136">
        <v>2760</v>
      </c>
      <c r="C83" s="142" t="s">
        <v>1470</v>
      </c>
      <c r="D83" s="141" t="s">
        <v>88</v>
      </c>
      <c r="E83" s="143" t="s">
        <v>87</v>
      </c>
      <c r="F83" s="163" t="str">
        <f t="shared" si="8"/>
        <v>фото</v>
      </c>
      <c r="G83" s="164"/>
      <c r="H83" s="152" t="s">
        <v>89</v>
      </c>
      <c r="I83" s="155">
        <v>90</v>
      </c>
      <c r="J83" s="139" t="s">
        <v>593</v>
      </c>
      <c r="K83" s="135">
        <v>5</v>
      </c>
      <c r="L83" s="149">
        <v>151.69999999999999</v>
      </c>
      <c r="M83" s="137"/>
      <c r="N83" s="460"/>
      <c r="O83" s="86">
        <f t="shared" ref="O83:O104" si="9">IF(ISERROR(L83*N83),0,L83*N83)</f>
        <v>0</v>
      </c>
      <c r="P83" s="144">
        <v>4607109960905</v>
      </c>
      <c r="Q83" s="140"/>
      <c r="R83" s="7"/>
      <c r="S83" s="264">
        <f>ROUND(L83/K83,2)</f>
        <v>30.34</v>
      </c>
      <c r="T83" s="7"/>
    </row>
    <row r="84" spans="1:20" ht="24" x14ac:dyDescent="0.2">
      <c r="A84" s="239">
        <v>68</v>
      </c>
      <c r="B84" s="136">
        <v>13535</v>
      </c>
      <c r="C84" s="142" t="s">
        <v>5865</v>
      </c>
      <c r="D84" s="141" t="s">
        <v>5866</v>
      </c>
      <c r="E84" s="143" t="s">
        <v>5867</v>
      </c>
      <c r="F84" s="163" t="str">
        <f t="shared" si="8"/>
        <v>фото</v>
      </c>
      <c r="G84" s="164"/>
      <c r="H84" s="152" t="s">
        <v>5868</v>
      </c>
      <c r="I84" s="155">
        <v>90</v>
      </c>
      <c r="J84" s="139" t="s">
        <v>593</v>
      </c>
      <c r="K84" s="135">
        <v>2</v>
      </c>
      <c r="L84" s="149">
        <v>61.6</v>
      </c>
      <c r="M84" s="137"/>
      <c r="N84" s="460"/>
      <c r="O84" s="86">
        <f t="shared" si="9"/>
        <v>0</v>
      </c>
      <c r="P84" s="144">
        <v>4607109920404</v>
      </c>
      <c r="Q84" s="140"/>
      <c r="R84" s="7"/>
      <c r="S84" s="262"/>
      <c r="T84" s="7"/>
    </row>
    <row r="85" spans="1:20" ht="29.25" customHeight="1" x14ac:dyDescent="0.2">
      <c r="A85" s="239">
        <v>69</v>
      </c>
      <c r="B85" s="136">
        <v>1541</v>
      </c>
      <c r="C85" s="142" t="s">
        <v>3563</v>
      </c>
      <c r="D85" s="141" t="s">
        <v>3564</v>
      </c>
      <c r="E85" s="143" t="s">
        <v>3565</v>
      </c>
      <c r="F85" s="163" t="str">
        <f t="shared" si="8"/>
        <v>фото</v>
      </c>
      <c r="G85" s="164"/>
      <c r="H85" s="152" t="s">
        <v>3566</v>
      </c>
      <c r="I85" s="155">
        <v>120</v>
      </c>
      <c r="J85" s="139" t="s">
        <v>591</v>
      </c>
      <c r="K85" s="135">
        <v>7</v>
      </c>
      <c r="L85" s="149">
        <v>162.6</v>
      </c>
      <c r="M85" s="137"/>
      <c r="N85" s="460"/>
      <c r="O85" s="86">
        <f t="shared" si="9"/>
        <v>0</v>
      </c>
      <c r="P85" s="144">
        <v>4607109930410</v>
      </c>
      <c r="Q85" s="140"/>
      <c r="R85" s="7"/>
      <c r="S85" s="264">
        <f t="shared" ref="S85:S111" si="10">ROUND(L85/K85,2)</f>
        <v>23.23</v>
      </c>
      <c r="T85" s="7"/>
    </row>
    <row r="86" spans="1:20" ht="29.25" customHeight="1" x14ac:dyDescent="0.2">
      <c r="A86" s="239">
        <v>70</v>
      </c>
      <c r="B86" s="136">
        <v>2761</v>
      </c>
      <c r="C86" s="142" t="s">
        <v>1471</v>
      </c>
      <c r="D86" s="141" t="s">
        <v>94</v>
      </c>
      <c r="E86" s="143" t="s">
        <v>93</v>
      </c>
      <c r="F86" s="163" t="str">
        <f t="shared" si="8"/>
        <v>фото</v>
      </c>
      <c r="G86" s="164"/>
      <c r="H86" s="152" t="s">
        <v>95</v>
      </c>
      <c r="I86" s="155">
        <v>50</v>
      </c>
      <c r="J86" s="139" t="s">
        <v>593</v>
      </c>
      <c r="K86" s="135">
        <v>5</v>
      </c>
      <c r="L86" s="149">
        <v>145.1</v>
      </c>
      <c r="M86" s="137"/>
      <c r="N86" s="460"/>
      <c r="O86" s="86">
        <f t="shared" si="9"/>
        <v>0</v>
      </c>
      <c r="P86" s="144">
        <v>4607109960509</v>
      </c>
      <c r="Q86" s="140"/>
      <c r="R86" s="7"/>
      <c r="S86" s="264">
        <f t="shared" si="10"/>
        <v>29.02</v>
      </c>
      <c r="T86" s="7"/>
    </row>
    <row r="87" spans="1:20" ht="29.25" customHeight="1" x14ac:dyDescent="0.2">
      <c r="A87" s="239">
        <v>71</v>
      </c>
      <c r="B87" s="136">
        <v>153</v>
      </c>
      <c r="C87" s="142" t="s">
        <v>1472</v>
      </c>
      <c r="D87" s="141" t="s">
        <v>91</v>
      </c>
      <c r="E87" s="143" t="s">
        <v>90</v>
      </c>
      <c r="F87" s="163" t="str">
        <f t="shared" si="8"/>
        <v>фото</v>
      </c>
      <c r="G87" s="164"/>
      <c r="H87" s="152" t="s">
        <v>92</v>
      </c>
      <c r="I87" s="155">
        <v>125</v>
      </c>
      <c r="J87" s="139" t="s">
        <v>593</v>
      </c>
      <c r="K87" s="135">
        <v>5</v>
      </c>
      <c r="L87" s="149">
        <v>145.1</v>
      </c>
      <c r="M87" s="137"/>
      <c r="N87" s="460"/>
      <c r="O87" s="86">
        <f t="shared" si="9"/>
        <v>0</v>
      </c>
      <c r="P87" s="144">
        <v>4607109960127</v>
      </c>
      <c r="Q87" s="140"/>
      <c r="R87" s="7"/>
      <c r="S87" s="264">
        <f t="shared" si="10"/>
        <v>29.02</v>
      </c>
      <c r="T87" s="7"/>
    </row>
    <row r="88" spans="1:20" ht="29.25" customHeight="1" x14ac:dyDescent="0.2">
      <c r="A88" s="239">
        <v>72</v>
      </c>
      <c r="B88" s="136">
        <v>2762</v>
      </c>
      <c r="C88" s="142" t="s">
        <v>4162</v>
      </c>
      <c r="D88" s="141" t="s">
        <v>4163</v>
      </c>
      <c r="E88" s="143" t="s">
        <v>4164</v>
      </c>
      <c r="F88" s="163" t="str">
        <f t="shared" si="8"/>
        <v>фото</v>
      </c>
      <c r="G88" s="164"/>
      <c r="H88" s="152" t="s">
        <v>96</v>
      </c>
      <c r="I88" s="155">
        <v>90</v>
      </c>
      <c r="J88" s="139" t="s">
        <v>591</v>
      </c>
      <c r="K88" s="135">
        <v>10</v>
      </c>
      <c r="L88" s="149">
        <v>193.9</v>
      </c>
      <c r="M88" s="137"/>
      <c r="N88" s="460"/>
      <c r="O88" s="86">
        <f t="shared" si="9"/>
        <v>0</v>
      </c>
      <c r="P88" s="144">
        <v>4607109967546</v>
      </c>
      <c r="Q88" s="140"/>
      <c r="R88" s="7"/>
      <c r="S88" s="264">
        <f t="shared" si="10"/>
        <v>19.39</v>
      </c>
      <c r="T88" s="7"/>
    </row>
    <row r="89" spans="1:20" ht="29.25" customHeight="1" x14ac:dyDescent="0.2">
      <c r="A89" s="239">
        <v>73</v>
      </c>
      <c r="B89" s="136">
        <v>5337</v>
      </c>
      <c r="C89" s="142" t="s">
        <v>3567</v>
      </c>
      <c r="D89" s="141" t="s">
        <v>3568</v>
      </c>
      <c r="E89" s="143" t="s">
        <v>3569</v>
      </c>
      <c r="F89" s="163" t="str">
        <f t="shared" si="8"/>
        <v>фото</v>
      </c>
      <c r="G89" s="164"/>
      <c r="H89" s="152" t="s">
        <v>96</v>
      </c>
      <c r="I89" s="155">
        <v>130</v>
      </c>
      <c r="J89" s="139" t="s">
        <v>593</v>
      </c>
      <c r="K89" s="135">
        <v>5</v>
      </c>
      <c r="L89" s="149">
        <v>148.4</v>
      </c>
      <c r="M89" s="137"/>
      <c r="N89" s="460"/>
      <c r="O89" s="86">
        <f t="shared" si="9"/>
        <v>0</v>
      </c>
      <c r="P89" s="144">
        <v>4607109937860</v>
      </c>
      <c r="Q89" s="140"/>
      <c r="R89" s="7"/>
      <c r="S89" s="264">
        <f t="shared" si="10"/>
        <v>29.68</v>
      </c>
      <c r="T89" s="7"/>
    </row>
    <row r="90" spans="1:20" ht="29.25" customHeight="1" x14ac:dyDescent="0.2">
      <c r="A90" s="239">
        <v>74</v>
      </c>
      <c r="B90" s="136">
        <v>155</v>
      </c>
      <c r="C90" s="142" t="s">
        <v>1473</v>
      </c>
      <c r="D90" s="141" t="s">
        <v>3</v>
      </c>
      <c r="E90" s="143" t="s">
        <v>4</v>
      </c>
      <c r="F90" s="163" t="str">
        <f t="shared" si="8"/>
        <v>фото</v>
      </c>
      <c r="G90" s="164"/>
      <c r="H90" s="152" t="s">
        <v>5</v>
      </c>
      <c r="I90" s="155">
        <v>90</v>
      </c>
      <c r="J90" s="139" t="s">
        <v>593</v>
      </c>
      <c r="K90" s="135">
        <v>5</v>
      </c>
      <c r="L90" s="149">
        <v>151.69999999999999</v>
      </c>
      <c r="M90" s="137"/>
      <c r="N90" s="460"/>
      <c r="O90" s="86">
        <f t="shared" si="9"/>
        <v>0</v>
      </c>
      <c r="P90" s="144">
        <v>4607109960141</v>
      </c>
      <c r="Q90" s="140"/>
      <c r="R90" s="7"/>
      <c r="S90" s="264">
        <f t="shared" si="10"/>
        <v>30.34</v>
      </c>
      <c r="T90" s="7"/>
    </row>
    <row r="91" spans="1:20" ht="29.25" customHeight="1" x14ac:dyDescent="0.2">
      <c r="A91" s="239">
        <v>75</v>
      </c>
      <c r="B91" s="136">
        <v>10639</v>
      </c>
      <c r="C91" s="142" t="s">
        <v>4920</v>
      </c>
      <c r="D91" s="141" t="s">
        <v>5869</v>
      </c>
      <c r="E91" s="143" t="s">
        <v>4744</v>
      </c>
      <c r="F91" s="163" t="str">
        <f t="shared" si="8"/>
        <v>фото</v>
      </c>
      <c r="G91" s="164"/>
      <c r="H91" s="152" t="s">
        <v>4866</v>
      </c>
      <c r="I91" s="155">
        <v>110</v>
      </c>
      <c r="J91" s="139" t="s">
        <v>593</v>
      </c>
      <c r="K91" s="135">
        <v>5</v>
      </c>
      <c r="L91" s="149">
        <v>138</v>
      </c>
      <c r="M91" s="137"/>
      <c r="N91" s="460"/>
      <c r="O91" s="86">
        <f t="shared" si="9"/>
        <v>0</v>
      </c>
      <c r="P91" s="144">
        <v>4607109926918</v>
      </c>
      <c r="Q91" s="140"/>
      <c r="R91" s="7"/>
      <c r="S91" s="264">
        <f t="shared" si="10"/>
        <v>27.6</v>
      </c>
      <c r="T91" s="7"/>
    </row>
    <row r="92" spans="1:20" ht="29.25" customHeight="1" x14ac:dyDescent="0.2">
      <c r="A92" s="239">
        <v>76</v>
      </c>
      <c r="B92" s="136">
        <v>430</v>
      </c>
      <c r="C92" s="142" t="s">
        <v>1474</v>
      </c>
      <c r="D92" s="145" t="s">
        <v>99</v>
      </c>
      <c r="E92" s="146" t="s">
        <v>98</v>
      </c>
      <c r="F92" s="165" t="str">
        <f t="shared" si="8"/>
        <v>фото</v>
      </c>
      <c r="G92" s="166"/>
      <c r="H92" s="154" t="s">
        <v>100</v>
      </c>
      <c r="I92" s="147">
        <v>110</v>
      </c>
      <c r="J92" s="148" t="s">
        <v>593</v>
      </c>
      <c r="K92" s="153">
        <v>5</v>
      </c>
      <c r="L92" s="150">
        <v>179.9</v>
      </c>
      <c r="M92" s="138" t="s">
        <v>3718</v>
      </c>
      <c r="N92" s="460"/>
      <c r="O92" s="86">
        <f t="shared" si="9"/>
        <v>0</v>
      </c>
      <c r="P92" s="144">
        <v>4607109961780</v>
      </c>
      <c r="Q92" s="140"/>
      <c r="R92" s="7"/>
      <c r="S92" s="264">
        <f t="shared" si="10"/>
        <v>35.979999999999997</v>
      </c>
      <c r="T92" s="7"/>
    </row>
    <row r="93" spans="1:20" ht="29.25" customHeight="1" x14ac:dyDescent="0.2">
      <c r="A93" s="239">
        <v>77</v>
      </c>
      <c r="B93" s="136">
        <v>154</v>
      </c>
      <c r="C93" s="142" t="s">
        <v>1475</v>
      </c>
      <c r="D93" s="141" t="s">
        <v>6</v>
      </c>
      <c r="E93" s="143" t="s">
        <v>7</v>
      </c>
      <c r="F93" s="163" t="str">
        <f t="shared" si="8"/>
        <v>фото</v>
      </c>
      <c r="G93" s="164"/>
      <c r="H93" s="152" t="s">
        <v>8</v>
      </c>
      <c r="I93" s="155">
        <v>130</v>
      </c>
      <c r="J93" s="139" t="s">
        <v>593</v>
      </c>
      <c r="K93" s="135">
        <v>5</v>
      </c>
      <c r="L93" s="149">
        <v>156</v>
      </c>
      <c r="M93" s="137"/>
      <c r="N93" s="460"/>
      <c r="O93" s="86">
        <f t="shared" si="9"/>
        <v>0</v>
      </c>
      <c r="P93" s="144">
        <v>4607109979440</v>
      </c>
      <c r="Q93" s="140"/>
      <c r="R93" s="7"/>
      <c r="S93" s="264">
        <f t="shared" si="10"/>
        <v>31.2</v>
      </c>
      <c r="T93" s="7"/>
    </row>
    <row r="94" spans="1:20" ht="29.25" customHeight="1" x14ac:dyDescent="0.2">
      <c r="A94" s="239">
        <v>78</v>
      </c>
      <c r="B94" s="136">
        <v>5338</v>
      </c>
      <c r="C94" s="142" t="s">
        <v>2872</v>
      </c>
      <c r="D94" s="141" t="s">
        <v>2358</v>
      </c>
      <c r="E94" s="143" t="s">
        <v>2359</v>
      </c>
      <c r="F94" s="163" t="str">
        <f t="shared" si="8"/>
        <v>фото</v>
      </c>
      <c r="G94" s="164"/>
      <c r="H94" s="152" t="s">
        <v>2417</v>
      </c>
      <c r="I94" s="155">
        <v>110</v>
      </c>
      <c r="J94" s="139" t="s">
        <v>591</v>
      </c>
      <c r="K94" s="135">
        <v>2</v>
      </c>
      <c r="L94" s="149">
        <v>61.5</v>
      </c>
      <c r="M94" s="137"/>
      <c r="N94" s="460"/>
      <c r="O94" s="86">
        <f t="shared" si="9"/>
        <v>0</v>
      </c>
      <c r="P94" s="144">
        <v>4607109937853</v>
      </c>
      <c r="Q94" s="140"/>
      <c r="R94" s="7"/>
      <c r="S94" s="264">
        <f t="shared" si="10"/>
        <v>30.75</v>
      </c>
      <c r="T94" s="7"/>
    </row>
    <row r="95" spans="1:20" ht="29.25" customHeight="1" x14ac:dyDescent="0.2">
      <c r="A95" s="239">
        <v>79</v>
      </c>
      <c r="B95" s="136">
        <v>2763</v>
      </c>
      <c r="C95" s="142" t="s">
        <v>1476</v>
      </c>
      <c r="D95" s="141" t="s">
        <v>9</v>
      </c>
      <c r="E95" s="143" t="s">
        <v>102</v>
      </c>
      <c r="F95" s="163" t="str">
        <f t="shared" si="8"/>
        <v>фото</v>
      </c>
      <c r="G95" s="164"/>
      <c r="H95" s="152" t="s">
        <v>103</v>
      </c>
      <c r="I95" s="155">
        <v>90</v>
      </c>
      <c r="J95" s="139" t="s">
        <v>593</v>
      </c>
      <c r="K95" s="135">
        <v>5</v>
      </c>
      <c r="L95" s="149">
        <v>141.69999999999999</v>
      </c>
      <c r="M95" s="137"/>
      <c r="N95" s="460"/>
      <c r="O95" s="86">
        <f t="shared" si="9"/>
        <v>0</v>
      </c>
      <c r="P95" s="144">
        <v>4607109960608</v>
      </c>
      <c r="Q95" s="140"/>
      <c r="R95" s="7"/>
      <c r="S95" s="264">
        <f t="shared" si="10"/>
        <v>28.34</v>
      </c>
      <c r="T95" s="7"/>
    </row>
    <row r="96" spans="1:20" ht="29.25" customHeight="1" x14ac:dyDescent="0.2">
      <c r="A96" s="239">
        <v>80</v>
      </c>
      <c r="B96" s="136">
        <v>160</v>
      </c>
      <c r="C96" s="142" t="s">
        <v>1477</v>
      </c>
      <c r="D96" s="141" t="s">
        <v>105</v>
      </c>
      <c r="E96" s="143" t="s">
        <v>104</v>
      </c>
      <c r="F96" s="163" t="str">
        <f t="shared" si="8"/>
        <v>фото</v>
      </c>
      <c r="G96" s="164"/>
      <c r="H96" s="152" t="s">
        <v>106</v>
      </c>
      <c r="I96" s="155">
        <v>100</v>
      </c>
      <c r="J96" s="139" t="s">
        <v>591</v>
      </c>
      <c r="K96" s="135">
        <v>10</v>
      </c>
      <c r="L96" s="149">
        <v>187.2</v>
      </c>
      <c r="M96" s="137"/>
      <c r="N96" s="460"/>
      <c r="O96" s="86">
        <f t="shared" si="9"/>
        <v>0</v>
      </c>
      <c r="P96" s="144">
        <v>4607109960196</v>
      </c>
      <c r="Q96" s="140"/>
      <c r="R96" s="7"/>
      <c r="S96" s="264">
        <f t="shared" si="10"/>
        <v>18.72</v>
      </c>
      <c r="T96" s="7"/>
    </row>
    <row r="97" spans="1:20" ht="29.25" customHeight="1" x14ac:dyDescent="0.2">
      <c r="A97" s="239">
        <v>81</v>
      </c>
      <c r="B97" s="136">
        <v>2690</v>
      </c>
      <c r="C97" s="142" t="s">
        <v>4165</v>
      </c>
      <c r="D97" s="141" t="s">
        <v>4166</v>
      </c>
      <c r="E97" s="143" t="s">
        <v>4167</v>
      </c>
      <c r="F97" s="163" t="str">
        <f t="shared" si="8"/>
        <v>фото</v>
      </c>
      <c r="G97" s="164"/>
      <c r="H97" s="152" t="s">
        <v>4168</v>
      </c>
      <c r="I97" s="155">
        <v>90</v>
      </c>
      <c r="J97" s="139" t="s">
        <v>593</v>
      </c>
      <c r="K97" s="135">
        <v>5</v>
      </c>
      <c r="L97" s="149">
        <v>195.8</v>
      </c>
      <c r="M97" s="137"/>
      <c r="N97" s="460"/>
      <c r="O97" s="86">
        <f t="shared" si="9"/>
        <v>0</v>
      </c>
      <c r="P97" s="144">
        <v>4607109930403</v>
      </c>
      <c r="Q97" s="140"/>
      <c r="R97" s="7"/>
      <c r="S97" s="264">
        <f t="shared" si="10"/>
        <v>39.159999999999997</v>
      </c>
      <c r="T97" s="7"/>
    </row>
    <row r="98" spans="1:20" ht="29.25" customHeight="1" x14ac:dyDescent="0.2">
      <c r="A98" s="239">
        <v>82</v>
      </c>
      <c r="B98" s="136">
        <v>162</v>
      </c>
      <c r="C98" s="142" t="s">
        <v>1478</v>
      </c>
      <c r="D98" s="141" t="s">
        <v>108</v>
      </c>
      <c r="E98" s="143" t="s">
        <v>107</v>
      </c>
      <c r="F98" s="163" t="str">
        <f t="shared" si="8"/>
        <v>фото</v>
      </c>
      <c r="G98" s="164"/>
      <c r="H98" s="152" t="s">
        <v>109</v>
      </c>
      <c r="I98" s="155">
        <v>115</v>
      </c>
      <c r="J98" s="139" t="s">
        <v>593</v>
      </c>
      <c r="K98" s="135">
        <v>5</v>
      </c>
      <c r="L98" s="149">
        <v>139.4</v>
      </c>
      <c r="M98" s="137"/>
      <c r="N98" s="460"/>
      <c r="O98" s="86">
        <f t="shared" si="9"/>
        <v>0</v>
      </c>
      <c r="P98" s="144">
        <v>4607109960226</v>
      </c>
      <c r="Q98" s="140"/>
      <c r="R98" s="7"/>
      <c r="S98" s="264">
        <f t="shared" si="10"/>
        <v>27.88</v>
      </c>
      <c r="T98" s="7"/>
    </row>
    <row r="99" spans="1:20" ht="29.25" customHeight="1" x14ac:dyDescent="0.2">
      <c r="A99" s="239">
        <v>83</v>
      </c>
      <c r="B99" s="136">
        <v>6392</v>
      </c>
      <c r="C99" s="142" t="s">
        <v>4169</v>
      </c>
      <c r="D99" s="141" t="s">
        <v>4170</v>
      </c>
      <c r="E99" s="143" t="s">
        <v>4171</v>
      </c>
      <c r="F99" s="163" t="str">
        <f t="shared" si="8"/>
        <v>фото</v>
      </c>
      <c r="G99" s="164"/>
      <c r="H99" s="152" t="s">
        <v>4172</v>
      </c>
      <c r="I99" s="155">
        <v>100</v>
      </c>
      <c r="J99" s="139" t="s">
        <v>593</v>
      </c>
      <c r="K99" s="135">
        <v>5</v>
      </c>
      <c r="L99" s="149">
        <v>149.19999999999999</v>
      </c>
      <c r="M99" s="137"/>
      <c r="N99" s="460"/>
      <c r="O99" s="86">
        <f t="shared" si="9"/>
        <v>0</v>
      </c>
      <c r="P99" s="144">
        <v>4607109931875</v>
      </c>
      <c r="Q99" s="140"/>
      <c r="R99" s="7"/>
      <c r="S99" s="264">
        <f t="shared" si="10"/>
        <v>29.84</v>
      </c>
      <c r="T99" s="7"/>
    </row>
    <row r="100" spans="1:20" ht="29.25" customHeight="1" x14ac:dyDescent="0.2">
      <c r="A100" s="239">
        <v>84</v>
      </c>
      <c r="B100" s="136">
        <v>7048</v>
      </c>
      <c r="C100" s="142" t="s">
        <v>4921</v>
      </c>
      <c r="D100" s="141" t="s">
        <v>5870</v>
      </c>
      <c r="E100" s="143" t="s">
        <v>4745</v>
      </c>
      <c r="F100" s="163" t="str">
        <f t="shared" si="8"/>
        <v>фото</v>
      </c>
      <c r="G100" s="164"/>
      <c r="H100" s="152" t="s">
        <v>4867</v>
      </c>
      <c r="I100" s="155">
        <v>90</v>
      </c>
      <c r="J100" s="139" t="s">
        <v>593</v>
      </c>
      <c r="K100" s="135">
        <v>7</v>
      </c>
      <c r="L100" s="149">
        <v>213.6</v>
      </c>
      <c r="M100" s="137"/>
      <c r="N100" s="460"/>
      <c r="O100" s="86">
        <f t="shared" si="9"/>
        <v>0</v>
      </c>
      <c r="P100" s="144">
        <v>4607109946923</v>
      </c>
      <c r="Q100" s="140"/>
      <c r="R100" s="7"/>
      <c r="S100" s="264">
        <f t="shared" si="10"/>
        <v>30.51</v>
      </c>
      <c r="T100" s="7"/>
    </row>
    <row r="101" spans="1:20" ht="29.25" customHeight="1" x14ac:dyDescent="0.2">
      <c r="A101" s="239">
        <v>85</v>
      </c>
      <c r="B101" s="136">
        <v>10640</v>
      </c>
      <c r="C101" s="142" t="s">
        <v>4922</v>
      </c>
      <c r="D101" s="141" t="s">
        <v>4746</v>
      </c>
      <c r="E101" s="143" t="s">
        <v>4747</v>
      </c>
      <c r="F101" s="163" t="str">
        <f t="shared" si="8"/>
        <v>фото</v>
      </c>
      <c r="G101" s="164"/>
      <c r="H101" s="152" t="s">
        <v>367</v>
      </c>
      <c r="I101" s="155">
        <v>70</v>
      </c>
      <c r="J101" s="139" t="s">
        <v>593</v>
      </c>
      <c r="K101" s="135">
        <v>7</v>
      </c>
      <c r="L101" s="149">
        <v>213.6</v>
      </c>
      <c r="M101" s="137"/>
      <c r="N101" s="460"/>
      <c r="O101" s="86">
        <f t="shared" si="9"/>
        <v>0</v>
      </c>
      <c r="P101" s="144">
        <v>4607109926901</v>
      </c>
      <c r="Q101" s="140"/>
      <c r="R101" s="7"/>
      <c r="S101" s="264">
        <f t="shared" si="10"/>
        <v>30.51</v>
      </c>
      <c r="T101" s="7"/>
    </row>
    <row r="102" spans="1:20" ht="29.25" customHeight="1" x14ac:dyDescent="0.2">
      <c r="A102" s="239">
        <v>86</v>
      </c>
      <c r="B102" s="136">
        <v>7050</v>
      </c>
      <c r="C102" s="142" t="s">
        <v>2443</v>
      </c>
      <c r="D102" s="141" t="s">
        <v>2360</v>
      </c>
      <c r="E102" s="143" t="s">
        <v>2361</v>
      </c>
      <c r="F102" s="163" t="str">
        <f t="shared" si="8"/>
        <v>фото</v>
      </c>
      <c r="G102" s="164"/>
      <c r="H102" s="152" t="s">
        <v>2418</v>
      </c>
      <c r="I102" s="155">
        <v>80</v>
      </c>
      <c r="J102" s="139" t="s">
        <v>593</v>
      </c>
      <c r="K102" s="135">
        <v>10</v>
      </c>
      <c r="L102" s="149">
        <v>253.8</v>
      </c>
      <c r="M102" s="137"/>
      <c r="N102" s="460"/>
      <c r="O102" s="86">
        <f t="shared" si="9"/>
        <v>0</v>
      </c>
      <c r="P102" s="144">
        <v>4607109946947</v>
      </c>
      <c r="Q102" s="140"/>
      <c r="R102" s="7"/>
      <c r="S102" s="264">
        <f t="shared" si="10"/>
        <v>25.38</v>
      </c>
      <c r="T102" s="7"/>
    </row>
    <row r="103" spans="1:20" ht="29.25" customHeight="1" x14ac:dyDescent="0.2">
      <c r="A103" s="239">
        <v>87</v>
      </c>
      <c r="B103" s="136">
        <v>7052</v>
      </c>
      <c r="C103" s="142" t="s">
        <v>2444</v>
      </c>
      <c r="D103" s="141" t="s">
        <v>2362</v>
      </c>
      <c r="E103" s="143" t="s">
        <v>2363</v>
      </c>
      <c r="F103" s="163" t="str">
        <f t="shared" si="8"/>
        <v>фото</v>
      </c>
      <c r="G103" s="164"/>
      <c r="H103" s="152" t="s">
        <v>636</v>
      </c>
      <c r="I103" s="155">
        <v>100</v>
      </c>
      <c r="J103" s="139" t="s">
        <v>593</v>
      </c>
      <c r="K103" s="135">
        <v>3</v>
      </c>
      <c r="L103" s="149">
        <v>98.3</v>
      </c>
      <c r="M103" s="137"/>
      <c r="N103" s="460"/>
      <c r="O103" s="86">
        <f t="shared" si="9"/>
        <v>0</v>
      </c>
      <c r="P103" s="144">
        <v>4607109946961</v>
      </c>
      <c r="Q103" s="140"/>
      <c r="R103" s="7"/>
      <c r="S103" s="264">
        <f t="shared" si="10"/>
        <v>32.770000000000003</v>
      </c>
      <c r="T103" s="7"/>
    </row>
    <row r="104" spans="1:20" ht="29.25" customHeight="1" x14ac:dyDescent="0.2">
      <c r="A104" s="239">
        <v>88</v>
      </c>
      <c r="B104" s="136">
        <v>1450</v>
      </c>
      <c r="C104" s="142" t="s">
        <v>4923</v>
      </c>
      <c r="D104" s="141" t="s">
        <v>4748</v>
      </c>
      <c r="E104" s="143" t="s">
        <v>4749</v>
      </c>
      <c r="F104" s="163" t="str">
        <f t="shared" si="8"/>
        <v>фото</v>
      </c>
      <c r="G104" s="164"/>
      <c r="H104" s="152" t="s">
        <v>4248</v>
      </c>
      <c r="I104" s="155">
        <v>110</v>
      </c>
      <c r="J104" s="139" t="s">
        <v>593</v>
      </c>
      <c r="K104" s="135">
        <v>5</v>
      </c>
      <c r="L104" s="149">
        <v>151.69999999999999</v>
      </c>
      <c r="M104" s="137"/>
      <c r="N104" s="460"/>
      <c r="O104" s="86">
        <f t="shared" si="9"/>
        <v>0</v>
      </c>
      <c r="P104" s="144">
        <v>4607109963791</v>
      </c>
      <c r="Q104" s="140"/>
      <c r="R104" s="7"/>
      <c r="S104" s="264">
        <f t="shared" si="10"/>
        <v>30.34</v>
      </c>
      <c r="T104" s="7"/>
    </row>
    <row r="105" spans="1:20" ht="22.5" customHeight="1" x14ac:dyDescent="0.2">
      <c r="A105" s="239">
        <v>89</v>
      </c>
      <c r="B105" s="233"/>
      <c r="C105" s="233"/>
      <c r="D105" s="234" t="s">
        <v>111</v>
      </c>
      <c r="E105" s="234"/>
      <c r="F105" s="234"/>
      <c r="G105" s="234"/>
      <c r="H105" s="238"/>
      <c r="I105" s="235"/>
      <c r="J105" s="236"/>
      <c r="K105" s="236"/>
      <c r="L105" s="237"/>
      <c r="M105" s="238"/>
      <c r="N105" s="238"/>
      <c r="O105" s="238"/>
      <c r="P105" s="238"/>
      <c r="Q105" s="238"/>
      <c r="R105" s="7"/>
      <c r="S105" s="264" t="e">
        <f t="shared" si="10"/>
        <v>#DIV/0!</v>
      </c>
      <c r="T105" s="7"/>
    </row>
    <row r="106" spans="1:20" ht="29.25" customHeight="1" x14ac:dyDescent="0.2">
      <c r="A106" s="239">
        <v>90</v>
      </c>
      <c r="B106" s="136">
        <v>3624</v>
      </c>
      <c r="C106" s="142" t="s">
        <v>3570</v>
      </c>
      <c r="D106" s="141" t="s">
        <v>3571</v>
      </c>
      <c r="E106" s="143" t="s">
        <v>3572</v>
      </c>
      <c r="F106" s="163" t="str">
        <f t="shared" ref="F106:F135" si="11">HYPERLINK("http://www.gardenbulbs.ru/images/Lilium_CL/thumbnails/"&amp;C106&amp;".jpg","фото")</f>
        <v>фото</v>
      </c>
      <c r="G106" s="164"/>
      <c r="H106" s="152" t="s">
        <v>3573</v>
      </c>
      <c r="I106" s="155">
        <v>110</v>
      </c>
      <c r="J106" s="139" t="s">
        <v>593</v>
      </c>
      <c r="K106" s="135">
        <v>5</v>
      </c>
      <c r="L106" s="149">
        <v>158.4</v>
      </c>
      <c r="M106" s="137"/>
      <c r="N106" s="460"/>
      <c r="O106" s="86">
        <f t="shared" ref="O106:O135" si="12">IF(ISERROR(L106*N106),0,L106*N106)</f>
        <v>0</v>
      </c>
      <c r="P106" s="144">
        <v>4607109971086</v>
      </c>
      <c r="Q106" s="140"/>
      <c r="R106" s="7"/>
      <c r="S106" s="264">
        <f t="shared" si="10"/>
        <v>31.68</v>
      </c>
      <c r="T106" s="7"/>
    </row>
    <row r="107" spans="1:20" ht="29.25" customHeight="1" x14ac:dyDescent="0.2">
      <c r="A107" s="239">
        <v>91</v>
      </c>
      <c r="B107" s="136">
        <v>172</v>
      </c>
      <c r="C107" s="142" t="s">
        <v>4173</v>
      </c>
      <c r="D107" s="141" t="s">
        <v>4174</v>
      </c>
      <c r="E107" s="143" t="s">
        <v>4175</v>
      </c>
      <c r="F107" s="163" t="str">
        <f t="shared" si="11"/>
        <v>фото</v>
      </c>
      <c r="G107" s="164"/>
      <c r="H107" s="152" t="s">
        <v>4176</v>
      </c>
      <c r="I107" s="155">
        <v>100</v>
      </c>
      <c r="J107" s="139" t="s">
        <v>593</v>
      </c>
      <c r="K107" s="135">
        <v>5</v>
      </c>
      <c r="L107" s="149">
        <v>175.2</v>
      </c>
      <c r="M107" s="137"/>
      <c r="N107" s="460"/>
      <c r="O107" s="86">
        <f t="shared" si="12"/>
        <v>0</v>
      </c>
      <c r="P107" s="144">
        <v>4607109960332</v>
      </c>
      <c r="Q107" s="140"/>
      <c r="R107" s="7"/>
      <c r="S107" s="264">
        <f t="shared" si="10"/>
        <v>35.04</v>
      </c>
      <c r="T107" s="7"/>
    </row>
    <row r="108" spans="1:20" ht="29.25" customHeight="1" x14ac:dyDescent="0.2">
      <c r="A108" s="239">
        <v>92</v>
      </c>
      <c r="B108" s="136">
        <v>428</v>
      </c>
      <c r="C108" s="142" t="s">
        <v>4924</v>
      </c>
      <c r="D108" s="141" t="s">
        <v>4750</v>
      </c>
      <c r="E108" s="143" t="s">
        <v>4751</v>
      </c>
      <c r="F108" s="163" t="str">
        <f t="shared" si="11"/>
        <v>фото</v>
      </c>
      <c r="G108" s="164"/>
      <c r="H108" s="152" t="s">
        <v>4868</v>
      </c>
      <c r="I108" s="155">
        <v>60</v>
      </c>
      <c r="J108" s="139" t="s">
        <v>593</v>
      </c>
      <c r="K108" s="135">
        <v>5</v>
      </c>
      <c r="L108" s="149">
        <v>175.2</v>
      </c>
      <c r="M108" s="137"/>
      <c r="N108" s="460"/>
      <c r="O108" s="86">
        <f t="shared" si="12"/>
        <v>0</v>
      </c>
      <c r="P108" s="144">
        <v>4607109961759</v>
      </c>
      <c r="Q108" s="140"/>
      <c r="R108" s="7"/>
      <c r="S108" s="264">
        <f t="shared" si="10"/>
        <v>35.04</v>
      </c>
      <c r="T108" s="7"/>
    </row>
    <row r="109" spans="1:20" ht="29.25" customHeight="1" x14ac:dyDescent="0.2">
      <c r="A109" s="239">
        <v>93</v>
      </c>
      <c r="B109" s="136">
        <v>6395</v>
      </c>
      <c r="C109" s="142" t="s">
        <v>2873</v>
      </c>
      <c r="D109" s="141" t="s">
        <v>2874</v>
      </c>
      <c r="E109" s="143" t="s">
        <v>2875</v>
      </c>
      <c r="F109" s="163" t="str">
        <f t="shared" si="11"/>
        <v>фото</v>
      </c>
      <c r="G109" s="164"/>
      <c r="H109" s="152" t="s">
        <v>2876</v>
      </c>
      <c r="I109" s="155">
        <v>60</v>
      </c>
      <c r="J109" s="139" t="s">
        <v>591</v>
      </c>
      <c r="K109" s="135">
        <v>7</v>
      </c>
      <c r="L109" s="149">
        <v>190.8</v>
      </c>
      <c r="M109" s="137"/>
      <c r="N109" s="460"/>
      <c r="O109" s="86">
        <f t="shared" si="12"/>
        <v>0</v>
      </c>
      <c r="P109" s="144">
        <v>4607109931851</v>
      </c>
      <c r="Q109" s="140"/>
      <c r="R109" s="7"/>
      <c r="S109" s="264">
        <f t="shared" si="10"/>
        <v>27.26</v>
      </c>
      <c r="T109" s="7"/>
    </row>
    <row r="110" spans="1:20" ht="36" x14ac:dyDescent="0.2">
      <c r="A110" s="239">
        <v>94</v>
      </c>
      <c r="B110" s="136">
        <v>4324</v>
      </c>
      <c r="C110" s="142" t="s">
        <v>2445</v>
      </c>
      <c r="D110" s="141" t="s">
        <v>10</v>
      </c>
      <c r="E110" s="143" t="s">
        <v>11</v>
      </c>
      <c r="F110" s="163" t="str">
        <f t="shared" si="11"/>
        <v>фото</v>
      </c>
      <c r="G110" s="164"/>
      <c r="H110" s="152" t="s">
        <v>5871</v>
      </c>
      <c r="I110" s="155">
        <v>100</v>
      </c>
      <c r="J110" s="139" t="s">
        <v>591</v>
      </c>
      <c r="K110" s="135">
        <v>1</v>
      </c>
      <c r="L110" s="149">
        <v>45.3</v>
      </c>
      <c r="M110" s="137"/>
      <c r="N110" s="460"/>
      <c r="O110" s="86">
        <f t="shared" si="12"/>
        <v>0</v>
      </c>
      <c r="P110" s="144">
        <v>4607109987452</v>
      </c>
      <c r="Q110" s="140"/>
      <c r="R110" s="7"/>
      <c r="S110" s="264">
        <f t="shared" si="10"/>
        <v>45.3</v>
      </c>
      <c r="T110" s="7"/>
    </row>
    <row r="111" spans="1:20" ht="29.25" customHeight="1" x14ac:dyDescent="0.2">
      <c r="A111" s="239">
        <v>95</v>
      </c>
      <c r="B111" s="136">
        <v>10641</v>
      </c>
      <c r="C111" s="142" t="s">
        <v>5872</v>
      </c>
      <c r="D111" s="141" t="s">
        <v>4752</v>
      </c>
      <c r="E111" s="143" t="s">
        <v>4753</v>
      </c>
      <c r="F111" s="163" t="str">
        <f t="shared" si="11"/>
        <v>фото</v>
      </c>
      <c r="G111" s="164"/>
      <c r="H111" s="152" t="s">
        <v>5873</v>
      </c>
      <c r="I111" s="155">
        <v>70</v>
      </c>
      <c r="J111" s="139" t="s">
        <v>593</v>
      </c>
      <c r="K111" s="135">
        <v>5</v>
      </c>
      <c r="L111" s="149">
        <v>202.4</v>
      </c>
      <c r="M111" s="137"/>
      <c r="N111" s="460"/>
      <c r="O111" s="86">
        <f t="shared" si="12"/>
        <v>0</v>
      </c>
      <c r="P111" s="144">
        <v>4607109926895</v>
      </c>
      <c r="Q111" s="140"/>
      <c r="R111" s="7"/>
      <c r="S111" s="264">
        <f t="shared" si="10"/>
        <v>40.479999999999997</v>
      </c>
      <c r="T111" s="7"/>
    </row>
    <row r="112" spans="1:20" ht="22.5" x14ac:dyDescent="0.2">
      <c r="A112" s="239">
        <v>96</v>
      </c>
      <c r="B112" s="136">
        <v>13537</v>
      </c>
      <c r="C112" s="142" t="s">
        <v>5874</v>
      </c>
      <c r="D112" s="141" t="s">
        <v>5875</v>
      </c>
      <c r="E112" s="143" t="s">
        <v>5876</v>
      </c>
      <c r="F112" s="163" t="str">
        <f t="shared" si="11"/>
        <v>фото</v>
      </c>
      <c r="G112" s="164"/>
      <c r="H112" s="152" t="s">
        <v>5877</v>
      </c>
      <c r="I112" s="155" t="s">
        <v>5878</v>
      </c>
      <c r="J112" s="139" t="s">
        <v>593</v>
      </c>
      <c r="K112" s="135">
        <v>5</v>
      </c>
      <c r="L112" s="149">
        <v>175.8</v>
      </c>
      <c r="M112" s="137"/>
      <c r="N112" s="460"/>
      <c r="O112" s="86">
        <f t="shared" si="12"/>
        <v>0</v>
      </c>
      <c r="P112" s="144">
        <v>4607109920381</v>
      </c>
      <c r="Q112" s="140"/>
      <c r="R112" s="7"/>
      <c r="S112" s="262"/>
      <c r="T112" s="7"/>
    </row>
    <row r="113" spans="1:20" ht="29.25" customHeight="1" x14ac:dyDescent="0.2">
      <c r="A113" s="239">
        <v>97</v>
      </c>
      <c r="B113" s="136">
        <v>1536</v>
      </c>
      <c r="C113" s="142" t="s">
        <v>4177</v>
      </c>
      <c r="D113" s="141" t="s">
        <v>4178</v>
      </c>
      <c r="E113" s="143" t="s">
        <v>4179</v>
      </c>
      <c r="F113" s="163" t="str">
        <f t="shared" si="11"/>
        <v>фото</v>
      </c>
      <c r="G113" s="164"/>
      <c r="H113" s="152" t="s">
        <v>4180</v>
      </c>
      <c r="I113" s="155">
        <v>60</v>
      </c>
      <c r="J113" s="139" t="s">
        <v>593</v>
      </c>
      <c r="K113" s="135">
        <v>5</v>
      </c>
      <c r="L113" s="149">
        <v>185</v>
      </c>
      <c r="M113" s="137"/>
      <c r="N113" s="460"/>
      <c r="O113" s="86">
        <f t="shared" si="12"/>
        <v>0</v>
      </c>
      <c r="P113" s="144">
        <v>4607109963678</v>
      </c>
      <c r="Q113" s="140"/>
      <c r="R113" s="7"/>
      <c r="S113" s="264">
        <f t="shared" ref="S113:S143" si="13">ROUND(L113/K113,2)</f>
        <v>37</v>
      </c>
      <c r="T113" s="7"/>
    </row>
    <row r="114" spans="1:20" ht="29.25" customHeight="1" x14ac:dyDescent="0.2">
      <c r="A114" s="239">
        <v>98</v>
      </c>
      <c r="B114" s="136">
        <v>2768</v>
      </c>
      <c r="C114" s="142" t="s">
        <v>2877</v>
      </c>
      <c r="D114" s="141" t="s">
        <v>2878</v>
      </c>
      <c r="E114" s="143" t="s">
        <v>2879</v>
      </c>
      <c r="F114" s="163" t="str">
        <f t="shared" si="11"/>
        <v>фото</v>
      </c>
      <c r="G114" s="164"/>
      <c r="H114" s="152" t="s">
        <v>2880</v>
      </c>
      <c r="I114" s="155">
        <v>90</v>
      </c>
      <c r="J114" s="139" t="s">
        <v>593</v>
      </c>
      <c r="K114" s="135">
        <v>5</v>
      </c>
      <c r="L114" s="149">
        <v>182.5</v>
      </c>
      <c r="M114" s="137"/>
      <c r="N114" s="460"/>
      <c r="O114" s="86">
        <f t="shared" si="12"/>
        <v>0</v>
      </c>
      <c r="P114" s="144">
        <v>4607109960554</v>
      </c>
      <c r="Q114" s="140"/>
      <c r="R114" s="7"/>
      <c r="S114" s="264">
        <f t="shared" si="13"/>
        <v>36.5</v>
      </c>
      <c r="T114" s="7"/>
    </row>
    <row r="115" spans="1:20" ht="29.25" customHeight="1" x14ac:dyDescent="0.2">
      <c r="A115" s="239">
        <v>99</v>
      </c>
      <c r="B115" s="136">
        <v>174</v>
      </c>
      <c r="C115" s="142" t="s">
        <v>4181</v>
      </c>
      <c r="D115" s="141" t="s">
        <v>4182</v>
      </c>
      <c r="E115" s="143" t="s">
        <v>4183</v>
      </c>
      <c r="F115" s="163" t="str">
        <f t="shared" si="11"/>
        <v>фото</v>
      </c>
      <c r="G115" s="164"/>
      <c r="H115" s="152" t="s">
        <v>4184</v>
      </c>
      <c r="I115" s="155">
        <v>100</v>
      </c>
      <c r="J115" s="139" t="s">
        <v>593</v>
      </c>
      <c r="K115" s="135">
        <v>5</v>
      </c>
      <c r="L115" s="149">
        <v>175.2</v>
      </c>
      <c r="M115" s="137"/>
      <c r="N115" s="460"/>
      <c r="O115" s="86">
        <f t="shared" si="12"/>
        <v>0</v>
      </c>
      <c r="P115" s="144">
        <v>4607109960356</v>
      </c>
      <c r="Q115" s="140"/>
      <c r="R115" s="7"/>
      <c r="S115" s="264">
        <f t="shared" si="13"/>
        <v>35.04</v>
      </c>
      <c r="T115" s="7"/>
    </row>
    <row r="116" spans="1:20" ht="29.25" customHeight="1" x14ac:dyDescent="0.2">
      <c r="A116" s="239">
        <v>100</v>
      </c>
      <c r="B116" s="136">
        <v>7170</v>
      </c>
      <c r="C116" s="142" t="s">
        <v>4925</v>
      </c>
      <c r="D116" s="141" t="s">
        <v>4754</v>
      </c>
      <c r="E116" s="143" t="s">
        <v>4755</v>
      </c>
      <c r="F116" s="163" t="str">
        <f t="shared" si="11"/>
        <v>фото</v>
      </c>
      <c r="G116" s="164"/>
      <c r="H116" s="152" t="s">
        <v>4869</v>
      </c>
      <c r="I116" s="155">
        <v>100</v>
      </c>
      <c r="J116" s="139" t="s">
        <v>591</v>
      </c>
      <c r="K116" s="135">
        <v>5</v>
      </c>
      <c r="L116" s="149">
        <v>145.30000000000001</v>
      </c>
      <c r="M116" s="137"/>
      <c r="N116" s="460"/>
      <c r="O116" s="86">
        <f t="shared" si="12"/>
        <v>0</v>
      </c>
      <c r="P116" s="144">
        <v>4607109946862</v>
      </c>
      <c r="Q116" s="140"/>
      <c r="R116" s="7"/>
      <c r="S116" s="264">
        <f t="shared" si="13"/>
        <v>29.06</v>
      </c>
      <c r="T116" s="7"/>
    </row>
    <row r="117" spans="1:20" ht="29.25" customHeight="1" x14ac:dyDescent="0.2">
      <c r="A117" s="239">
        <v>101</v>
      </c>
      <c r="B117" s="136">
        <v>4327</v>
      </c>
      <c r="C117" s="142" t="s">
        <v>2446</v>
      </c>
      <c r="D117" s="141" t="s">
        <v>12</v>
      </c>
      <c r="E117" s="143" t="s">
        <v>13</v>
      </c>
      <c r="F117" s="163" t="str">
        <f t="shared" si="11"/>
        <v>фото</v>
      </c>
      <c r="G117" s="164"/>
      <c r="H117" s="152" t="s">
        <v>14</v>
      </c>
      <c r="I117" s="155">
        <v>110</v>
      </c>
      <c r="J117" s="139" t="s">
        <v>593</v>
      </c>
      <c r="K117" s="135">
        <v>5</v>
      </c>
      <c r="L117" s="149">
        <v>168.3</v>
      </c>
      <c r="M117" s="137"/>
      <c r="N117" s="460"/>
      <c r="O117" s="86">
        <f t="shared" si="12"/>
        <v>0</v>
      </c>
      <c r="P117" s="144">
        <v>4607109987483</v>
      </c>
      <c r="Q117" s="140"/>
      <c r="R117" s="7"/>
      <c r="S117" s="264">
        <f t="shared" si="13"/>
        <v>33.659999999999997</v>
      </c>
      <c r="T117" s="7"/>
    </row>
    <row r="118" spans="1:20" ht="39" customHeight="1" x14ac:dyDescent="0.2">
      <c r="A118" s="239">
        <v>102</v>
      </c>
      <c r="B118" s="136">
        <v>2766</v>
      </c>
      <c r="C118" s="142" t="s">
        <v>1479</v>
      </c>
      <c r="D118" s="141" t="s">
        <v>116</v>
      </c>
      <c r="E118" s="143" t="s">
        <v>115</v>
      </c>
      <c r="F118" s="163" t="str">
        <f t="shared" si="11"/>
        <v>фото</v>
      </c>
      <c r="G118" s="164"/>
      <c r="H118" s="152" t="s">
        <v>117</v>
      </c>
      <c r="I118" s="155">
        <v>100</v>
      </c>
      <c r="J118" s="139" t="s">
        <v>593</v>
      </c>
      <c r="K118" s="135">
        <v>5</v>
      </c>
      <c r="L118" s="149">
        <v>188.3</v>
      </c>
      <c r="M118" s="137"/>
      <c r="N118" s="460"/>
      <c r="O118" s="86">
        <f t="shared" si="12"/>
        <v>0</v>
      </c>
      <c r="P118" s="144">
        <v>4607109967867</v>
      </c>
      <c r="Q118" s="140"/>
      <c r="R118" s="7"/>
      <c r="S118" s="264">
        <f t="shared" si="13"/>
        <v>37.659999999999997</v>
      </c>
      <c r="T118" s="7"/>
    </row>
    <row r="119" spans="1:20" ht="29.25" customHeight="1" x14ac:dyDescent="0.2">
      <c r="A119" s="239">
        <v>103</v>
      </c>
      <c r="B119" s="136">
        <v>2983</v>
      </c>
      <c r="C119" s="142" t="s">
        <v>1480</v>
      </c>
      <c r="D119" s="141" t="s">
        <v>113</v>
      </c>
      <c r="E119" s="143" t="s">
        <v>112</v>
      </c>
      <c r="F119" s="163" t="str">
        <f t="shared" si="11"/>
        <v>фото</v>
      </c>
      <c r="G119" s="164"/>
      <c r="H119" s="152" t="s">
        <v>114</v>
      </c>
      <c r="I119" s="155">
        <v>100</v>
      </c>
      <c r="J119" s="139" t="s">
        <v>593</v>
      </c>
      <c r="K119" s="135">
        <v>7</v>
      </c>
      <c r="L119" s="149">
        <v>213.6</v>
      </c>
      <c r="M119" s="137"/>
      <c r="N119" s="460"/>
      <c r="O119" s="86">
        <f t="shared" si="12"/>
        <v>0</v>
      </c>
      <c r="P119" s="144">
        <v>4607109961797</v>
      </c>
      <c r="Q119" s="140"/>
      <c r="R119" s="7"/>
      <c r="S119" s="264">
        <f t="shared" si="13"/>
        <v>30.51</v>
      </c>
      <c r="T119" s="7"/>
    </row>
    <row r="120" spans="1:20" ht="29.25" customHeight="1" x14ac:dyDescent="0.2">
      <c r="A120" s="239">
        <v>104</v>
      </c>
      <c r="B120" s="136">
        <v>2767</v>
      </c>
      <c r="C120" s="142" t="s">
        <v>4926</v>
      </c>
      <c r="D120" s="141" t="s">
        <v>4756</v>
      </c>
      <c r="E120" s="143" t="s">
        <v>4757</v>
      </c>
      <c r="F120" s="163" t="str">
        <f t="shared" si="11"/>
        <v>фото</v>
      </c>
      <c r="G120" s="164"/>
      <c r="H120" s="152" t="s">
        <v>118</v>
      </c>
      <c r="I120" s="155">
        <v>70</v>
      </c>
      <c r="J120" s="139" t="s">
        <v>593</v>
      </c>
      <c r="K120" s="135">
        <v>5</v>
      </c>
      <c r="L120" s="149">
        <v>182.5</v>
      </c>
      <c r="M120" s="137"/>
      <c r="N120" s="460"/>
      <c r="O120" s="86">
        <f t="shared" si="12"/>
        <v>0</v>
      </c>
      <c r="P120" s="144">
        <v>4607109967874</v>
      </c>
      <c r="Q120" s="140"/>
      <c r="R120" s="7"/>
      <c r="S120" s="264">
        <f t="shared" si="13"/>
        <v>36.5</v>
      </c>
      <c r="T120" s="7"/>
    </row>
    <row r="121" spans="1:20" ht="29.25" customHeight="1" x14ac:dyDescent="0.2">
      <c r="A121" s="239">
        <v>105</v>
      </c>
      <c r="B121" s="136">
        <v>178</v>
      </c>
      <c r="C121" s="142" t="s">
        <v>5879</v>
      </c>
      <c r="D121" s="145" t="s">
        <v>120</v>
      </c>
      <c r="E121" s="146" t="s">
        <v>119</v>
      </c>
      <c r="F121" s="165" t="str">
        <f t="shared" si="11"/>
        <v>фото</v>
      </c>
      <c r="G121" s="166"/>
      <c r="H121" s="154" t="s">
        <v>121</v>
      </c>
      <c r="I121" s="147">
        <v>70</v>
      </c>
      <c r="J121" s="148" t="s">
        <v>593</v>
      </c>
      <c r="K121" s="153">
        <v>5</v>
      </c>
      <c r="L121" s="150">
        <v>179.9</v>
      </c>
      <c r="M121" s="138" t="s">
        <v>3718</v>
      </c>
      <c r="N121" s="460"/>
      <c r="O121" s="86">
        <f t="shared" si="12"/>
        <v>0</v>
      </c>
      <c r="P121" s="144">
        <v>4607109960394</v>
      </c>
      <c r="Q121" s="140"/>
      <c r="R121" s="7"/>
      <c r="S121" s="264">
        <f t="shared" si="13"/>
        <v>35.979999999999997</v>
      </c>
      <c r="T121" s="7"/>
    </row>
    <row r="122" spans="1:20" ht="29.25" customHeight="1" x14ac:dyDescent="0.2">
      <c r="A122" s="239">
        <v>106</v>
      </c>
      <c r="B122" s="136">
        <v>157</v>
      </c>
      <c r="C122" s="142" t="s">
        <v>1481</v>
      </c>
      <c r="D122" s="141" t="s">
        <v>123</v>
      </c>
      <c r="E122" s="143" t="s">
        <v>122</v>
      </c>
      <c r="F122" s="163" t="str">
        <f t="shared" si="11"/>
        <v>фото</v>
      </c>
      <c r="G122" s="164"/>
      <c r="H122" s="152" t="s">
        <v>124</v>
      </c>
      <c r="I122" s="155">
        <v>120</v>
      </c>
      <c r="J122" s="139" t="s">
        <v>593</v>
      </c>
      <c r="K122" s="135">
        <v>5</v>
      </c>
      <c r="L122" s="149">
        <v>155.9</v>
      </c>
      <c r="M122" s="137"/>
      <c r="N122" s="460"/>
      <c r="O122" s="86">
        <f t="shared" si="12"/>
        <v>0</v>
      </c>
      <c r="P122" s="144">
        <v>4607109960165</v>
      </c>
      <c r="Q122" s="140"/>
      <c r="R122" s="7"/>
      <c r="S122" s="264">
        <f t="shared" si="13"/>
        <v>31.18</v>
      </c>
      <c r="T122" s="7"/>
    </row>
    <row r="123" spans="1:20" ht="29.25" customHeight="1" x14ac:dyDescent="0.2">
      <c r="A123" s="239">
        <v>107</v>
      </c>
      <c r="B123" s="136">
        <v>9396</v>
      </c>
      <c r="C123" s="142" t="s">
        <v>5880</v>
      </c>
      <c r="D123" s="141" t="s">
        <v>5881</v>
      </c>
      <c r="E123" s="143" t="s">
        <v>5882</v>
      </c>
      <c r="F123" s="163" t="str">
        <f t="shared" si="11"/>
        <v>фото</v>
      </c>
      <c r="G123" s="164"/>
      <c r="H123" s="152" t="s">
        <v>5883</v>
      </c>
      <c r="I123" s="155">
        <v>60</v>
      </c>
      <c r="J123" s="139" t="s">
        <v>591</v>
      </c>
      <c r="K123" s="135">
        <v>5</v>
      </c>
      <c r="L123" s="149">
        <v>156.19999999999999</v>
      </c>
      <c r="M123" s="137"/>
      <c r="N123" s="460"/>
      <c r="O123" s="86">
        <f t="shared" si="12"/>
        <v>0</v>
      </c>
      <c r="P123" s="144">
        <v>4607109989494</v>
      </c>
      <c r="Q123" s="140"/>
      <c r="R123" s="7"/>
      <c r="S123" s="264">
        <f t="shared" si="13"/>
        <v>31.24</v>
      </c>
      <c r="T123" s="7"/>
    </row>
    <row r="124" spans="1:20" ht="29.25" customHeight="1" x14ac:dyDescent="0.2">
      <c r="A124" s="239">
        <v>108</v>
      </c>
      <c r="B124" s="136">
        <v>1481</v>
      </c>
      <c r="C124" s="142" t="s">
        <v>1482</v>
      </c>
      <c r="D124" s="141" t="s">
        <v>126</v>
      </c>
      <c r="E124" s="143" t="s">
        <v>125</v>
      </c>
      <c r="F124" s="163" t="str">
        <f t="shared" si="11"/>
        <v>фото</v>
      </c>
      <c r="G124" s="164"/>
      <c r="H124" s="152" t="s">
        <v>127</v>
      </c>
      <c r="I124" s="155">
        <v>60</v>
      </c>
      <c r="J124" s="139" t="s">
        <v>593</v>
      </c>
      <c r="K124" s="135">
        <v>3</v>
      </c>
      <c r="L124" s="149">
        <v>114.2</v>
      </c>
      <c r="M124" s="137"/>
      <c r="N124" s="460"/>
      <c r="O124" s="86">
        <f t="shared" si="12"/>
        <v>0</v>
      </c>
      <c r="P124" s="144">
        <v>4607109963715</v>
      </c>
      <c r="Q124" s="140"/>
      <c r="R124" s="7"/>
      <c r="S124" s="264">
        <f t="shared" si="13"/>
        <v>38.07</v>
      </c>
      <c r="T124" s="7"/>
    </row>
    <row r="125" spans="1:20" ht="29.25" customHeight="1" x14ac:dyDescent="0.2">
      <c r="A125" s="239">
        <v>109</v>
      </c>
      <c r="B125" s="136">
        <v>1500</v>
      </c>
      <c r="C125" s="142" t="s">
        <v>3574</v>
      </c>
      <c r="D125" s="141" t="s">
        <v>3575</v>
      </c>
      <c r="E125" s="143" t="s">
        <v>3576</v>
      </c>
      <c r="F125" s="163" t="str">
        <f t="shared" si="11"/>
        <v>фото</v>
      </c>
      <c r="G125" s="164"/>
      <c r="H125" s="152" t="s">
        <v>3577</v>
      </c>
      <c r="I125" s="155">
        <v>80</v>
      </c>
      <c r="J125" s="139" t="s">
        <v>593</v>
      </c>
      <c r="K125" s="135">
        <v>7</v>
      </c>
      <c r="L125" s="149">
        <v>213.8</v>
      </c>
      <c r="M125" s="137"/>
      <c r="N125" s="460"/>
      <c r="O125" s="86">
        <f t="shared" si="12"/>
        <v>0</v>
      </c>
      <c r="P125" s="144">
        <v>4607109963753</v>
      </c>
      <c r="Q125" s="140"/>
      <c r="R125" s="7"/>
      <c r="S125" s="264">
        <f t="shared" si="13"/>
        <v>30.54</v>
      </c>
      <c r="T125" s="7"/>
    </row>
    <row r="126" spans="1:20" ht="29.25" customHeight="1" x14ac:dyDescent="0.2">
      <c r="A126" s="239">
        <v>110</v>
      </c>
      <c r="B126" s="136">
        <v>6397</v>
      </c>
      <c r="C126" s="142" t="s">
        <v>2882</v>
      </c>
      <c r="D126" s="141" t="s">
        <v>2883</v>
      </c>
      <c r="E126" s="143" t="s">
        <v>2884</v>
      </c>
      <c r="F126" s="163" t="str">
        <f t="shared" si="11"/>
        <v>фото</v>
      </c>
      <c r="G126" s="164"/>
      <c r="H126" s="152" t="s">
        <v>2885</v>
      </c>
      <c r="I126" s="155">
        <v>60</v>
      </c>
      <c r="J126" s="139" t="s">
        <v>593</v>
      </c>
      <c r="K126" s="135">
        <v>5</v>
      </c>
      <c r="L126" s="149">
        <v>150.69999999999999</v>
      </c>
      <c r="M126" s="137"/>
      <c r="N126" s="460"/>
      <c r="O126" s="86">
        <f t="shared" si="12"/>
        <v>0</v>
      </c>
      <c r="P126" s="144">
        <v>4607109931837</v>
      </c>
      <c r="Q126" s="140"/>
      <c r="R126" s="7"/>
      <c r="S126" s="264">
        <f t="shared" si="13"/>
        <v>30.14</v>
      </c>
      <c r="T126" s="7"/>
    </row>
    <row r="127" spans="1:20" ht="29.25" customHeight="1" x14ac:dyDescent="0.2">
      <c r="A127" s="239">
        <v>111</v>
      </c>
      <c r="B127" s="136">
        <v>2962</v>
      </c>
      <c r="C127" s="142" t="s">
        <v>4185</v>
      </c>
      <c r="D127" s="141" t="s">
        <v>4186</v>
      </c>
      <c r="E127" s="143" t="s">
        <v>4187</v>
      </c>
      <c r="F127" s="163" t="str">
        <f t="shared" si="11"/>
        <v>фото</v>
      </c>
      <c r="G127" s="164"/>
      <c r="H127" s="152" t="s">
        <v>4188</v>
      </c>
      <c r="I127" s="155">
        <v>60</v>
      </c>
      <c r="J127" s="139" t="s">
        <v>593</v>
      </c>
      <c r="K127" s="135">
        <v>5</v>
      </c>
      <c r="L127" s="149">
        <v>181.2</v>
      </c>
      <c r="M127" s="137"/>
      <c r="N127" s="460"/>
      <c r="O127" s="86">
        <f t="shared" si="12"/>
        <v>0</v>
      </c>
      <c r="P127" s="144">
        <v>4607109930366</v>
      </c>
      <c r="Q127" s="140"/>
      <c r="R127" s="7"/>
      <c r="S127" s="264">
        <f t="shared" si="13"/>
        <v>36.24</v>
      </c>
      <c r="T127" s="7"/>
    </row>
    <row r="128" spans="1:20" ht="29.25" customHeight="1" x14ac:dyDescent="0.2">
      <c r="A128" s="239">
        <v>112</v>
      </c>
      <c r="B128" s="136">
        <v>13539</v>
      </c>
      <c r="C128" s="142" t="s">
        <v>5884</v>
      </c>
      <c r="D128" s="141" t="s">
        <v>5885</v>
      </c>
      <c r="E128" s="143" t="s">
        <v>5886</v>
      </c>
      <c r="F128" s="163" t="str">
        <f t="shared" si="11"/>
        <v>фото</v>
      </c>
      <c r="G128" s="164"/>
      <c r="H128" s="152" t="s">
        <v>5887</v>
      </c>
      <c r="I128" s="155">
        <v>80</v>
      </c>
      <c r="J128" s="139" t="s">
        <v>593</v>
      </c>
      <c r="K128" s="135">
        <v>7</v>
      </c>
      <c r="L128" s="149">
        <v>249.2</v>
      </c>
      <c r="M128" s="137"/>
      <c r="N128" s="460"/>
      <c r="O128" s="86">
        <f t="shared" si="12"/>
        <v>0</v>
      </c>
      <c r="P128" s="144">
        <v>4607109920367</v>
      </c>
      <c r="Q128" s="140"/>
      <c r="R128" s="7"/>
      <c r="S128" s="264">
        <f t="shared" si="13"/>
        <v>35.6</v>
      </c>
      <c r="T128" s="7"/>
    </row>
    <row r="129" spans="1:20" ht="29.25" customHeight="1" x14ac:dyDescent="0.2">
      <c r="A129" s="239">
        <v>113</v>
      </c>
      <c r="B129" s="136">
        <v>13540</v>
      </c>
      <c r="C129" s="142" t="s">
        <v>5888</v>
      </c>
      <c r="D129" s="141" t="s">
        <v>5889</v>
      </c>
      <c r="E129" s="143" t="s">
        <v>5890</v>
      </c>
      <c r="F129" s="163" t="str">
        <f t="shared" si="11"/>
        <v>фото</v>
      </c>
      <c r="G129" s="164"/>
      <c r="H129" s="152" t="s">
        <v>5891</v>
      </c>
      <c r="I129" s="155">
        <v>100</v>
      </c>
      <c r="J129" s="139" t="s">
        <v>593</v>
      </c>
      <c r="K129" s="135">
        <v>5</v>
      </c>
      <c r="L129" s="149">
        <v>185</v>
      </c>
      <c r="M129" s="137"/>
      <c r="N129" s="460"/>
      <c r="O129" s="86">
        <f t="shared" si="12"/>
        <v>0</v>
      </c>
      <c r="P129" s="144">
        <v>4607109961643</v>
      </c>
      <c r="Q129" s="140"/>
      <c r="R129" s="7"/>
      <c r="S129" s="264">
        <f t="shared" si="13"/>
        <v>37</v>
      </c>
      <c r="T129" s="7"/>
    </row>
    <row r="130" spans="1:20" ht="29.25" customHeight="1" x14ac:dyDescent="0.2">
      <c r="A130" s="239">
        <v>114</v>
      </c>
      <c r="B130" s="136">
        <v>9398</v>
      </c>
      <c r="C130" s="142" t="s">
        <v>5892</v>
      </c>
      <c r="D130" s="141" t="s">
        <v>5893</v>
      </c>
      <c r="E130" s="143" t="s">
        <v>5894</v>
      </c>
      <c r="F130" s="163" t="str">
        <f t="shared" si="11"/>
        <v>фото</v>
      </c>
      <c r="G130" s="164"/>
      <c r="H130" s="152" t="s">
        <v>5895</v>
      </c>
      <c r="I130" s="155">
        <v>45</v>
      </c>
      <c r="J130" s="139" t="s">
        <v>593</v>
      </c>
      <c r="K130" s="135">
        <v>3</v>
      </c>
      <c r="L130" s="149">
        <v>110.9</v>
      </c>
      <c r="M130" s="137"/>
      <c r="N130" s="460"/>
      <c r="O130" s="86">
        <f t="shared" si="12"/>
        <v>0</v>
      </c>
      <c r="P130" s="144">
        <v>4607109981818</v>
      </c>
      <c r="Q130" s="140"/>
      <c r="R130" s="7"/>
      <c r="S130" s="264">
        <f t="shared" si="13"/>
        <v>36.97</v>
      </c>
      <c r="T130" s="7"/>
    </row>
    <row r="131" spans="1:20" ht="29.25" customHeight="1" x14ac:dyDescent="0.2">
      <c r="A131" s="239">
        <v>115</v>
      </c>
      <c r="B131" s="136">
        <v>10642</v>
      </c>
      <c r="C131" s="142" t="s">
        <v>5896</v>
      </c>
      <c r="D131" s="141" t="s">
        <v>5897</v>
      </c>
      <c r="E131" s="143" t="s">
        <v>5898</v>
      </c>
      <c r="F131" s="163" t="str">
        <f t="shared" si="11"/>
        <v>фото</v>
      </c>
      <c r="G131" s="164"/>
      <c r="H131" s="152" t="s">
        <v>5899</v>
      </c>
      <c r="I131" s="155">
        <v>45</v>
      </c>
      <c r="J131" s="139" t="s">
        <v>591</v>
      </c>
      <c r="K131" s="135">
        <v>5</v>
      </c>
      <c r="L131" s="149">
        <v>135.6</v>
      </c>
      <c r="M131" s="137"/>
      <c r="N131" s="460"/>
      <c r="O131" s="86">
        <f t="shared" si="12"/>
        <v>0</v>
      </c>
      <c r="P131" s="144">
        <v>4607109926888</v>
      </c>
      <c r="Q131" s="140"/>
      <c r="R131" s="7"/>
      <c r="S131" s="264">
        <f t="shared" si="13"/>
        <v>27.12</v>
      </c>
      <c r="T131" s="7"/>
    </row>
    <row r="132" spans="1:20" ht="29.25" customHeight="1" x14ac:dyDescent="0.2">
      <c r="A132" s="239">
        <v>116</v>
      </c>
      <c r="B132" s="136">
        <v>9400</v>
      </c>
      <c r="C132" s="142" t="s">
        <v>5900</v>
      </c>
      <c r="D132" s="141" t="s">
        <v>5901</v>
      </c>
      <c r="E132" s="143" t="s">
        <v>5902</v>
      </c>
      <c r="F132" s="163" t="str">
        <f t="shared" si="11"/>
        <v>фото</v>
      </c>
      <c r="G132" s="164"/>
      <c r="H132" s="152" t="s">
        <v>5903</v>
      </c>
      <c r="I132" s="155">
        <v>45</v>
      </c>
      <c r="J132" s="139" t="s">
        <v>591</v>
      </c>
      <c r="K132" s="135">
        <v>5</v>
      </c>
      <c r="L132" s="149">
        <v>135.6</v>
      </c>
      <c r="M132" s="137"/>
      <c r="N132" s="460"/>
      <c r="O132" s="86">
        <f t="shared" si="12"/>
        <v>0</v>
      </c>
      <c r="P132" s="144">
        <v>4607109976081</v>
      </c>
      <c r="Q132" s="140"/>
      <c r="R132" s="7"/>
      <c r="S132" s="264">
        <f t="shared" si="13"/>
        <v>27.12</v>
      </c>
      <c r="T132" s="7"/>
    </row>
    <row r="133" spans="1:20" ht="29.25" customHeight="1" x14ac:dyDescent="0.2">
      <c r="A133" s="239">
        <v>117</v>
      </c>
      <c r="B133" s="136">
        <v>9401</v>
      </c>
      <c r="C133" s="142" t="s">
        <v>4927</v>
      </c>
      <c r="D133" s="141" t="s">
        <v>4758</v>
      </c>
      <c r="E133" s="143" t="s">
        <v>4759</v>
      </c>
      <c r="F133" s="163" t="str">
        <f t="shared" si="11"/>
        <v>фото</v>
      </c>
      <c r="G133" s="164"/>
      <c r="H133" s="152" t="s">
        <v>4870</v>
      </c>
      <c r="I133" s="155">
        <v>45</v>
      </c>
      <c r="J133" s="139" t="s">
        <v>591</v>
      </c>
      <c r="K133" s="135">
        <v>3</v>
      </c>
      <c r="L133" s="149">
        <v>86.1</v>
      </c>
      <c r="M133" s="137"/>
      <c r="N133" s="460"/>
      <c r="O133" s="86">
        <f t="shared" si="12"/>
        <v>0</v>
      </c>
      <c r="P133" s="144">
        <v>4607109976098</v>
      </c>
      <c r="Q133" s="140"/>
      <c r="R133" s="7"/>
      <c r="S133" s="264">
        <f t="shared" si="13"/>
        <v>28.7</v>
      </c>
      <c r="T133" s="7"/>
    </row>
    <row r="134" spans="1:20" ht="51" customHeight="1" x14ac:dyDescent="0.2">
      <c r="A134" s="239">
        <v>118</v>
      </c>
      <c r="B134" s="136">
        <v>7041</v>
      </c>
      <c r="C134" s="142" t="s">
        <v>3578</v>
      </c>
      <c r="D134" s="141" t="s">
        <v>3579</v>
      </c>
      <c r="E134" s="143" t="s">
        <v>3580</v>
      </c>
      <c r="F134" s="163" t="str">
        <f t="shared" si="11"/>
        <v>фото</v>
      </c>
      <c r="G134" s="164"/>
      <c r="H134" s="152" t="s">
        <v>6455</v>
      </c>
      <c r="I134" s="155">
        <v>100</v>
      </c>
      <c r="J134" s="139" t="s">
        <v>593</v>
      </c>
      <c r="K134" s="135">
        <v>5</v>
      </c>
      <c r="L134" s="149">
        <v>182.5</v>
      </c>
      <c r="M134" s="137"/>
      <c r="N134" s="460"/>
      <c r="O134" s="86">
        <f t="shared" si="12"/>
        <v>0</v>
      </c>
      <c r="P134" s="144">
        <v>4607109946855</v>
      </c>
      <c r="Q134" s="140"/>
      <c r="R134" s="7"/>
      <c r="S134" s="264">
        <f t="shared" si="13"/>
        <v>36.5</v>
      </c>
      <c r="T134" s="7"/>
    </row>
    <row r="135" spans="1:20" ht="29.25" customHeight="1" x14ac:dyDescent="0.2">
      <c r="A135" s="239">
        <v>119</v>
      </c>
      <c r="B135" s="136">
        <v>6407</v>
      </c>
      <c r="C135" s="142" t="s">
        <v>3581</v>
      </c>
      <c r="D135" s="141" t="s">
        <v>3582</v>
      </c>
      <c r="E135" s="143" t="s">
        <v>3583</v>
      </c>
      <c r="F135" s="163" t="str">
        <f t="shared" si="11"/>
        <v>фото</v>
      </c>
      <c r="G135" s="164"/>
      <c r="H135" s="152" t="s">
        <v>3584</v>
      </c>
      <c r="I135" s="155">
        <v>90</v>
      </c>
      <c r="J135" s="139" t="s">
        <v>593</v>
      </c>
      <c r="K135" s="135">
        <v>5</v>
      </c>
      <c r="L135" s="149">
        <v>182.5</v>
      </c>
      <c r="M135" s="137"/>
      <c r="N135" s="460"/>
      <c r="O135" s="86">
        <f t="shared" si="12"/>
        <v>0</v>
      </c>
      <c r="P135" s="144">
        <v>4607109931813</v>
      </c>
      <c r="Q135" s="140"/>
      <c r="R135" s="7"/>
      <c r="S135" s="264">
        <f t="shared" si="13"/>
        <v>36.5</v>
      </c>
      <c r="T135" s="7"/>
    </row>
    <row r="136" spans="1:20" ht="20.25" customHeight="1" x14ac:dyDescent="0.2">
      <c r="A136" s="239">
        <v>120</v>
      </c>
      <c r="B136" s="233"/>
      <c r="C136" s="233"/>
      <c r="D136" s="234" t="s">
        <v>128</v>
      </c>
      <c r="E136" s="234"/>
      <c r="F136" s="234"/>
      <c r="G136" s="234"/>
      <c r="H136" s="238"/>
      <c r="I136" s="235"/>
      <c r="J136" s="236"/>
      <c r="K136" s="236"/>
      <c r="L136" s="237"/>
      <c r="M136" s="238"/>
      <c r="N136" s="238"/>
      <c r="O136" s="238"/>
      <c r="P136" s="238"/>
      <c r="Q136" s="238"/>
      <c r="R136" s="7"/>
      <c r="S136" s="264" t="e">
        <f t="shared" si="13"/>
        <v>#DIV/0!</v>
      </c>
      <c r="T136" s="7"/>
    </row>
    <row r="137" spans="1:20" ht="29.25" customHeight="1" x14ac:dyDescent="0.2">
      <c r="A137" s="239">
        <v>121</v>
      </c>
      <c r="B137" s="136">
        <v>13541</v>
      </c>
      <c r="C137" s="142" t="s">
        <v>5904</v>
      </c>
      <c r="D137" s="141" t="s">
        <v>5905</v>
      </c>
      <c r="E137" s="143" t="s">
        <v>5906</v>
      </c>
      <c r="F137" s="163" t="str">
        <f t="shared" ref="F137:F170" si="14">HYPERLINK("http://www.gardenbulbs.ru/images/Lilium_CL/thumbnails/"&amp;C137&amp;".jpg","фото")</f>
        <v>фото</v>
      </c>
      <c r="G137" s="164"/>
      <c r="H137" s="152" t="s">
        <v>5907</v>
      </c>
      <c r="I137" s="155">
        <v>90</v>
      </c>
      <c r="J137" s="139" t="s">
        <v>593</v>
      </c>
      <c r="K137" s="135">
        <v>3</v>
      </c>
      <c r="L137" s="149">
        <v>249.8</v>
      </c>
      <c r="M137" s="137"/>
      <c r="N137" s="460"/>
      <c r="O137" s="86">
        <f t="shared" ref="O137:O170" si="15">IF(ISERROR(L137*N137),0,L137*N137)</f>
        <v>0</v>
      </c>
      <c r="P137" s="144">
        <v>4607109920350</v>
      </c>
      <c r="Q137" s="140"/>
      <c r="R137" s="7"/>
      <c r="S137" s="264">
        <f t="shared" si="13"/>
        <v>83.27</v>
      </c>
      <c r="T137" s="7"/>
    </row>
    <row r="138" spans="1:20" ht="29.25" customHeight="1" x14ac:dyDescent="0.2">
      <c r="A138" s="239">
        <v>122</v>
      </c>
      <c r="B138" s="136">
        <v>229</v>
      </c>
      <c r="C138" s="142" t="s">
        <v>4928</v>
      </c>
      <c r="D138" s="141" t="s">
        <v>4760</v>
      </c>
      <c r="E138" s="143" t="s">
        <v>4761</v>
      </c>
      <c r="F138" s="163" t="str">
        <f t="shared" si="14"/>
        <v>фото</v>
      </c>
      <c r="G138" s="164"/>
      <c r="H138" s="152" t="s">
        <v>129</v>
      </c>
      <c r="I138" s="155">
        <v>65</v>
      </c>
      <c r="J138" s="139" t="s">
        <v>593</v>
      </c>
      <c r="K138" s="135">
        <v>5</v>
      </c>
      <c r="L138" s="149">
        <v>231.6</v>
      </c>
      <c r="M138" s="137"/>
      <c r="N138" s="460"/>
      <c r="O138" s="86">
        <f t="shared" si="15"/>
        <v>0</v>
      </c>
      <c r="P138" s="144">
        <v>4607109979402</v>
      </c>
      <c r="Q138" s="140"/>
      <c r="R138" s="7"/>
      <c r="S138" s="264">
        <f t="shared" si="13"/>
        <v>46.32</v>
      </c>
      <c r="T138" s="7"/>
    </row>
    <row r="139" spans="1:20" ht="29.25" customHeight="1" x14ac:dyDescent="0.2">
      <c r="A139" s="239">
        <v>123</v>
      </c>
      <c r="B139" s="136">
        <v>1422</v>
      </c>
      <c r="C139" s="142" t="s">
        <v>1483</v>
      </c>
      <c r="D139" s="145" t="s">
        <v>5908</v>
      </c>
      <c r="E139" s="146" t="s">
        <v>302</v>
      </c>
      <c r="F139" s="165" t="str">
        <f t="shared" si="14"/>
        <v>фото</v>
      </c>
      <c r="G139" s="166"/>
      <c r="H139" s="154" t="s">
        <v>129</v>
      </c>
      <c r="I139" s="147">
        <v>60</v>
      </c>
      <c r="J139" s="148" t="s">
        <v>593</v>
      </c>
      <c r="K139" s="153">
        <v>3</v>
      </c>
      <c r="L139" s="150">
        <v>156.5</v>
      </c>
      <c r="M139" s="138" t="s">
        <v>3718</v>
      </c>
      <c r="N139" s="460"/>
      <c r="O139" s="86">
        <f t="shared" si="15"/>
        <v>0</v>
      </c>
      <c r="P139" s="144">
        <v>4607109963647</v>
      </c>
      <c r="Q139" s="140"/>
      <c r="R139" s="7"/>
      <c r="S139" s="264">
        <f t="shared" si="13"/>
        <v>52.17</v>
      </c>
      <c r="T139" s="7"/>
    </row>
    <row r="140" spans="1:20" ht="29.25" customHeight="1" x14ac:dyDescent="0.2">
      <c r="A140" s="239">
        <v>124</v>
      </c>
      <c r="B140" s="136">
        <v>182</v>
      </c>
      <c r="C140" s="142" t="s">
        <v>1484</v>
      </c>
      <c r="D140" s="141" t="s">
        <v>304</v>
      </c>
      <c r="E140" s="143" t="s">
        <v>303</v>
      </c>
      <c r="F140" s="163" t="str">
        <f t="shared" si="14"/>
        <v>фото</v>
      </c>
      <c r="G140" s="164"/>
      <c r="H140" s="152" t="s">
        <v>305</v>
      </c>
      <c r="I140" s="155">
        <v>60</v>
      </c>
      <c r="J140" s="139" t="s">
        <v>593</v>
      </c>
      <c r="K140" s="135">
        <v>3</v>
      </c>
      <c r="L140" s="149">
        <v>155.6</v>
      </c>
      <c r="M140" s="137"/>
      <c r="N140" s="460"/>
      <c r="O140" s="86">
        <f t="shared" si="15"/>
        <v>0</v>
      </c>
      <c r="P140" s="144">
        <v>4607109960417</v>
      </c>
      <c r="Q140" s="140"/>
      <c r="R140" s="7"/>
      <c r="S140" s="264">
        <f t="shared" si="13"/>
        <v>51.87</v>
      </c>
      <c r="T140" s="7"/>
    </row>
    <row r="141" spans="1:20" ht="54.75" customHeight="1" x14ac:dyDescent="0.2">
      <c r="A141" s="239">
        <v>125</v>
      </c>
      <c r="B141" s="136">
        <v>5373</v>
      </c>
      <c r="C141" s="142" t="s">
        <v>4961</v>
      </c>
      <c r="D141" s="141" t="s">
        <v>3658</v>
      </c>
      <c r="E141" s="143" t="s">
        <v>3659</v>
      </c>
      <c r="F141" s="163" t="str">
        <f t="shared" si="14"/>
        <v>фото</v>
      </c>
      <c r="G141" s="164"/>
      <c r="H141" s="152" t="s">
        <v>3660</v>
      </c>
      <c r="I141" s="155">
        <v>100</v>
      </c>
      <c r="J141" s="139" t="s">
        <v>5909</v>
      </c>
      <c r="K141" s="135">
        <v>3</v>
      </c>
      <c r="L141" s="149">
        <v>154</v>
      </c>
      <c r="M141" s="137"/>
      <c r="N141" s="460"/>
      <c r="O141" s="86">
        <f t="shared" si="15"/>
        <v>0</v>
      </c>
      <c r="P141" s="144">
        <v>4607109937501</v>
      </c>
      <c r="Q141" s="140"/>
      <c r="R141" s="7"/>
      <c r="S141" s="264">
        <f t="shared" si="13"/>
        <v>51.33</v>
      </c>
      <c r="T141" s="7"/>
    </row>
    <row r="142" spans="1:20" ht="43.5" customHeight="1" x14ac:dyDescent="0.2">
      <c r="A142" s="239">
        <v>126</v>
      </c>
      <c r="B142" s="136">
        <v>10643</v>
      </c>
      <c r="C142" s="142" t="s">
        <v>4929</v>
      </c>
      <c r="D142" s="141" t="s">
        <v>4762</v>
      </c>
      <c r="E142" s="143" t="s">
        <v>4763</v>
      </c>
      <c r="F142" s="163" t="str">
        <f t="shared" si="14"/>
        <v>фото</v>
      </c>
      <c r="G142" s="164"/>
      <c r="H142" s="152" t="s">
        <v>5910</v>
      </c>
      <c r="I142" s="155">
        <v>100</v>
      </c>
      <c r="J142" s="139" t="s">
        <v>593</v>
      </c>
      <c r="K142" s="135">
        <v>5</v>
      </c>
      <c r="L142" s="149">
        <v>229.1</v>
      </c>
      <c r="M142" s="137"/>
      <c r="N142" s="460"/>
      <c r="O142" s="86">
        <f t="shared" si="15"/>
        <v>0</v>
      </c>
      <c r="P142" s="144">
        <v>4607109926871</v>
      </c>
      <c r="Q142" s="140"/>
      <c r="R142" s="7"/>
      <c r="S142" s="264">
        <f t="shared" si="13"/>
        <v>45.82</v>
      </c>
      <c r="T142" s="7"/>
    </row>
    <row r="143" spans="1:20" ht="29.25" customHeight="1" x14ac:dyDescent="0.2">
      <c r="A143" s="239">
        <v>127</v>
      </c>
      <c r="B143" s="136">
        <v>847</v>
      </c>
      <c r="C143" s="142" t="s">
        <v>3589</v>
      </c>
      <c r="D143" s="141" t="s">
        <v>3590</v>
      </c>
      <c r="E143" s="143" t="s">
        <v>3591</v>
      </c>
      <c r="F143" s="163" t="str">
        <f t="shared" si="14"/>
        <v>фото</v>
      </c>
      <c r="G143" s="164"/>
      <c r="H143" s="152" t="s">
        <v>3592</v>
      </c>
      <c r="I143" s="155">
        <v>90</v>
      </c>
      <c r="J143" s="139" t="s">
        <v>594</v>
      </c>
      <c r="K143" s="135">
        <v>5</v>
      </c>
      <c r="L143" s="149">
        <v>245.7</v>
      </c>
      <c r="M143" s="137"/>
      <c r="N143" s="460"/>
      <c r="O143" s="86">
        <f t="shared" si="15"/>
        <v>0</v>
      </c>
      <c r="P143" s="144">
        <v>4607109930359</v>
      </c>
      <c r="Q143" s="140"/>
      <c r="R143" s="7"/>
      <c r="S143" s="264">
        <f t="shared" si="13"/>
        <v>49.14</v>
      </c>
      <c r="T143" s="7"/>
    </row>
    <row r="144" spans="1:20" ht="24" customHeight="1" x14ac:dyDescent="0.2">
      <c r="A144" s="239">
        <v>128</v>
      </c>
      <c r="B144" s="136">
        <v>4323</v>
      </c>
      <c r="C144" s="142" t="s">
        <v>1485</v>
      </c>
      <c r="D144" s="141" t="s">
        <v>15</v>
      </c>
      <c r="E144" s="143" t="s">
        <v>16</v>
      </c>
      <c r="F144" s="163" t="str">
        <f t="shared" si="14"/>
        <v>фото</v>
      </c>
      <c r="G144" s="164"/>
      <c r="H144" s="152" t="s">
        <v>17</v>
      </c>
      <c r="I144" s="155">
        <v>80</v>
      </c>
      <c r="J144" s="139" t="s">
        <v>593</v>
      </c>
      <c r="K144" s="135">
        <v>3</v>
      </c>
      <c r="L144" s="149">
        <v>143.69999999999999</v>
      </c>
      <c r="M144" s="137"/>
      <c r="N144" s="460"/>
      <c r="O144" s="86">
        <f t="shared" si="15"/>
        <v>0</v>
      </c>
      <c r="P144" s="144">
        <v>4607109987445</v>
      </c>
      <c r="Q144" s="140"/>
      <c r="R144" s="7"/>
      <c r="S144" s="262"/>
      <c r="T144" s="7"/>
    </row>
    <row r="145" spans="1:20" ht="29.25" customHeight="1" x14ac:dyDescent="0.2">
      <c r="A145" s="239">
        <v>129</v>
      </c>
      <c r="B145" s="136">
        <v>1009</v>
      </c>
      <c r="C145" s="142" t="s">
        <v>4196</v>
      </c>
      <c r="D145" s="141" t="s">
        <v>4197</v>
      </c>
      <c r="E145" s="143" t="s">
        <v>4198</v>
      </c>
      <c r="F145" s="163" t="str">
        <f t="shared" si="14"/>
        <v>фото</v>
      </c>
      <c r="G145" s="164"/>
      <c r="H145" s="152" t="s">
        <v>308</v>
      </c>
      <c r="I145" s="155">
        <v>100</v>
      </c>
      <c r="J145" s="139" t="s">
        <v>593</v>
      </c>
      <c r="K145" s="135">
        <v>5</v>
      </c>
      <c r="L145" s="149">
        <v>251.5</v>
      </c>
      <c r="M145" s="137"/>
      <c r="N145" s="460"/>
      <c r="O145" s="86">
        <f t="shared" si="15"/>
        <v>0</v>
      </c>
      <c r="P145" s="144">
        <v>4607109930342</v>
      </c>
      <c r="Q145" s="140"/>
      <c r="R145" s="7"/>
      <c r="S145" s="264">
        <f t="shared" ref="S145:S177" si="16">ROUND(L145/K145,2)</f>
        <v>50.3</v>
      </c>
      <c r="T145" s="7"/>
    </row>
    <row r="146" spans="1:20" ht="29.25" customHeight="1" x14ac:dyDescent="0.2">
      <c r="A146" s="239">
        <v>130</v>
      </c>
      <c r="B146" s="136">
        <v>1442</v>
      </c>
      <c r="C146" s="142" t="s">
        <v>4930</v>
      </c>
      <c r="D146" s="141" t="s">
        <v>4764</v>
      </c>
      <c r="E146" s="143" t="s">
        <v>4765</v>
      </c>
      <c r="F146" s="163" t="str">
        <f t="shared" si="14"/>
        <v>фото</v>
      </c>
      <c r="G146" s="164"/>
      <c r="H146" s="152" t="s">
        <v>4871</v>
      </c>
      <c r="I146" s="155">
        <v>70</v>
      </c>
      <c r="J146" s="139" t="s">
        <v>593</v>
      </c>
      <c r="K146" s="135">
        <v>3</v>
      </c>
      <c r="L146" s="149">
        <v>145.69999999999999</v>
      </c>
      <c r="M146" s="137"/>
      <c r="N146" s="460"/>
      <c r="O146" s="86">
        <f t="shared" si="15"/>
        <v>0</v>
      </c>
      <c r="P146" s="144">
        <v>4607109979433</v>
      </c>
      <c r="Q146" s="140"/>
      <c r="R146" s="7"/>
      <c r="S146" s="264">
        <f t="shared" si="16"/>
        <v>48.57</v>
      </c>
      <c r="T146" s="7"/>
    </row>
    <row r="147" spans="1:20" ht="29.25" customHeight="1" x14ac:dyDescent="0.2">
      <c r="A147" s="239">
        <v>131</v>
      </c>
      <c r="B147" s="136">
        <v>7033</v>
      </c>
      <c r="C147" s="142" t="s">
        <v>2447</v>
      </c>
      <c r="D147" s="141" t="s">
        <v>2364</v>
      </c>
      <c r="E147" s="143" t="s">
        <v>2365</v>
      </c>
      <c r="F147" s="163" t="str">
        <f t="shared" si="14"/>
        <v>фото</v>
      </c>
      <c r="G147" s="164"/>
      <c r="H147" s="152" t="s">
        <v>2419</v>
      </c>
      <c r="I147" s="155">
        <v>90</v>
      </c>
      <c r="J147" s="139" t="s">
        <v>593</v>
      </c>
      <c r="K147" s="135">
        <v>5</v>
      </c>
      <c r="L147" s="149">
        <v>231.6</v>
      </c>
      <c r="M147" s="137"/>
      <c r="N147" s="460"/>
      <c r="O147" s="86">
        <f t="shared" si="15"/>
        <v>0</v>
      </c>
      <c r="P147" s="144">
        <v>4607109946770</v>
      </c>
      <c r="Q147" s="140"/>
      <c r="R147" s="7"/>
      <c r="S147" s="264">
        <f t="shared" si="16"/>
        <v>46.32</v>
      </c>
      <c r="T147" s="7"/>
    </row>
    <row r="148" spans="1:20" ht="43.5" customHeight="1" x14ac:dyDescent="0.2">
      <c r="A148" s="239">
        <v>132</v>
      </c>
      <c r="B148" s="136">
        <v>183</v>
      </c>
      <c r="C148" s="142" t="s">
        <v>1486</v>
      </c>
      <c r="D148" s="141" t="s">
        <v>316</v>
      </c>
      <c r="E148" s="143" t="s">
        <v>315</v>
      </c>
      <c r="F148" s="163" t="str">
        <f t="shared" si="14"/>
        <v>фото</v>
      </c>
      <c r="G148" s="164"/>
      <c r="H148" s="152" t="s">
        <v>317</v>
      </c>
      <c r="I148" s="155">
        <v>90</v>
      </c>
      <c r="J148" s="139" t="s">
        <v>593</v>
      </c>
      <c r="K148" s="135">
        <v>5</v>
      </c>
      <c r="L148" s="149">
        <v>251.5</v>
      </c>
      <c r="M148" s="137"/>
      <c r="N148" s="460"/>
      <c r="O148" s="86">
        <f t="shared" si="15"/>
        <v>0</v>
      </c>
      <c r="P148" s="144">
        <v>4607109960424</v>
      </c>
      <c r="Q148" s="140"/>
      <c r="R148" s="7"/>
      <c r="S148" s="264">
        <f t="shared" si="16"/>
        <v>50.3</v>
      </c>
      <c r="T148" s="7"/>
    </row>
    <row r="149" spans="1:20" ht="29.25" customHeight="1" x14ac:dyDescent="0.2">
      <c r="A149" s="239">
        <v>133</v>
      </c>
      <c r="B149" s="136">
        <v>427</v>
      </c>
      <c r="C149" s="142" t="s">
        <v>4199</v>
      </c>
      <c r="D149" s="141" t="s">
        <v>4200</v>
      </c>
      <c r="E149" s="143" t="s">
        <v>4201</v>
      </c>
      <c r="F149" s="163" t="str">
        <f t="shared" si="14"/>
        <v>фото</v>
      </c>
      <c r="G149" s="164"/>
      <c r="H149" s="152" t="s">
        <v>308</v>
      </c>
      <c r="I149" s="155">
        <v>80</v>
      </c>
      <c r="J149" s="139" t="s">
        <v>593</v>
      </c>
      <c r="K149" s="135">
        <v>5</v>
      </c>
      <c r="L149" s="149">
        <v>234.9</v>
      </c>
      <c r="M149" s="137"/>
      <c r="N149" s="460"/>
      <c r="O149" s="86">
        <f t="shared" si="15"/>
        <v>0</v>
      </c>
      <c r="P149" s="144">
        <v>4607109961742</v>
      </c>
      <c r="Q149" s="140"/>
      <c r="R149" s="7"/>
      <c r="S149" s="264">
        <f t="shared" si="16"/>
        <v>46.98</v>
      </c>
      <c r="T149" s="7"/>
    </row>
    <row r="150" spans="1:20" ht="51" customHeight="1" x14ac:dyDescent="0.2">
      <c r="A150" s="239">
        <v>134</v>
      </c>
      <c r="B150" s="136">
        <v>7034</v>
      </c>
      <c r="C150" s="142" t="s">
        <v>2886</v>
      </c>
      <c r="D150" s="141" t="s">
        <v>2366</v>
      </c>
      <c r="E150" s="143" t="s">
        <v>2367</v>
      </c>
      <c r="F150" s="163" t="str">
        <f t="shared" si="14"/>
        <v>фото</v>
      </c>
      <c r="G150" s="164"/>
      <c r="H150" s="152" t="s">
        <v>2887</v>
      </c>
      <c r="I150" s="155">
        <v>100</v>
      </c>
      <c r="J150" s="139" t="s">
        <v>593</v>
      </c>
      <c r="K150" s="135">
        <v>3</v>
      </c>
      <c r="L150" s="149">
        <v>145.69999999999999</v>
      </c>
      <c r="M150" s="137"/>
      <c r="N150" s="460"/>
      <c r="O150" s="86">
        <f t="shared" si="15"/>
        <v>0</v>
      </c>
      <c r="P150" s="144">
        <v>4607109946787</v>
      </c>
      <c r="Q150" s="140"/>
      <c r="R150" s="7"/>
      <c r="S150" s="264">
        <f t="shared" si="16"/>
        <v>48.57</v>
      </c>
      <c r="T150" s="7"/>
    </row>
    <row r="151" spans="1:20" ht="29.25" customHeight="1" x14ac:dyDescent="0.2">
      <c r="A151" s="239">
        <v>135</v>
      </c>
      <c r="B151" s="136">
        <v>13542</v>
      </c>
      <c r="C151" s="142" t="s">
        <v>5911</v>
      </c>
      <c r="D151" s="145" t="s">
        <v>5912</v>
      </c>
      <c r="E151" s="146" t="s">
        <v>5913</v>
      </c>
      <c r="F151" s="165" t="str">
        <f t="shared" si="14"/>
        <v>фото</v>
      </c>
      <c r="G151" s="166"/>
      <c r="H151" s="154" t="s">
        <v>5914</v>
      </c>
      <c r="I151" s="147">
        <v>90</v>
      </c>
      <c r="J151" s="148" t="s">
        <v>593</v>
      </c>
      <c r="K151" s="153">
        <v>3</v>
      </c>
      <c r="L151" s="150">
        <v>146</v>
      </c>
      <c r="M151" s="138" t="s">
        <v>3718</v>
      </c>
      <c r="N151" s="460"/>
      <c r="O151" s="86">
        <f t="shared" si="15"/>
        <v>0</v>
      </c>
      <c r="P151" s="144">
        <v>4607109920343</v>
      </c>
      <c r="Q151" s="140"/>
      <c r="R151" s="7"/>
      <c r="S151" s="264">
        <f t="shared" si="16"/>
        <v>48.67</v>
      </c>
      <c r="T151" s="7"/>
    </row>
    <row r="152" spans="1:20" ht="29.25" customHeight="1" x14ac:dyDescent="0.2">
      <c r="A152" s="239">
        <v>136</v>
      </c>
      <c r="B152" s="136">
        <v>2770</v>
      </c>
      <c r="C152" s="142" t="s">
        <v>1487</v>
      </c>
      <c r="D152" s="145" t="s">
        <v>18</v>
      </c>
      <c r="E152" s="146" t="s">
        <v>306</v>
      </c>
      <c r="F152" s="165" t="str">
        <f t="shared" si="14"/>
        <v>фото</v>
      </c>
      <c r="G152" s="166"/>
      <c r="H152" s="154" t="s">
        <v>307</v>
      </c>
      <c r="I152" s="147">
        <v>75</v>
      </c>
      <c r="J152" s="148" t="s">
        <v>593</v>
      </c>
      <c r="K152" s="153">
        <v>3</v>
      </c>
      <c r="L152" s="150">
        <v>154.1</v>
      </c>
      <c r="M152" s="138" t="s">
        <v>3718</v>
      </c>
      <c r="N152" s="460"/>
      <c r="O152" s="86">
        <f t="shared" si="15"/>
        <v>0</v>
      </c>
      <c r="P152" s="144">
        <v>4607109967720</v>
      </c>
      <c r="Q152" s="140"/>
      <c r="R152" s="7"/>
      <c r="S152" s="264">
        <f t="shared" si="16"/>
        <v>51.37</v>
      </c>
      <c r="T152" s="7"/>
    </row>
    <row r="153" spans="1:20" ht="43.5" customHeight="1" x14ac:dyDescent="0.2">
      <c r="A153" s="239">
        <v>137</v>
      </c>
      <c r="B153" s="136">
        <v>10644</v>
      </c>
      <c r="C153" s="142" t="s">
        <v>4931</v>
      </c>
      <c r="D153" s="141" t="s">
        <v>4766</v>
      </c>
      <c r="E153" s="143" t="s">
        <v>4767</v>
      </c>
      <c r="F153" s="163" t="str">
        <f t="shared" si="14"/>
        <v>фото</v>
      </c>
      <c r="G153" s="164"/>
      <c r="H153" s="152" t="s">
        <v>5915</v>
      </c>
      <c r="I153" s="155">
        <v>100</v>
      </c>
      <c r="J153" s="139" t="s">
        <v>593</v>
      </c>
      <c r="K153" s="135">
        <v>3</v>
      </c>
      <c r="L153" s="149">
        <v>155.6</v>
      </c>
      <c r="M153" s="137"/>
      <c r="N153" s="460"/>
      <c r="O153" s="86">
        <f t="shared" si="15"/>
        <v>0</v>
      </c>
      <c r="P153" s="144">
        <v>4607109926864</v>
      </c>
      <c r="Q153" s="140"/>
      <c r="R153" s="7"/>
      <c r="S153" s="264">
        <f t="shared" si="16"/>
        <v>51.87</v>
      </c>
      <c r="T153" s="7"/>
    </row>
    <row r="154" spans="1:20" ht="29.25" customHeight="1" x14ac:dyDescent="0.2">
      <c r="A154" s="239">
        <v>138</v>
      </c>
      <c r="B154" s="136">
        <v>7035</v>
      </c>
      <c r="C154" s="142" t="s">
        <v>2888</v>
      </c>
      <c r="D154" s="141" t="s">
        <v>2368</v>
      </c>
      <c r="E154" s="143" t="s">
        <v>2369</v>
      </c>
      <c r="F154" s="163" t="str">
        <f t="shared" si="14"/>
        <v>фото</v>
      </c>
      <c r="G154" s="164"/>
      <c r="H154" s="152" t="s">
        <v>2889</v>
      </c>
      <c r="I154" s="155">
        <v>100</v>
      </c>
      <c r="J154" s="139" t="s">
        <v>593</v>
      </c>
      <c r="K154" s="135">
        <v>5</v>
      </c>
      <c r="L154" s="149">
        <v>234.9</v>
      </c>
      <c r="M154" s="137"/>
      <c r="N154" s="460"/>
      <c r="O154" s="86">
        <f t="shared" si="15"/>
        <v>0</v>
      </c>
      <c r="P154" s="144">
        <v>4607109946794</v>
      </c>
      <c r="Q154" s="140"/>
      <c r="R154" s="7"/>
      <c r="S154" s="264">
        <f t="shared" si="16"/>
        <v>46.98</v>
      </c>
      <c r="T154" s="7"/>
    </row>
    <row r="155" spans="1:20" ht="29.25" customHeight="1" x14ac:dyDescent="0.2">
      <c r="A155" s="239">
        <v>139</v>
      </c>
      <c r="B155" s="136">
        <v>472</v>
      </c>
      <c r="C155" s="142" t="s">
        <v>1488</v>
      </c>
      <c r="D155" s="141" t="s">
        <v>319</v>
      </c>
      <c r="E155" s="143" t="s">
        <v>318</v>
      </c>
      <c r="F155" s="163" t="str">
        <f t="shared" si="14"/>
        <v>фото</v>
      </c>
      <c r="G155" s="164"/>
      <c r="H155" s="152" t="s">
        <v>320</v>
      </c>
      <c r="I155" s="155">
        <v>90</v>
      </c>
      <c r="J155" s="139" t="s">
        <v>593</v>
      </c>
      <c r="K155" s="135">
        <v>2</v>
      </c>
      <c r="L155" s="149">
        <v>98.7</v>
      </c>
      <c r="M155" s="137"/>
      <c r="N155" s="460"/>
      <c r="O155" s="86">
        <f t="shared" si="15"/>
        <v>0</v>
      </c>
      <c r="P155" s="144">
        <v>4607109961773</v>
      </c>
      <c r="Q155" s="140"/>
      <c r="R155" s="7"/>
      <c r="S155" s="264">
        <f t="shared" si="16"/>
        <v>49.35</v>
      </c>
      <c r="T155" s="7"/>
    </row>
    <row r="156" spans="1:20" ht="51" customHeight="1" x14ac:dyDescent="0.2">
      <c r="A156" s="239">
        <v>140</v>
      </c>
      <c r="B156" s="136">
        <v>184</v>
      </c>
      <c r="C156" s="142" t="s">
        <v>1489</v>
      </c>
      <c r="D156" s="141" t="s">
        <v>313</v>
      </c>
      <c r="E156" s="143" t="s">
        <v>312</v>
      </c>
      <c r="F156" s="163" t="str">
        <f t="shared" si="14"/>
        <v>фото</v>
      </c>
      <c r="G156" s="164"/>
      <c r="H156" s="152" t="s">
        <v>314</v>
      </c>
      <c r="I156" s="155">
        <v>95</v>
      </c>
      <c r="J156" s="139" t="s">
        <v>593</v>
      </c>
      <c r="K156" s="135">
        <v>5</v>
      </c>
      <c r="L156" s="149">
        <v>229.1</v>
      </c>
      <c r="M156" s="137"/>
      <c r="N156" s="460"/>
      <c r="O156" s="86">
        <f t="shared" si="15"/>
        <v>0</v>
      </c>
      <c r="P156" s="144">
        <v>4607109960431</v>
      </c>
      <c r="Q156" s="140"/>
      <c r="R156" s="7"/>
      <c r="S156" s="264">
        <f t="shared" si="16"/>
        <v>45.82</v>
      </c>
      <c r="T156" s="7"/>
    </row>
    <row r="157" spans="1:20" ht="51.75" customHeight="1" x14ac:dyDescent="0.2">
      <c r="A157" s="239">
        <v>141</v>
      </c>
      <c r="B157" s="136">
        <v>7039</v>
      </c>
      <c r="C157" s="142" t="s">
        <v>2890</v>
      </c>
      <c r="D157" s="141" t="s">
        <v>2370</v>
      </c>
      <c r="E157" s="143" t="s">
        <v>2371</v>
      </c>
      <c r="F157" s="163" t="str">
        <f t="shared" si="14"/>
        <v>фото</v>
      </c>
      <c r="G157" s="164"/>
      <c r="H157" s="152" t="s">
        <v>2891</v>
      </c>
      <c r="I157" s="155">
        <v>100</v>
      </c>
      <c r="J157" s="139" t="s">
        <v>593</v>
      </c>
      <c r="K157" s="135">
        <v>3</v>
      </c>
      <c r="L157" s="149">
        <v>145.69999999999999</v>
      </c>
      <c r="M157" s="137"/>
      <c r="N157" s="460"/>
      <c r="O157" s="86">
        <f t="shared" si="15"/>
        <v>0</v>
      </c>
      <c r="P157" s="144">
        <v>4607109946831</v>
      </c>
      <c r="Q157" s="140"/>
      <c r="R157" s="7"/>
      <c r="S157" s="264">
        <f t="shared" si="16"/>
        <v>48.57</v>
      </c>
      <c r="T157" s="7"/>
    </row>
    <row r="158" spans="1:20" ht="51.75" customHeight="1" x14ac:dyDescent="0.2">
      <c r="A158" s="239">
        <v>142</v>
      </c>
      <c r="B158" s="136">
        <v>7040</v>
      </c>
      <c r="C158" s="142" t="s">
        <v>4202</v>
      </c>
      <c r="D158" s="141" t="s">
        <v>4203</v>
      </c>
      <c r="E158" s="143" t="s">
        <v>4204</v>
      </c>
      <c r="F158" s="163" t="str">
        <f t="shared" si="14"/>
        <v>фото</v>
      </c>
      <c r="G158" s="164"/>
      <c r="H158" s="152" t="s">
        <v>4205</v>
      </c>
      <c r="I158" s="155">
        <v>90</v>
      </c>
      <c r="J158" s="139" t="s">
        <v>593</v>
      </c>
      <c r="K158" s="135">
        <v>3</v>
      </c>
      <c r="L158" s="149">
        <v>142.19999999999999</v>
      </c>
      <c r="M158" s="137"/>
      <c r="N158" s="460"/>
      <c r="O158" s="86">
        <f t="shared" si="15"/>
        <v>0</v>
      </c>
      <c r="P158" s="144">
        <v>4607109946848</v>
      </c>
      <c r="Q158" s="140"/>
      <c r="R158" s="7"/>
      <c r="S158" s="264">
        <f t="shared" si="16"/>
        <v>47.4</v>
      </c>
      <c r="T158" s="7"/>
    </row>
    <row r="159" spans="1:20" ht="29.25" customHeight="1" x14ac:dyDescent="0.2">
      <c r="A159" s="239">
        <v>143</v>
      </c>
      <c r="B159" s="136">
        <v>6408</v>
      </c>
      <c r="C159" s="142" t="s">
        <v>2892</v>
      </c>
      <c r="D159" s="141" t="s">
        <v>2893</v>
      </c>
      <c r="E159" s="143" t="s">
        <v>2894</v>
      </c>
      <c r="F159" s="163" t="str">
        <f t="shared" si="14"/>
        <v>фото</v>
      </c>
      <c r="G159" s="164"/>
      <c r="H159" s="152" t="s">
        <v>2895</v>
      </c>
      <c r="I159" s="155">
        <v>90</v>
      </c>
      <c r="J159" s="139" t="s">
        <v>593</v>
      </c>
      <c r="K159" s="135">
        <v>3</v>
      </c>
      <c r="L159" s="149">
        <v>142.19999999999999</v>
      </c>
      <c r="M159" s="137"/>
      <c r="N159" s="460"/>
      <c r="O159" s="86">
        <f t="shared" si="15"/>
        <v>0</v>
      </c>
      <c r="P159" s="144">
        <v>4607109931806</v>
      </c>
      <c r="Q159" s="140"/>
      <c r="R159" s="7"/>
      <c r="S159" s="264">
        <f t="shared" si="16"/>
        <v>47.4</v>
      </c>
      <c r="T159" s="7"/>
    </row>
    <row r="160" spans="1:20" ht="29.25" customHeight="1" x14ac:dyDescent="0.2">
      <c r="A160" s="239">
        <v>144</v>
      </c>
      <c r="B160" s="136">
        <v>7044</v>
      </c>
      <c r="C160" s="142" t="s">
        <v>4206</v>
      </c>
      <c r="D160" s="141" t="s">
        <v>5916</v>
      </c>
      <c r="E160" s="143" t="s">
        <v>4207</v>
      </c>
      <c r="F160" s="163" t="str">
        <f t="shared" si="14"/>
        <v>фото</v>
      </c>
      <c r="G160" s="164"/>
      <c r="H160" s="152" t="s">
        <v>4208</v>
      </c>
      <c r="I160" s="155">
        <v>90</v>
      </c>
      <c r="J160" s="139" t="s">
        <v>591</v>
      </c>
      <c r="K160" s="135">
        <v>3</v>
      </c>
      <c r="L160" s="149">
        <v>148</v>
      </c>
      <c r="M160" s="137"/>
      <c r="N160" s="460"/>
      <c r="O160" s="86">
        <f t="shared" si="15"/>
        <v>0</v>
      </c>
      <c r="P160" s="144">
        <v>4607109946886</v>
      </c>
      <c r="Q160" s="140"/>
      <c r="R160" s="7"/>
      <c r="S160" s="264">
        <f t="shared" si="16"/>
        <v>49.33</v>
      </c>
      <c r="T160" s="7"/>
    </row>
    <row r="161" spans="1:20" ht="29.25" customHeight="1" x14ac:dyDescent="0.2">
      <c r="A161" s="239">
        <v>145</v>
      </c>
      <c r="B161" s="136">
        <v>3654</v>
      </c>
      <c r="C161" s="142" t="s">
        <v>5917</v>
      </c>
      <c r="D161" s="141" t="s">
        <v>5918</v>
      </c>
      <c r="E161" s="143" t="s">
        <v>5919</v>
      </c>
      <c r="F161" s="163" t="str">
        <f t="shared" si="14"/>
        <v>фото</v>
      </c>
      <c r="G161" s="164"/>
      <c r="H161" s="152" t="s">
        <v>5920</v>
      </c>
      <c r="I161" s="155">
        <v>100</v>
      </c>
      <c r="J161" s="139" t="s">
        <v>593</v>
      </c>
      <c r="K161" s="135">
        <v>3</v>
      </c>
      <c r="L161" s="149">
        <v>145.5</v>
      </c>
      <c r="M161" s="137"/>
      <c r="N161" s="460"/>
      <c r="O161" s="86">
        <f t="shared" si="15"/>
        <v>0</v>
      </c>
      <c r="P161" s="144">
        <v>4607109971116</v>
      </c>
      <c r="Q161" s="140"/>
      <c r="R161" s="7"/>
      <c r="S161" s="264">
        <f t="shared" si="16"/>
        <v>48.5</v>
      </c>
      <c r="T161" s="7"/>
    </row>
    <row r="162" spans="1:20" ht="29.25" customHeight="1" x14ac:dyDescent="0.2">
      <c r="A162" s="239">
        <v>146</v>
      </c>
      <c r="B162" s="136">
        <v>7047</v>
      </c>
      <c r="C162" s="142" t="s">
        <v>4209</v>
      </c>
      <c r="D162" s="141" t="s">
        <v>4210</v>
      </c>
      <c r="E162" s="143" t="s">
        <v>4211</v>
      </c>
      <c r="F162" s="163" t="str">
        <f t="shared" si="14"/>
        <v>фото</v>
      </c>
      <c r="G162" s="164"/>
      <c r="H162" s="152" t="s">
        <v>4212</v>
      </c>
      <c r="I162" s="155">
        <v>100</v>
      </c>
      <c r="J162" s="139" t="s">
        <v>593</v>
      </c>
      <c r="K162" s="135">
        <v>3</v>
      </c>
      <c r="L162" s="149">
        <v>145.69999999999999</v>
      </c>
      <c r="M162" s="137"/>
      <c r="N162" s="460"/>
      <c r="O162" s="86">
        <f t="shared" si="15"/>
        <v>0</v>
      </c>
      <c r="P162" s="144">
        <v>4607109946916</v>
      </c>
      <c r="Q162" s="140"/>
      <c r="R162" s="7"/>
      <c r="S162" s="264">
        <f t="shared" si="16"/>
        <v>48.57</v>
      </c>
      <c r="T162" s="7"/>
    </row>
    <row r="163" spans="1:20" ht="56.25" customHeight="1" x14ac:dyDescent="0.2">
      <c r="A163" s="239">
        <v>147</v>
      </c>
      <c r="B163" s="136">
        <v>3663</v>
      </c>
      <c r="C163" s="142" t="s">
        <v>1490</v>
      </c>
      <c r="D163" s="141" t="s">
        <v>310</v>
      </c>
      <c r="E163" s="143" t="s">
        <v>309</v>
      </c>
      <c r="F163" s="163" t="str">
        <f t="shared" si="14"/>
        <v>фото</v>
      </c>
      <c r="G163" s="164"/>
      <c r="H163" s="152" t="s">
        <v>308</v>
      </c>
      <c r="I163" s="155">
        <v>110</v>
      </c>
      <c r="J163" s="139" t="s">
        <v>593</v>
      </c>
      <c r="K163" s="135">
        <v>5</v>
      </c>
      <c r="L163" s="149">
        <v>229.1</v>
      </c>
      <c r="M163" s="137"/>
      <c r="N163" s="460"/>
      <c r="O163" s="86">
        <f t="shared" si="15"/>
        <v>0</v>
      </c>
      <c r="P163" s="144">
        <v>4607109971123</v>
      </c>
      <c r="Q163" s="140"/>
      <c r="R163" s="7"/>
      <c r="S163" s="264">
        <f t="shared" si="16"/>
        <v>45.82</v>
      </c>
      <c r="T163" s="7"/>
    </row>
    <row r="164" spans="1:20" ht="50.25" customHeight="1" x14ac:dyDescent="0.2">
      <c r="A164" s="239">
        <v>148</v>
      </c>
      <c r="B164" s="136">
        <v>10645</v>
      </c>
      <c r="C164" s="142" t="s">
        <v>4932</v>
      </c>
      <c r="D164" s="141" t="s">
        <v>4768</v>
      </c>
      <c r="E164" s="143" t="s">
        <v>4769</v>
      </c>
      <c r="F164" s="163" t="str">
        <f t="shared" si="14"/>
        <v>фото</v>
      </c>
      <c r="G164" s="164"/>
      <c r="H164" s="152" t="s">
        <v>5921</v>
      </c>
      <c r="I164" s="155">
        <v>100</v>
      </c>
      <c r="J164" s="139" t="s">
        <v>593</v>
      </c>
      <c r="K164" s="135">
        <v>3</v>
      </c>
      <c r="L164" s="149">
        <v>155.4</v>
      </c>
      <c r="M164" s="137"/>
      <c r="N164" s="460"/>
      <c r="O164" s="86">
        <f t="shared" si="15"/>
        <v>0</v>
      </c>
      <c r="P164" s="144">
        <v>4607109926857</v>
      </c>
      <c r="Q164" s="140"/>
      <c r="R164" s="7"/>
      <c r="S164" s="264">
        <f t="shared" si="16"/>
        <v>51.8</v>
      </c>
      <c r="T164" s="7"/>
    </row>
    <row r="165" spans="1:20" ht="42.75" customHeight="1" x14ac:dyDescent="0.2">
      <c r="A165" s="239">
        <v>149</v>
      </c>
      <c r="B165" s="136">
        <v>10646</v>
      </c>
      <c r="C165" s="142" t="s">
        <v>4933</v>
      </c>
      <c r="D165" s="141" t="s">
        <v>4770</v>
      </c>
      <c r="E165" s="143" t="s">
        <v>4771</v>
      </c>
      <c r="F165" s="163" t="str">
        <f t="shared" si="14"/>
        <v>фото</v>
      </c>
      <c r="G165" s="164"/>
      <c r="H165" s="152" t="s">
        <v>5922</v>
      </c>
      <c r="I165" s="155">
        <v>100</v>
      </c>
      <c r="J165" s="139" t="s">
        <v>593</v>
      </c>
      <c r="K165" s="135">
        <v>3</v>
      </c>
      <c r="L165" s="149">
        <v>155.6</v>
      </c>
      <c r="M165" s="137"/>
      <c r="N165" s="460"/>
      <c r="O165" s="86">
        <f t="shared" si="15"/>
        <v>0</v>
      </c>
      <c r="P165" s="144">
        <v>4607109926840</v>
      </c>
      <c r="Q165" s="140"/>
      <c r="R165" s="7"/>
      <c r="S165" s="264">
        <f t="shared" si="16"/>
        <v>51.87</v>
      </c>
      <c r="T165" s="7"/>
    </row>
    <row r="166" spans="1:20" ht="33" customHeight="1" x14ac:dyDescent="0.2">
      <c r="A166" s="239">
        <v>150</v>
      </c>
      <c r="B166" s="136">
        <v>392</v>
      </c>
      <c r="C166" s="142" t="s">
        <v>4213</v>
      </c>
      <c r="D166" s="141" t="s">
        <v>4214</v>
      </c>
      <c r="E166" s="143" t="s">
        <v>4215</v>
      </c>
      <c r="F166" s="163" t="str">
        <f t="shared" si="14"/>
        <v>фото</v>
      </c>
      <c r="G166" s="164"/>
      <c r="H166" s="152" t="s">
        <v>4216</v>
      </c>
      <c r="I166" s="155">
        <v>110</v>
      </c>
      <c r="J166" s="139" t="s">
        <v>593</v>
      </c>
      <c r="K166" s="135">
        <v>3</v>
      </c>
      <c r="L166" s="149">
        <v>155.6</v>
      </c>
      <c r="M166" s="137"/>
      <c r="N166" s="460"/>
      <c r="O166" s="86">
        <f t="shared" si="15"/>
        <v>0</v>
      </c>
      <c r="P166" s="144">
        <v>4607109930328</v>
      </c>
      <c r="Q166" s="140"/>
      <c r="R166" s="7"/>
      <c r="S166" s="264">
        <f t="shared" si="16"/>
        <v>51.87</v>
      </c>
      <c r="T166" s="7"/>
    </row>
    <row r="167" spans="1:20" ht="33" customHeight="1" x14ac:dyDescent="0.2">
      <c r="A167" s="239">
        <v>151</v>
      </c>
      <c r="B167" s="136">
        <v>6406</v>
      </c>
      <c r="C167" s="142" t="s">
        <v>2896</v>
      </c>
      <c r="D167" s="141" t="s">
        <v>2897</v>
      </c>
      <c r="E167" s="143" t="s">
        <v>2898</v>
      </c>
      <c r="F167" s="163" t="str">
        <f t="shared" si="14"/>
        <v>фото</v>
      </c>
      <c r="G167" s="164"/>
      <c r="H167" s="152" t="s">
        <v>2899</v>
      </c>
      <c r="I167" s="155">
        <v>90</v>
      </c>
      <c r="J167" s="139" t="s">
        <v>593</v>
      </c>
      <c r="K167" s="135">
        <v>3</v>
      </c>
      <c r="L167" s="149">
        <v>155.6</v>
      </c>
      <c r="M167" s="137"/>
      <c r="N167" s="460"/>
      <c r="O167" s="86">
        <f t="shared" si="15"/>
        <v>0</v>
      </c>
      <c r="P167" s="144">
        <v>4607109931790</v>
      </c>
      <c r="Q167" s="140"/>
      <c r="R167" s="7"/>
      <c r="S167" s="264">
        <f t="shared" si="16"/>
        <v>51.87</v>
      </c>
      <c r="T167" s="7"/>
    </row>
    <row r="168" spans="1:20" ht="33" customHeight="1" x14ac:dyDescent="0.2">
      <c r="A168" s="239">
        <v>152</v>
      </c>
      <c r="B168" s="136">
        <v>185</v>
      </c>
      <c r="C168" s="142" t="s">
        <v>3593</v>
      </c>
      <c r="D168" s="141" t="s">
        <v>3594</v>
      </c>
      <c r="E168" s="143" t="s">
        <v>3595</v>
      </c>
      <c r="F168" s="163" t="str">
        <f t="shared" si="14"/>
        <v>фото</v>
      </c>
      <c r="G168" s="164"/>
      <c r="H168" s="152" t="s">
        <v>3596</v>
      </c>
      <c r="I168" s="155">
        <v>100</v>
      </c>
      <c r="J168" s="139" t="s">
        <v>593</v>
      </c>
      <c r="K168" s="135">
        <v>3</v>
      </c>
      <c r="L168" s="149">
        <v>155.6</v>
      </c>
      <c r="M168" s="137"/>
      <c r="N168" s="460"/>
      <c r="O168" s="86">
        <f t="shared" si="15"/>
        <v>0</v>
      </c>
      <c r="P168" s="144">
        <v>4607109960448</v>
      </c>
      <c r="Q168" s="140"/>
      <c r="R168" s="7"/>
      <c r="S168" s="264">
        <f t="shared" si="16"/>
        <v>51.87</v>
      </c>
      <c r="T168" s="7"/>
    </row>
    <row r="169" spans="1:20" ht="29.25" customHeight="1" x14ac:dyDescent="0.2">
      <c r="A169" s="239">
        <v>153</v>
      </c>
      <c r="B169" s="136">
        <v>7049</v>
      </c>
      <c r="C169" s="142" t="s">
        <v>4217</v>
      </c>
      <c r="D169" s="141" t="s">
        <v>4218</v>
      </c>
      <c r="E169" s="143" t="s">
        <v>4219</v>
      </c>
      <c r="F169" s="163" t="str">
        <f t="shared" si="14"/>
        <v>фото</v>
      </c>
      <c r="G169" s="164"/>
      <c r="H169" s="152" t="s">
        <v>4220</v>
      </c>
      <c r="I169" s="155">
        <v>100</v>
      </c>
      <c r="J169" s="139" t="s">
        <v>593</v>
      </c>
      <c r="K169" s="135">
        <v>5</v>
      </c>
      <c r="L169" s="149">
        <v>234.9</v>
      </c>
      <c r="M169" s="137"/>
      <c r="N169" s="460"/>
      <c r="O169" s="86">
        <f t="shared" si="15"/>
        <v>0</v>
      </c>
      <c r="P169" s="144">
        <v>4607109946930</v>
      </c>
      <c r="Q169" s="140"/>
      <c r="R169" s="7"/>
      <c r="S169" s="264">
        <f t="shared" si="16"/>
        <v>46.98</v>
      </c>
      <c r="T169" s="7"/>
    </row>
    <row r="170" spans="1:20" ht="35.25" customHeight="1" x14ac:dyDescent="0.2">
      <c r="A170" s="239">
        <v>154</v>
      </c>
      <c r="B170" s="136">
        <v>5340</v>
      </c>
      <c r="C170" s="142" t="s">
        <v>4221</v>
      </c>
      <c r="D170" s="141" t="s">
        <v>4222</v>
      </c>
      <c r="E170" s="143" t="s">
        <v>4223</v>
      </c>
      <c r="F170" s="163" t="str">
        <f t="shared" si="14"/>
        <v>фото</v>
      </c>
      <c r="G170" s="164"/>
      <c r="H170" s="152" t="s">
        <v>4224</v>
      </c>
      <c r="I170" s="155">
        <v>120</v>
      </c>
      <c r="J170" s="139" t="s">
        <v>593</v>
      </c>
      <c r="K170" s="135">
        <v>3</v>
      </c>
      <c r="L170" s="149">
        <v>102.3</v>
      </c>
      <c r="M170" s="137"/>
      <c r="N170" s="460"/>
      <c r="O170" s="86">
        <f t="shared" si="15"/>
        <v>0</v>
      </c>
      <c r="P170" s="144">
        <v>4607109937839</v>
      </c>
      <c r="Q170" s="140"/>
      <c r="R170" s="7"/>
      <c r="S170" s="264">
        <f t="shared" si="16"/>
        <v>34.1</v>
      </c>
      <c r="T170" s="7"/>
    </row>
    <row r="171" spans="1:20" ht="21.75" customHeight="1" x14ac:dyDescent="0.2">
      <c r="A171" s="239">
        <v>155</v>
      </c>
      <c r="B171" s="233"/>
      <c r="C171" s="233"/>
      <c r="D171" s="234" t="s">
        <v>4772</v>
      </c>
      <c r="E171" s="234"/>
      <c r="F171" s="234"/>
      <c r="G171" s="234"/>
      <c r="H171" s="238"/>
      <c r="I171" s="235"/>
      <c r="J171" s="236"/>
      <c r="K171" s="236"/>
      <c r="L171" s="237"/>
      <c r="M171" s="238"/>
      <c r="N171" s="238"/>
      <c r="O171" s="238"/>
      <c r="P171" s="238"/>
      <c r="Q171" s="238"/>
      <c r="R171" s="7"/>
      <c r="S171" s="264" t="e">
        <f t="shared" si="16"/>
        <v>#DIV/0!</v>
      </c>
      <c r="T171" s="7"/>
    </row>
    <row r="172" spans="1:20" ht="29.25" customHeight="1" x14ac:dyDescent="0.2">
      <c r="A172" s="239">
        <v>156</v>
      </c>
      <c r="B172" s="136">
        <v>13543</v>
      </c>
      <c r="C172" s="142" t="s">
        <v>5923</v>
      </c>
      <c r="D172" s="141" t="s">
        <v>5924</v>
      </c>
      <c r="E172" s="143" t="s">
        <v>5925</v>
      </c>
      <c r="F172" s="163" t="str">
        <f t="shared" ref="F172:F179" si="17">HYPERLINK("http://www.gardenbulbs.ru/images/Lilium_CL/thumbnails/"&amp;C172&amp;".jpg","фото")</f>
        <v>фото</v>
      </c>
      <c r="G172" s="164"/>
      <c r="H172" s="152" t="s">
        <v>5926</v>
      </c>
      <c r="I172" s="155">
        <v>100</v>
      </c>
      <c r="J172" s="139" t="s">
        <v>593</v>
      </c>
      <c r="K172" s="135">
        <v>5</v>
      </c>
      <c r="L172" s="149">
        <v>202.4</v>
      </c>
      <c r="M172" s="137"/>
      <c r="N172" s="460"/>
      <c r="O172" s="86">
        <f t="shared" ref="O172:O179" si="18">IF(ISERROR(L172*N172),0,L172*N172)</f>
        <v>0</v>
      </c>
      <c r="P172" s="144">
        <v>4607109920336</v>
      </c>
      <c r="Q172" s="140"/>
      <c r="R172" s="7"/>
      <c r="S172" s="264">
        <f t="shared" si="16"/>
        <v>40.479999999999997</v>
      </c>
      <c r="T172" s="7"/>
    </row>
    <row r="173" spans="1:20" ht="29.25" customHeight="1" x14ac:dyDescent="0.2">
      <c r="A173" s="239">
        <v>157</v>
      </c>
      <c r="B173" s="136">
        <v>10647</v>
      </c>
      <c r="C173" s="142" t="s">
        <v>4934</v>
      </c>
      <c r="D173" s="141" t="s">
        <v>4773</v>
      </c>
      <c r="E173" s="143" t="s">
        <v>4774</v>
      </c>
      <c r="F173" s="163" t="str">
        <f t="shared" si="17"/>
        <v>фото</v>
      </c>
      <c r="G173" s="164"/>
      <c r="H173" s="152" t="s">
        <v>4872</v>
      </c>
      <c r="I173" s="155">
        <v>100</v>
      </c>
      <c r="J173" s="139" t="s">
        <v>593</v>
      </c>
      <c r="K173" s="135">
        <v>5</v>
      </c>
      <c r="L173" s="149">
        <v>209.1</v>
      </c>
      <c r="M173" s="137"/>
      <c r="N173" s="460"/>
      <c r="O173" s="86">
        <f t="shared" si="18"/>
        <v>0</v>
      </c>
      <c r="P173" s="144">
        <v>4607109926987</v>
      </c>
      <c r="Q173" s="140"/>
      <c r="R173" s="7"/>
      <c r="S173" s="264">
        <f t="shared" si="16"/>
        <v>41.82</v>
      </c>
      <c r="T173" s="7"/>
    </row>
    <row r="174" spans="1:20" ht="29.25" customHeight="1" x14ac:dyDescent="0.2">
      <c r="A174" s="239">
        <v>158</v>
      </c>
      <c r="B174" s="136">
        <v>10648</v>
      </c>
      <c r="C174" s="142" t="s">
        <v>4935</v>
      </c>
      <c r="D174" s="141" t="s">
        <v>4775</v>
      </c>
      <c r="E174" s="143" t="s">
        <v>4776</v>
      </c>
      <c r="F174" s="163" t="str">
        <f t="shared" si="17"/>
        <v>фото</v>
      </c>
      <c r="G174" s="164"/>
      <c r="H174" s="152" t="s">
        <v>4873</v>
      </c>
      <c r="I174" s="155">
        <v>100</v>
      </c>
      <c r="J174" s="139" t="s">
        <v>593</v>
      </c>
      <c r="K174" s="135">
        <v>5</v>
      </c>
      <c r="L174" s="149">
        <v>207.8</v>
      </c>
      <c r="M174" s="137"/>
      <c r="N174" s="460"/>
      <c r="O174" s="86">
        <f t="shared" si="18"/>
        <v>0</v>
      </c>
      <c r="P174" s="144">
        <v>4607109926970</v>
      </c>
      <c r="Q174" s="140"/>
      <c r="R174" s="7"/>
      <c r="S174" s="264">
        <f t="shared" si="16"/>
        <v>41.56</v>
      </c>
      <c r="T174" s="7"/>
    </row>
    <row r="175" spans="1:20" ht="29.25" customHeight="1" x14ac:dyDescent="0.2">
      <c r="A175" s="239">
        <v>159</v>
      </c>
      <c r="B175" s="136">
        <v>10649</v>
      </c>
      <c r="C175" s="142" t="s">
        <v>5927</v>
      </c>
      <c r="D175" s="141" t="s">
        <v>5928</v>
      </c>
      <c r="E175" s="143" t="s">
        <v>5929</v>
      </c>
      <c r="F175" s="163" t="str">
        <f t="shared" si="17"/>
        <v>фото</v>
      </c>
      <c r="G175" s="164"/>
      <c r="H175" s="152" t="s">
        <v>5930</v>
      </c>
      <c r="I175" s="155">
        <v>100</v>
      </c>
      <c r="J175" s="139" t="s">
        <v>593</v>
      </c>
      <c r="K175" s="135">
        <v>5</v>
      </c>
      <c r="L175" s="149">
        <v>209.1</v>
      </c>
      <c r="M175" s="137"/>
      <c r="N175" s="460"/>
      <c r="O175" s="86">
        <f t="shared" si="18"/>
        <v>0</v>
      </c>
      <c r="P175" s="144">
        <v>4607109926963</v>
      </c>
      <c r="Q175" s="140"/>
      <c r="R175" s="7"/>
      <c r="S175" s="264">
        <f t="shared" si="16"/>
        <v>41.82</v>
      </c>
      <c r="T175" s="7"/>
    </row>
    <row r="176" spans="1:20" ht="39" customHeight="1" x14ac:dyDescent="0.2">
      <c r="A176" s="239">
        <v>160</v>
      </c>
      <c r="B176" s="136">
        <v>10650</v>
      </c>
      <c r="C176" s="142" t="s">
        <v>4936</v>
      </c>
      <c r="D176" s="141" t="s">
        <v>4777</v>
      </c>
      <c r="E176" s="143" t="s">
        <v>4778</v>
      </c>
      <c r="F176" s="163" t="str">
        <f t="shared" si="17"/>
        <v>фото</v>
      </c>
      <c r="G176" s="164"/>
      <c r="H176" s="152" t="s">
        <v>4874</v>
      </c>
      <c r="I176" s="155">
        <v>100</v>
      </c>
      <c r="J176" s="139" t="s">
        <v>593</v>
      </c>
      <c r="K176" s="135">
        <v>5</v>
      </c>
      <c r="L176" s="149">
        <v>209.1</v>
      </c>
      <c r="M176" s="137"/>
      <c r="N176" s="460"/>
      <c r="O176" s="86">
        <f t="shared" si="18"/>
        <v>0</v>
      </c>
      <c r="P176" s="144">
        <v>4607109926956</v>
      </c>
      <c r="Q176" s="140"/>
      <c r="R176" s="7"/>
      <c r="S176" s="264">
        <f t="shared" si="16"/>
        <v>41.82</v>
      </c>
      <c r="T176" s="7"/>
    </row>
    <row r="177" spans="1:20" ht="29.25" customHeight="1" x14ac:dyDescent="0.2">
      <c r="A177" s="239">
        <v>161</v>
      </c>
      <c r="B177" s="136">
        <v>10651</v>
      </c>
      <c r="C177" s="142" t="s">
        <v>5931</v>
      </c>
      <c r="D177" s="141" t="s">
        <v>5932</v>
      </c>
      <c r="E177" s="143" t="s">
        <v>5933</v>
      </c>
      <c r="F177" s="163" t="str">
        <f t="shared" si="17"/>
        <v>фото</v>
      </c>
      <c r="G177" s="164"/>
      <c r="H177" s="152" t="s">
        <v>5934</v>
      </c>
      <c r="I177" s="155">
        <v>100</v>
      </c>
      <c r="J177" s="139" t="s">
        <v>593</v>
      </c>
      <c r="K177" s="135">
        <v>5</v>
      </c>
      <c r="L177" s="149">
        <v>209.1</v>
      </c>
      <c r="M177" s="137"/>
      <c r="N177" s="460"/>
      <c r="O177" s="86">
        <f t="shared" si="18"/>
        <v>0</v>
      </c>
      <c r="P177" s="144">
        <v>4607109926949</v>
      </c>
      <c r="Q177" s="140"/>
      <c r="R177" s="7"/>
      <c r="S177" s="264">
        <f t="shared" si="16"/>
        <v>41.82</v>
      </c>
      <c r="T177" s="7"/>
    </row>
    <row r="178" spans="1:20" ht="24" x14ac:dyDescent="0.2">
      <c r="A178" s="239">
        <v>162</v>
      </c>
      <c r="B178" s="136">
        <v>10652</v>
      </c>
      <c r="C178" s="142" t="s">
        <v>4937</v>
      </c>
      <c r="D178" s="141" t="s">
        <v>4779</v>
      </c>
      <c r="E178" s="143" t="s">
        <v>4780</v>
      </c>
      <c r="F178" s="163" t="str">
        <f t="shared" si="17"/>
        <v>фото</v>
      </c>
      <c r="G178" s="164"/>
      <c r="H178" s="152" t="s">
        <v>4875</v>
      </c>
      <c r="I178" s="155">
        <v>100</v>
      </c>
      <c r="J178" s="139" t="s">
        <v>593</v>
      </c>
      <c r="K178" s="135">
        <v>5</v>
      </c>
      <c r="L178" s="149">
        <v>207.8</v>
      </c>
      <c r="M178" s="137"/>
      <c r="N178" s="460"/>
      <c r="O178" s="86">
        <f t="shared" si="18"/>
        <v>0</v>
      </c>
      <c r="P178" s="144">
        <v>4607109926932</v>
      </c>
      <c r="Q178" s="140"/>
      <c r="R178" s="7"/>
      <c r="S178" s="262"/>
      <c r="T178" s="7"/>
    </row>
    <row r="179" spans="1:20" ht="36" customHeight="1" x14ac:dyDescent="0.2">
      <c r="A179" s="239">
        <v>163</v>
      </c>
      <c r="B179" s="136">
        <v>10653</v>
      </c>
      <c r="C179" s="142" t="s">
        <v>4938</v>
      </c>
      <c r="D179" s="141" t="s">
        <v>4781</v>
      </c>
      <c r="E179" s="143" t="s">
        <v>4782</v>
      </c>
      <c r="F179" s="163" t="str">
        <f t="shared" si="17"/>
        <v>фото</v>
      </c>
      <c r="G179" s="164"/>
      <c r="H179" s="152" t="s">
        <v>4876</v>
      </c>
      <c r="I179" s="155">
        <v>100</v>
      </c>
      <c r="J179" s="139" t="s">
        <v>593</v>
      </c>
      <c r="K179" s="135">
        <v>5</v>
      </c>
      <c r="L179" s="149">
        <v>209.1</v>
      </c>
      <c r="M179" s="137"/>
      <c r="N179" s="460"/>
      <c r="O179" s="86">
        <f t="shared" si="18"/>
        <v>0</v>
      </c>
      <c r="P179" s="144">
        <v>4607109926925</v>
      </c>
      <c r="Q179" s="140"/>
      <c r="R179" s="7"/>
      <c r="S179" s="264">
        <f>ROUND(L179/K179,2)</f>
        <v>41.82</v>
      </c>
      <c r="T179" s="7"/>
    </row>
    <row r="180" spans="1:20" ht="21.75" customHeight="1" x14ac:dyDescent="0.2">
      <c r="A180" s="239">
        <v>164</v>
      </c>
      <c r="B180" s="233"/>
      <c r="C180" s="233"/>
      <c r="D180" s="234" t="s">
        <v>456</v>
      </c>
      <c r="E180" s="234"/>
      <c r="F180" s="234"/>
      <c r="G180" s="234"/>
      <c r="H180" s="238"/>
      <c r="I180" s="235"/>
      <c r="J180" s="236"/>
      <c r="K180" s="236"/>
      <c r="L180" s="237"/>
      <c r="M180" s="238"/>
      <c r="N180" s="238"/>
      <c r="O180" s="238"/>
      <c r="P180" s="238"/>
      <c r="Q180" s="238"/>
      <c r="R180" s="7"/>
      <c r="S180" s="264" t="e">
        <f>ROUND(L180/K180,2)</f>
        <v>#DIV/0!</v>
      </c>
      <c r="T180" s="7"/>
    </row>
    <row r="181" spans="1:20" ht="36" customHeight="1" x14ac:dyDescent="0.2">
      <c r="A181" s="239">
        <v>165</v>
      </c>
      <c r="B181" s="136">
        <v>263</v>
      </c>
      <c r="C181" s="142" t="s">
        <v>4939</v>
      </c>
      <c r="D181" s="141" t="s">
        <v>4783</v>
      </c>
      <c r="E181" s="143" t="s">
        <v>4784</v>
      </c>
      <c r="F181" s="163" t="str">
        <f t="shared" ref="F181:F183" si="19">HYPERLINK("http://www.gardenbulbs.ru/images/Lilium_CL/thumbnails/"&amp;C181&amp;".jpg","фото")</f>
        <v>фото</v>
      </c>
      <c r="G181" s="164"/>
      <c r="H181" s="152" t="s">
        <v>4877</v>
      </c>
      <c r="I181" s="155">
        <v>100</v>
      </c>
      <c r="J181" s="139" t="s">
        <v>593</v>
      </c>
      <c r="K181" s="135">
        <v>5</v>
      </c>
      <c r="L181" s="149">
        <v>214.9</v>
      </c>
      <c r="M181" s="137"/>
      <c r="N181" s="460"/>
      <c r="O181" s="86">
        <f t="shared" ref="O181:O183" si="20">IF(ISERROR(L181*N181),0,L181*N181)</f>
        <v>0</v>
      </c>
      <c r="P181" s="144">
        <v>4607109961247</v>
      </c>
      <c r="Q181" s="140"/>
      <c r="R181" s="7"/>
      <c r="S181" s="264">
        <f>ROUND(L181/K181,2)</f>
        <v>42.98</v>
      </c>
      <c r="T181" s="7"/>
    </row>
    <row r="182" spans="1:20" ht="36" customHeight="1" x14ac:dyDescent="0.2">
      <c r="A182" s="239">
        <v>166</v>
      </c>
      <c r="B182" s="136">
        <v>264</v>
      </c>
      <c r="C182" s="142" t="s">
        <v>5935</v>
      </c>
      <c r="D182" s="141" t="s">
        <v>5936</v>
      </c>
      <c r="E182" s="143" t="s">
        <v>5937</v>
      </c>
      <c r="F182" s="163" t="str">
        <f t="shared" si="19"/>
        <v>фото</v>
      </c>
      <c r="G182" s="164"/>
      <c r="H182" s="152" t="s">
        <v>5938</v>
      </c>
      <c r="I182" s="155">
        <v>110</v>
      </c>
      <c r="J182" s="139" t="s">
        <v>593</v>
      </c>
      <c r="K182" s="135">
        <v>5</v>
      </c>
      <c r="L182" s="149">
        <v>214.9</v>
      </c>
      <c r="M182" s="137"/>
      <c r="N182" s="460"/>
      <c r="O182" s="86">
        <f t="shared" si="20"/>
        <v>0</v>
      </c>
      <c r="P182" s="144">
        <v>4607109961254</v>
      </c>
      <c r="Q182" s="140"/>
      <c r="R182" s="7"/>
      <c r="S182" s="264">
        <f>ROUND(L182/K182,2)</f>
        <v>42.98</v>
      </c>
      <c r="T182" s="7"/>
    </row>
    <row r="183" spans="1:20" ht="36" customHeight="1" x14ac:dyDescent="0.2">
      <c r="A183" s="239">
        <v>167</v>
      </c>
      <c r="B183" s="136">
        <v>453</v>
      </c>
      <c r="C183" s="142" t="s">
        <v>1544</v>
      </c>
      <c r="D183" s="141" t="s">
        <v>458</v>
      </c>
      <c r="E183" s="143" t="s">
        <v>457</v>
      </c>
      <c r="F183" s="163" t="str">
        <f t="shared" si="19"/>
        <v>фото</v>
      </c>
      <c r="G183" s="164"/>
      <c r="H183" s="152" t="s">
        <v>459</v>
      </c>
      <c r="I183" s="155">
        <v>110</v>
      </c>
      <c r="J183" s="139" t="s">
        <v>593</v>
      </c>
      <c r="K183" s="135">
        <v>5</v>
      </c>
      <c r="L183" s="149">
        <v>214.9</v>
      </c>
      <c r="M183" s="137"/>
      <c r="N183" s="460"/>
      <c r="O183" s="86">
        <f t="shared" si="20"/>
        <v>0</v>
      </c>
      <c r="P183" s="144">
        <v>4607109962091</v>
      </c>
      <c r="Q183" s="140"/>
      <c r="R183" s="7"/>
      <c r="S183" s="264">
        <f>ROUND(L183/K183,2)</f>
        <v>42.98</v>
      </c>
      <c r="T183" s="7"/>
    </row>
    <row r="184" spans="1:20" ht="20.25" customHeight="1" x14ac:dyDescent="0.2">
      <c r="A184" s="239">
        <v>168</v>
      </c>
      <c r="B184" s="233"/>
      <c r="C184" s="233"/>
      <c r="D184" s="234" t="s">
        <v>3597</v>
      </c>
      <c r="E184" s="234"/>
      <c r="F184" s="234"/>
      <c r="G184" s="234"/>
      <c r="H184" s="238"/>
      <c r="I184" s="235"/>
      <c r="J184" s="236"/>
      <c r="K184" s="236"/>
      <c r="L184" s="237"/>
      <c r="M184" s="238"/>
      <c r="N184" s="238"/>
      <c r="O184" s="238"/>
      <c r="P184" s="238"/>
      <c r="Q184" s="238"/>
      <c r="R184" s="7"/>
      <c r="S184" s="262"/>
      <c r="T184" s="7"/>
    </row>
    <row r="185" spans="1:20" ht="29.25" customHeight="1" x14ac:dyDescent="0.2">
      <c r="A185" s="239">
        <v>169</v>
      </c>
      <c r="B185" s="136">
        <v>13544</v>
      </c>
      <c r="C185" s="142" t="s">
        <v>5939</v>
      </c>
      <c r="D185" s="141" t="s">
        <v>5940</v>
      </c>
      <c r="E185" s="143" t="s">
        <v>5941</v>
      </c>
      <c r="F185" s="163" t="str">
        <f t="shared" ref="F185:F189" si="21">HYPERLINK("http://www.gardenbulbs.ru/images/Lilium_CL/thumbnails/"&amp;C185&amp;".jpg","фото")</f>
        <v>фото</v>
      </c>
      <c r="G185" s="164"/>
      <c r="H185" s="152" t="s">
        <v>5942</v>
      </c>
      <c r="I185" s="155">
        <v>100</v>
      </c>
      <c r="J185" s="139" t="s">
        <v>593</v>
      </c>
      <c r="K185" s="135">
        <v>3</v>
      </c>
      <c r="L185" s="149">
        <v>130.19999999999999</v>
      </c>
      <c r="M185" s="137"/>
      <c r="N185" s="460"/>
      <c r="O185" s="86">
        <f t="shared" ref="O185:O189" si="22">IF(ISERROR(L185*N185),0,L185*N185)</f>
        <v>0</v>
      </c>
      <c r="P185" s="144">
        <v>4607109920329</v>
      </c>
      <c r="Q185" s="140"/>
      <c r="R185" s="7"/>
      <c r="S185" s="264">
        <f>ROUND(L185/K185,2)</f>
        <v>43.4</v>
      </c>
      <c r="T185" s="7"/>
    </row>
    <row r="186" spans="1:20" ht="29.25" customHeight="1" x14ac:dyDescent="0.2">
      <c r="A186" s="239">
        <v>170</v>
      </c>
      <c r="B186" s="136">
        <v>13546</v>
      </c>
      <c r="C186" s="142" t="s">
        <v>5943</v>
      </c>
      <c r="D186" s="141" t="s">
        <v>5944</v>
      </c>
      <c r="E186" s="143" t="s">
        <v>5945</v>
      </c>
      <c r="F186" s="163" t="str">
        <f t="shared" si="21"/>
        <v>фото</v>
      </c>
      <c r="G186" s="164"/>
      <c r="H186" s="152" t="s">
        <v>5946</v>
      </c>
      <c r="I186" s="155">
        <v>100</v>
      </c>
      <c r="J186" s="139" t="s">
        <v>593</v>
      </c>
      <c r="K186" s="135">
        <v>3</v>
      </c>
      <c r="L186" s="149">
        <v>126.2</v>
      </c>
      <c r="M186" s="137"/>
      <c r="N186" s="460"/>
      <c r="O186" s="86">
        <f t="shared" si="22"/>
        <v>0</v>
      </c>
      <c r="P186" s="144">
        <v>4607109920305</v>
      </c>
      <c r="Q186" s="140"/>
      <c r="R186" s="7"/>
      <c r="S186" s="264">
        <f>ROUND(L186/K186,2)</f>
        <v>42.07</v>
      </c>
      <c r="T186" s="7"/>
    </row>
    <row r="187" spans="1:20" ht="29.25" customHeight="1" x14ac:dyDescent="0.2">
      <c r="A187" s="239">
        <v>171</v>
      </c>
      <c r="B187" s="136">
        <v>13550</v>
      </c>
      <c r="C187" s="142" t="s">
        <v>5947</v>
      </c>
      <c r="D187" s="141" t="s">
        <v>5948</v>
      </c>
      <c r="E187" s="143" t="s">
        <v>5949</v>
      </c>
      <c r="F187" s="163" t="str">
        <f t="shared" si="21"/>
        <v>фото</v>
      </c>
      <c r="G187" s="164"/>
      <c r="H187" s="152" t="s">
        <v>5950</v>
      </c>
      <c r="I187" s="155">
        <v>100</v>
      </c>
      <c r="J187" s="139" t="s">
        <v>593</v>
      </c>
      <c r="K187" s="135">
        <v>3</v>
      </c>
      <c r="L187" s="149">
        <v>126.2</v>
      </c>
      <c r="M187" s="137"/>
      <c r="N187" s="460"/>
      <c r="O187" s="86">
        <f t="shared" si="22"/>
        <v>0</v>
      </c>
      <c r="P187" s="144">
        <v>4607109920268</v>
      </c>
      <c r="Q187" s="140"/>
      <c r="R187" s="7"/>
      <c r="S187" s="264">
        <f>ROUND(L187/K187,2)</f>
        <v>42.07</v>
      </c>
      <c r="T187" s="7"/>
    </row>
    <row r="188" spans="1:20" ht="28.5" customHeight="1" x14ac:dyDescent="0.2">
      <c r="A188" s="239">
        <v>172</v>
      </c>
      <c r="B188" s="136">
        <v>2778</v>
      </c>
      <c r="C188" s="142" t="s">
        <v>4940</v>
      </c>
      <c r="D188" s="141" t="s">
        <v>4785</v>
      </c>
      <c r="E188" s="143" t="s">
        <v>4786</v>
      </c>
      <c r="F188" s="163" t="str">
        <f t="shared" si="21"/>
        <v>фото</v>
      </c>
      <c r="G188" s="164"/>
      <c r="H188" s="152" t="s">
        <v>4878</v>
      </c>
      <c r="I188" s="155">
        <v>100</v>
      </c>
      <c r="J188" s="139" t="s">
        <v>593</v>
      </c>
      <c r="K188" s="135">
        <v>5</v>
      </c>
      <c r="L188" s="149">
        <v>208.3</v>
      </c>
      <c r="M188" s="137"/>
      <c r="N188" s="460"/>
      <c r="O188" s="86">
        <f t="shared" si="22"/>
        <v>0</v>
      </c>
      <c r="P188" s="144">
        <v>4607109962343</v>
      </c>
      <c r="Q188" s="140"/>
      <c r="R188" s="7"/>
      <c r="S188" s="262"/>
      <c r="T188" s="7"/>
    </row>
    <row r="189" spans="1:20" ht="29.25" customHeight="1" x14ac:dyDescent="0.2">
      <c r="A189" s="239">
        <v>173</v>
      </c>
      <c r="B189" s="136">
        <v>2994</v>
      </c>
      <c r="C189" s="142" t="s">
        <v>3598</v>
      </c>
      <c r="D189" s="141" t="s">
        <v>3599</v>
      </c>
      <c r="E189" s="143" t="s">
        <v>3600</v>
      </c>
      <c r="F189" s="163" t="str">
        <f t="shared" si="21"/>
        <v>фото</v>
      </c>
      <c r="G189" s="164"/>
      <c r="H189" s="152" t="s">
        <v>3601</v>
      </c>
      <c r="I189" s="155">
        <v>100</v>
      </c>
      <c r="J189" s="139" t="s">
        <v>593</v>
      </c>
      <c r="K189" s="135">
        <v>5</v>
      </c>
      <c r="L189" s="149">
        <v>202.4</v>
      </c>
      <c r="M189" s="137"/>
      <c r="N189" s="460"/>
      <c r="O189" s="86">
        <f t="shared" si="22"/>
        <v>0</v>
      </c>
      <c r="P189" s="144">
        <v>4607109963999</v>
      </c>
      <c r="Q189" s="140"/>
      <c r="R189" s="7"/>
      <c r="S189" s="264">
        <f>ROUND(L189/K189,2)</f>
        <v>40.479999999999997</v>
      </c>
      <c r="T189" s="7"/>
    </row>
    <row r="190" spans="1:20" ht="17.25" customHeight="1" x14ac:dyDescent="0.2">
      <c r="A190" s="239">
        <v>174</v>
      </c>
      <c r="B190" s="233"/>
      <c r="C190" s="233"/>
      <c r="D190" s="234" t="s">
        <v>5951</v>
      </c>
      <c r="E190" s="234"/>
      <c r="F190" s="234"/>
      <c r="G190" s="234"/>
      <c r="H190" s="238"/>
      <c r="I190" s="235"/>
      <c r="J190" s="236"/>
      <c r="K190" s="236"/>
      <c r="L190" s="237"/>
      <c r="M190" s="238"/>
      <c r="N190" s="238"/>
      <c r="O190" s="238"/>
      <c r="P190" s="238"/>
      <c r="Q190" s="238"/>
      <c r="R190" s="7"/>
      <c r="S190" s="264" t="e">
        <f>ROUND(L190/K190,2)</f>
        <v>#DIV/0!</v>
      </c>
      <c r="T190" s="7"/>
    </row>
    <row r="191" spans="1:20" ht="29.25" customHeight="1" x14ac:dyDescent="0.2">
      <c r="A191" s="239">
        <v>175</v>
      </c>
      <c r="B191" s="136">
        <v>4340</v>
      </c>
      <c r="C191" s="142" t="s">
        <v>1491</v>
      </c>
      <c r="D191" s="141" t="s">
        <v>19</v>
      </c>
      <c r="E191" s="143" t="s">
        <v>20</v>
      </c>
      <c r="F191" s="163" t="str">
        <f t="shared" ref="F191:F254" si="23">HYPERLINK("http://www.gardenbulbs.ru/images/Lilium_CL/thumbnails/"&amp;C191&amp;".jpg","фото")</f>
        <v>фото</v>
      </c>
      <c r="G191" s="164"/>
      <c r="H191" s="152" t="s">
        <v>21</v>
      </c>
      <c r="I191" s="155">
        <v>120</v>
      </c>
      <c r="J191" s="139" t="s">
        <v>591</v>
      </c>
      <c r="K191" s="135">
        <v>5</v>
      </c>
      <c r="L191" s="149">
        <v>95.9</v>
      </c>
      <c r="M191" s="137"/>
      <c r="N191" s="460"/>
      <c r="O191" s="86">
        <f t="shared" ref="O191:O254" si="24">IF(ISERROR(L191*N191),0,L191*N191)</f>
        <v>0</v>
      </c>
      <c r="P191" s="144">
        <v>4607109987612</v>
      </c>
      <c r="Q191" s="140"/>
      <c r="R191" s="7"/>
      <c r="S191" s="264">
        <f>ROUND(L191/K191,2)</f>
        <v>19.18</v>
      </c>
      <c r="T191" s="7"/>
    </row>
    <row r="192" spans="1:20" ht="15.75" x14ac:dyDescent="0.2">
      <c r="A192" s="239">
        <v>176</v>
      </c>
      <c r="B192" s="136">
        <v>13551</v>
      </c>
      <c r="C192" s="142" t="s">
        <v>5952</v>
      </c>
      <c r="D192" s="141" t="s">
        <v>5953</v>
      </c>
      <c r="E192" s="143" t="s">
        <v>5954</v>
      </c>
      <c r="F192" s="163" t="str">
        <f t="shared" si="23"/>
        <v>фото</v>
      </c>
      <c r="G192" s="164"/>
      <c r="H192" s="152" t="s">
        <v>4881</v>
      </c>
      <c r="I192" s="155">
        <v>110</v>
      </c>
      <c r="J192" s="139" t="s">
        <v>593</v>
      </c>
      <c r="K192" s="135">
        <v>10</v>
      </c>
      <c r="L192" s="149">
        <v>258.8</v>
      </c>
      <c r="M192" s="137"/>
      <c r="N192" s="460"/>
      <c r="O192" s="86">
        <f t="shared" si="24"/>
        <v>0</v>
      </c>
      <c r="P192" s="144">
        <v>4607109920251</v>
      </c>
      <c r="Q192" s="140"/>
      <c r="R192" s="7"/>
      <c r="S192" s="262"/>
      <c r="T192" s="7"/>
    </row>
    <row r="193" spans="1:20" ht="29.25" customHeight="1" x14ac:dyDescent="0.2">
      <c r="A193" s="239">
        <v>177</v>
      </c>
      <c r="B193" s="136">
        <v>2991</v>
      </c>
      <c r="C193" s="142" t="s">
        <v>1492</v>
      </c>
      <c r="D193" s="141" t="s">
        <v>325</v>
      </c>
      <c r="E193" s="143" t="s">
        <v>324</v>
      </c>
      <c r="F193" s="163" t="str">
        <f t="shared" si="23"/>
        <v>фото</v>
      </c>
      <c r="G193" s="164"/>
      <c r="H193" s="152" t="s">
        <v>326</v>
      </c>
      <c r="I193" s="155">
        <v>125</v>
      </c>
      <c r="J193" s="139" t="s">
        <v>593</v>
      </c>
      <c r="K193" s="135">
        <v>2</v>
      </c>
      <c r="L193" s="149">
        <v>55.7</v>
      </c>
      <c r="M193" s="137"/>
      <c r="N193" s="460"/>
      <c r="O193" s="86">
        <f t="shared" si="24"/>
        <v>0</v>
      </c>
      <c r="P193" s="144">
        <v>4607109959398</v>
      </c>
      <c r="Q193" s="140"/>
      <c r="R193" s="7"/>
      <c r="S193" s="264">
        <f t="shared" ref="S193:S256" si="25">ROUND(L193/K193,2)</f>
        <v>27.85</v>
      </c>
      <c r="T193" s="7"/>
    </row>
    <row r="194" spans="1:20" ht="29.25" customHeight="1" x14ac:dyDescent="0.2">
      <c r="A194" s="239">
        <v>178</v>
      </c>
      <c r="B194" s="136">
        <v>242</v>
      </c>
      <c r="C194" s="142" t="s">
        <v>1493</v>
      </c>
      <c r="D194" s="141" t="s">
        <v>328</v>
      </c>
      <c r="E194" s="143" t="s">
        <v>327</v>
      </c>
      <c r="F194" s="163" t="str">
        <f t="shared" si="23"/>
        <v>фото</v>
      </c>
      <c r="G194" s="164"/>
      <c r="H194" s="152" t="s">
        <v>329</v>
      </c>
      <c r="I194" s="155">
        <v>120</v>
      </c>
      <c r="J194" s="139" t="s">
        <v>593</v>
      </c>
      <c r="K194" s="135">
        <v>10</v>
      </c>
      <c r="L194" s="149">
        <v>240.5</v>
      </c>
      <c r="M194" s="137"/>
      <c r="N194" s="460"/>
      <c r="O194" s="86">
        <f t="shared" si="24"/>
        <v>0</v>
      </c>
      <c r="P194" s="144">
        <v>4607109979600</v>
      </c>
      <c r="Q194" s="140"/>
      <c r="R194" s="7"/>
      <c r="S194" s="264">
        <f t="shared" si="25"/>
        <v>24.05</v>
      </c>
      <c r="T194" s="7"/>
    </row>
    <row r="195" spans="1:20" ht="29.25" customHeight="1" x14ac:dyDescent="0.2">
      <c r="A195" s="239">
        <v>179</v>
      </c>
      <c r="B195" s="136">
        <v>9402</v>
      </c>
      <c r="C195" s="142" t="s">
        <v>4941</v>
      </c>
      <c r="D195" s="141" t="s">
        <v>4787</v>
      </c>
      <c r="E195" s="143" t="s">
        <v>4788</v>
      </c>
      <c r="F195" s="163" t="str">
        <f t="shared" si="23"/>
        <v>фото</v>
      </c>
      <c r="G195" s="164"/>
      <c r="H195" s="152" t="s">
        <v>4879</v>
      </c>
      <c r="I195" s="155">
        <v>120</v>
      </c>
      <c r="J195" s="139" t="s">
        <v>593</v>
      </c>
      <c r="K195" s="135">
        <v>10</v>
      </c>
      <c r="L195" s="149">
        <v>247.3</v>
      </c>
      <c r="M195" s="137"/>
      <c r="N195" s="460"/>
      <c r="O195" s="86">
        <f t="shared" si="24"/>
        <v>0</v>
      </c>
      <c r="P195" s="144">
        <v>4607109976111</v>
      </c>
      <c r="Q195" s="140"/>
      <c r="R195" s="7"/>
      <c r="S195" s="264">
        <f t="shared" si="25"/>
        <v>24.73</v>
      </c>
      <c r="T195" s="7"/>
    </row>
    <row r="196" spans="1:20" ht="29.25" customHeight="1" x14ac:dyDescent="0.2">
      <c r="A196" s="239">
        <v>180</v>
      </c>
      <c r="B196" s="136">
        <v>10654</v>
      </c>
      <c r="C196" s="142" t="s">
        <v>5955</v>
      </c>
      <c r="D196" s="141" t="s">
        <v>5956</v>
      </c>
      <c r="E196" s="143" t="s">
        <v>5957</v>
      </c>
      <c r="F196" s="163" t="str">
        <f t="shared" si="23"/>
        <v>фото</v>
      </c>
      <c r="G196" s="164"/>
      <c r="H196" s="152" t="s">
        <v>5958</v>
      </c>
      <c r="I196" s="155">
        <v>120</v>
      </c>
      <c r="J196" s="139" t="s">
        <v>593</v>
      </c>
      <c r="K196" s="135">
        <v>10</v>
      </c>
      <c r="L196" s="149">
        <v>247.3</v>
      </c>
      <c r="M196" s="137"/>
      <c r="N196" s="460"/>
      <c r="O196" s="86">
        <f t="shared" si="24"/>
        <v>0</v>
      </c>
      <c r="P196" s="144">
        <v>4607109926772</v>
      </c>
      <c r="Q196" s="140"/>
      <c r="R196" s="7"/>
      <c r="S196" s="264">
        <f t="shared" si="25"/>
        <v>24.73</v>
      </c>
      <c r="T196" s="7"/>
    </row>
    <row r="197" spans="1:20" ht="29.25" customHeight="1" x14ac:dyDescent="0.2">
      <c r="A197" s="239">
        <v>181</v>
      </c>
      <c r="B197" s="136">
        <v>13554</v>
      </c>
      <c r="C197" s="142" t="s">
        <v>5959</v>
      </c>
      <c r="D197" s="141" t="s">
        <v>5960</v>
      </c>
      <c r="E197" s="143" t="s">
        <v>5961</v>
      </c>
      <c r="F197" s="163" t="str">
        <f t="shared" si="23"/>
        <v>фото</v>
      </c>
      <c r="G197" s="164"/>
      <c r="H197" s="152" t="s">
        <v>5175</v>
      </c>
      <c r="I197" s="155">
        <v>110</v>
      </c>
      <c r="J197" s="139" t="s">
        <v>593</v>
      </c>
      <c r="K197" s="135">
        <v>7</v>
      </c>
      <c r="L197" s="149">
        <v>184.7</v>
      </c>
      <c r="M197" s="137"/>
      <c r="N197" s="460"/>
      <c r="O197" s="86">
        <f t="shared" si="24"/>
        <v>0</v>
      </c>
      <c r="P197" s="144">
        <v>4607109920220</v>
      </c>
      <c r="Q197" s="140"/>
      <c r="R197" s="7"/>
      <c r="S197" s="264">
        <f t="shared" si="25"/>
        <v>26.39</v>
      </c>
      <c r="T197" s="7"/>
    </row>
    <row r="198" spans="1:20" ht="29.25" customHeight="1" x14ac:dyDescent="0.2">
      <c r="A198" s="239">
        <v>182</v>
      </c>
      <c r="B198" s="136">
        <v>6413</v>
      </c>
      <c r="C198" s="142" t="s">
        <v>5962</v>
      </c>
      <c r="D198" s="141" t="s">
        <v>5963</v>
      </c>
      <c r="E198" s="143" t="s">
        <v>5964</v>
      </c>
      <c r="F198" s="163" t="str">
        <f t="shared" si="23"/>
        <v>фото</v>
      </c>
      <c r="G198" s="164"/>
      <c r="H198" s="152" t="s">
        <v>5965</v>
      </c>
      <c r="I198" s="155">
        <v>120</v>
      </c>
      <c r="J198" s="139" t="s">
        <v>593</v>
      </c>
      <c r="K198" s="135">
        <v>7</v>
      </c>
      <c r="L198" s="149">
        <v>189.2</v>
      </c>
      <c r="M198" s="137"/>
      <c r="N198" s="460"/>
      <c r="O198" s="86">
        <f t="shared" si="24"/>
        <v>0</v>
      </c>
      <c r="P198" s="144">
        <v>4607109931769</v>
      </c>
      <c r="Q198" s="140"/>
      <c r="R198" s="7"/>
      <c r="S198" s="264">
        <f t="shared" si="25"/>
        <v>27.03</v>
      </c>
      <c r="T198" s="7"/>
    </row>
    <row r="199" spans="1:20" ht="29.25" customHeight="1" x14ac:dyDescent="0.2">
      <c r="A199" s="239">
        <v>183</v>
      </c>
      <c r="B199" s="136">
        <v>1427</v>
      </c>
      <c r="C199" s="142" t="s">
        <v>1494</v>
      </c>
      <c r="D199" s="141" t="s">
        <v>331</v>
      </c>
      <c r="E199" s="143" t="s">
        <v>330</v>
      </c>
      <c r="F199" s="163" t="str">
        <f t="shared" si="23"/>
        <v>фото</v>
      </c>
      <c r="G199" s="164"/>
      <c r="H199" s="152" t="s">
        <v>329</v>
      </c>
      <c r="I199" s="155">
        <v>105</v>
      </c>
      <c r="J199" s="139" t="s">
        <v>593</v>
      </c>
      <c r="K199" s="135">
        <v>10</v>
      </c>
      <c r="L199" s="149">
        <v>231.2</v>
      </c>
      <c r="M199" s="137"/>
      <c r="N199" s="460"/>
      <c r="O199" s="86">
        <f t="shared" si="24"/>
        <v>0</v>
      </c>
      <c r="P199" s="144">
        <v>4607109963890</v>
      </c>
      <c r="Q199" s="140"/>
      <c r="R199" s="7"/>
      <c r="S199" s="264">
        <f t="shared" si="25"/>
        <v>23.12</v>
      </c>
      <c r="T199" s="7"/>
    </row>
    <row r="200" spans="1:20" ht="29.25" customHeight="1" x14ac:dyDescent="0.2">
      <c r="A200" s="239">
        <v>184</v>
      </c>
      <c r="B200" s="136">
        <v>3226</v>
      </c>
      <c r="C200" s="142" t="s">
        <v>1495</v>
      </c>
      <c r="D200" s="141" t="s">
        <v>333</v>
      </c>
      <c r="E200" s="143" t="s">
        <v>332</v>
      </c>
      <c r="F200" s="163" t="str">
        <f t="shared" si="23"/>
        <v>фото</v>
      </c>
      <c r="G200" s="164"/>
      <c r="H200" s="152" t="s">
        <v>334</v>
      </c>
      <c r="I200" s="155">
        <v>110</v>
      </c>
      <c r="J200" s="139" t="s">
        <v>593</v>
      </c>
      <c r="K200" s="135">
        <v>5</v>
      </c>
      <c r="L200" s="149">
        <v>151.69999999999999</v>
      </c>
      <c r="M200" s="137"/>
      <c r="N200" s="460"/>
      <c r="O200" s="86">
        <f t="shared" si="24"/>
        <v>0</v>
      </c>
      <c r="P200" s="144">
        <v>4607109952023</v>
      </c>
      <c r="Q200" s="140"/>
      <c r="R200" s="7"/>
      <c r="S200" s="264">
        <f t="shared" si="25"/>
        <v>30.34</v>
      </c>
      <c r="T200" s="7"/>
    </row>
    <row r="201" spans="1:20" ht="29.25" customHeight="1" x14ac:dyDescent="0.2">
      <c r="A201" s="239">
        <v>185</v>
      </c>
      <c r="B201" s="136">
        <v>7079</v>
      </c>
      <c r="C201" s="142" t="s">
        <v>4225</v>
      </c>
      <c r="D201" s="141" t="s">
        <v>4226</v>
      </c>
      <c r="E201" s="143" t="s">
        <v>4227</v>
      </c>
      <c r="F201" s="163" t="str">
        <f t="shared" si="23"/>
        <v>фото</v>
      </c>
      <c r="G201" s="164"/>
      <c r="H201" s="152" t="s">
        <v>4228</v>
      </c>
      <c r="I201" s="155">
        <v>140</v>
      </c>
      <c r="J201" s="139" t="s">
        <v>593</v>
      </c>
      <c r="K201" s="135">
        <v>3</v>
      </c>
      <c r="L201" s="149">
        <v>87.8</v>
      </c>
      <c r="M201" s="137"/>
      <c r="N201" s="460"/>
      <c r="O201" s="86">
        <f t="shared" si="24"/>
        <v>0</v>
      </c>
      <c r="P201" s="144">
        <v>4607109947234</v>
      </c>
      <c r="Q201" s="140"/>
      <c r="R201" s="7"/>
      <c r="S201" s="264">
        <f t="shared" si="25"/>
        <v>29.27</v>
      </c>
      <c r="T201" s="7"/>
    </row>
    <row r="202" spans="1:20" ht="29.25" customHeight="1" x14ac:dyDescent="0.2">
      <c r="A202" s="239">
        <v>186</v>
      </c>
      <c r="B202" s="136">
        <v>13557</v>
      </c>
      <c r="C202" s="142" t="s">
        <v>5966</v>
      </c>
      <c r="D202" s="141" t="s">
        <v>5967</v>
      </c>
      <c r="E202" s="143" t="s">
        <v>5968</v>
      </c>
      <c r="F202" s="163" t="str">
        <f t="shared" si="23"/>
        <v>фото</v>
      </c>
      <c r="G202" s="164"/>
      <c r="H202" s="152" t="s">
        <v>81</v>
      </c>
      <c r="I202" s="155">
        <v>120</v>
      </c>
      <c r="J202" s="139" t="s">
        <v>593</v>
      </c>
      <c r="K202" s="135">
        <v>5</v>
      </c>
      <c r="L202" s="149">
        <v>128.69999999999999</v>
      </c>
      <c r="M202" s="137"/>
      <c r="N202" s="460"/>
      <c r="O202" s="86">
        <f t="shared" si="24"/>
        <v>0</v>
      </c>
      <c r="P202" s="144">
        <v>4607109920190</v>
      </c>
      <c r="Q202" s="140"/>
      <c r="R202" s="7"/>
      <c r="S202" s="264">
        <f t="shared" si="25"/>
        <v>25.74</v>
      </c>
      <c r="T202" s="7"/>
    </row>
    <row r="203" spans="1:20" ht="29.25" customHeight="1" x14ac:dyDescent="0.2">
      <c r="A203" s="239">
        <v>187</v>
      </c>
      <c r="B203" s="136">
        <v>1432</v>
      </c>
      <c r="C203" s="142" t="s">
        <v>1496</v>
      </c>
      <c r="D203" s="141" t="s">
        <v>336</v>
      </c>
      <c r="E203" s="143" t="s">
        <v>335</v>
      </c>
      <c r="F203" s="163" t="str">
        <f t="shared" si="23"/>
        <v>фото</v>
      </c>
      <c r="G203" s="164"/>
      <c r="H203" s="152" t="s">
        <v>329</v>
      </c>
      <c r="I203" s="155">
        <v>130</v>
      </c>
      <c r="J203" s="139" t="s">
        <v>591</v>
      </c>
      <c r="K203" s="135">
        <v>10</v>
      </c>
      <c r="L203" s="149">
        <v>220.5</v>
      </c>
      <c r="M203" s="137"/>
      <c r="N203" s="460"/>
      <c r="O203" s="86">
        <f t="shared" si="24"/>
        <v>0</v>
      </c>
      <c r="P203" s="144">
        <v>4607109963913</v>
      </c>
      <c r="Q203" s="140"/>
      <c r="R203" s="7"/>
      <c r="S203" s="264">
        <f t="shared" si="25"/>
        <v>22.05</v>
      </c>
      <c r="T203" s="7"/>
    </row>
    <row r="204" spans="1:20" ht="29.25" customHeight="1" x14ac:dyDescent="0.2">
      <c r="A204" s="239">
        <v>188</v>
      </c>
      <c r="B204" s="136">
        <v>189</v>
      </c>
      <c r="C204" s="142" t="s">
        <v>1497</v>
      </c>
      <c r="D204" s="141" t="s">
        <v>338</v>
      </c>
      <c r="E204" s="143" t="s">
        <v>337</v>
      </c>
      <c r="F204" s="163" t="str">
        <f t="shared" si="23"/>
        <v>фото</v>
      </c>
      <c r="G204" s="164"/>
      <c r="H204" s="152" t="s">
        <v>339</v>
      </c>
      <c r="I204" s="155">
        <v>120</v>
      </c>
      <c r="J204" s="139" t="s">
        <v>26</v>
      </c>
      <c r="K204" s="135">
        <v>10</v>
      </c>
      <c r="L204" s="149">
        <v>247.1</v>
      </c>
      <c r="M204" s="137"/>
      <c r="N204" s="460"/>
      <c r="O204" s="86">
        <f t="shared" si="24"/>
        <v>0</v>
      </c>
      <c r="P204" s="144">
        <v>4607109960486</v>
      </c>
      <c r="Q204" s="140"/>
      <c r="R204" s="7"/>
      <c r="S204" s="264">
        <f t="shared" si="25"/>
        <v>24.71</v>
      </c>
      <c r="T204" s="7"/>
    </row>
    <row r="205" spans="1:20" ht="29.25" customHeight="1" x14ac:dyDescent="0.2">
      <c r="A205" s="239">
        <v>189</v>
      </c>
      <c r="B205" s="136">
        <v>2340</v>
      </c>
      <c r="C205" s="142" t="s">
        <v>1498</v>
      </c>
      <c r="D205" s="141" t="s">
        <v>347</v>
      </c>
      <c r="E205" s="143" t="s">
        <v>346</v>
      </c>
      <c r="F205" s="163" t="str">
        <f t="shared" si="23"/>
        <v>фото</v>
      </c>
      <c r="G205" s="164"/>
      <c r="H205" s="152" t="s">
        <v>348</v>
      </c>
      <c r="I205" s="155">
        <v>100</v>
      </c>
      <c r="J205" s="139" t="s">
        <v>591</v>
      </c>
      <c r="K205" s="135">
        <v>10</v>
      </c>
      <c r="L205" s="149">
        <v>216.5</v>
      </c>
      <c r="M205" s="137"/>
      <c r="N205" s="460"/>
      <c r="O205" s="86">
        <f t="shared" si="24"/>
        <v>0</v>
      </c>
      <c r="P205" s="144">
        <v>4607109967058</v>
      </c>
      <c r="Q205" s="140"/>
      <c r="R205" s="7"/>
      <c r="S205" s="264">
        <f t="shared" si="25"/>
        <v>21.65</v>
      </c>
      <c r="T205" s="7"/>
    </row>
    <row r="206" spans="1:20" ht="29.25" customHeight="1" x14ac:dyDescent="0.2">
      <c r="A206" s="239">
        <v>190</v>
      </c>
      <c r="B206" s="136">
        <v>190</v>
      </c>
      <c r="C206" s="142" t="s">
        <v>1499</v>
      </c>
      <c r="D206" s="141" t="s">
        <v>344</v>
      </c>
      <c r="E206" s="143" t="s">
        <v>343</v>
      </c>
      <c r="F206" s="163" t="str">
        <f t="shared" si="23"/>
        <v>фото</v>
      </c>
      <c r="G206" s="164"/>
      <c r="H206" s="152" t="s">
        <v>345</v>
      </c>
      <c r="I206" s="155">
        <v>110</v>
      </c>
      <c r="J206" s="139" t="s">
        <v>593</v>
      </c>
      <c r="K206" s="135">
        <v>5</v>
      </c>
      <c r="L206" s="149">
        <v>141.69999999999999</v>
      </c>
      <c r="M206" s="137"/>
      <c r="N206" s="460"/>
      <c r="O206" s="86">
        <f t="shared" si="24"/>
        <v>0</v>
      </c>
      <c r="P206" s="144">
        <v>4607109956786</v>
      </c>
      <c r="Q206" s="140"/>
      <c r="R206" s="7"/>
      <c r="S206" s="264">
        <f t="shared" si="25"/>
        <v>28.34</v>
      </c>
      <c r="T206" s="7"/>
    </row>
    <row r="207" spans="1:20" ht="29.25" customHeight="1" x14ac:dyDescent="0.2">
      <c r="A207" s="239">
        <v>191</v>
      </c>
      <c r="B207" s="136">
        <v>10655</v>
      </c>
      <c r="C207" s="142" t="s">
        <v>4942</v>
      </c>
      <c r="D207" s="141" t="s">
        <v>4789</v>
      </c>
      <c r="E207" s="143" t="s">
        <v>4790</v>
      </c>
      <c r="F207" s="163" t="str">
        <f t="shared" si="23"/>
        <v>фото</v>
      </c>
      <c r="G207" s="164"/>
      <c r="H207" s="152" t="s">
        <v>4880</v>
      </c>
      <c r="I207" s="155">
        <v>100</v>
      </c>
      <c r="J207" s="139" t="s">
        <v>593</v>
      </c>
      <c r="K207" s="135">
        <v>5</v>
      </c>
      <c r="L207" s="149">
        <v>128</v>
      </c>
      <c r="M207" s="137"/>
      <c r="N207" s="460"/>
      <c r="O207" s="86">
        <f t="shared" si="24"/>
        <v>0</v>
      </c>
      <c r="P207" s="144">
        <v>4607109926765</v>
      </c>
      <c r="Q207" s="140"/>
      <c r="R207" s="7"/>
      <c r="S207" s="264">
        <f t="shared" si="25"/>
        <v>25.6</v>
      </c>
      <c r="T207" s="7"/>
    </row>
    <row r="208" spans="1:20" ht="29.25" customHeight="1" x14ac:dyDescent="0.2">
      <c r="A208" s="239">
        <v>192</v>
      </c>
      <c r="B208" s="136">
        <v>248</v>
      </c>
      <c r="C208" s="142" t="s">
        <v>4943</v>
      </c>
      <c r="D208" s="141" t="s">
        <v>3602</v>
      </c>
      <c r="E208" s="143" t="s">
        <v>366</v>
      </c>
      <c r="F208" s="163" t="str">
        <f t="shared" si="23"/>
        <v>фото</v>
      </c>
      <c r="G208" s="164"/>
      <c r="H208" s="152" t="s">
        <v>367</v>
      </c>
      <c r="I208" s="155">
        <v>110</v>
      </c>
      <c r="J208" s="139" t="s">
        <v>593</v>
      </c>
      <c r="K208" s="135">
        <v>5</v>
      </c>
      <c r="L208" s="149">
        <v>141.69999999999999</v>
      </c>
      <c r="M208" s="137"/>
      <c r="N208" s="460"/>
      <c r="O208" s="86">
        <f t="shared" si="24"/>
        <v>0</v>
      </c>
      <c r="P208" s="144">
        <v>4607109979723</v>
      </c>
      <c r="Q208" s="140"/>
      <c r="R208" s="7"/>
      <c r="S208" s="264">
        <f t="shared" si="25"/>
        <v>28.34</v>
      </c>
      <c r="T208" s="7"/>
    </row>
    <row r="209" spans="1:20" ht="29.25" customHeight="1" x14ac:dyDescent="0.2">
      <c r="A209" s="239">
        <v>193</v>
      </c>
      <c r="B209" s="136">
        <v>10656</v>
      </c>
      <c r="C209" s="142" t="s">
        <v>4944</v>
      </c>
      <c r="D209" s="141" t="s">
        <v>4791</v>
      </c>
      <c r="E209" s="143" t="s">
        <v>4792</v>
      </c>
      <c r="F209" s="163" t="str">
        <f t="shared" si="23"/>
        <v>фото</v>
      </c>
      <c r="G209" s="164"/>
      <c r="H209" s="152" t="s">
        <v>4881</v>
      </c>
      <c r="I209" s="155">
        <v>120</v>
      </c>
      <c r="J209" s="139" t="s">
        <v>593</v>
      </c>
      <c r="K209" s="135">
        <v>7</v>
      </c>
      <c r="L209" s="149">
        <v>177.5</v>
      </c>
      <c r="M209" s="137"/>
      <c r="N209" s="460"/>
      <c r="O209" s="86">
        <f t="shared" si="24"/>
        <v>0</v>
      </c>
      <c r="P209" s="144">
        <v>4607109926758</v>
      </c>
      <c r="Q209" s="140"/>
      <c r="R209" s="7"/>
      <c r="S209" s="264">
        <f t="shared" si="25"/>
        <v>25.36</v>
      </c>
      <c r="T209" s="7"/>
    </row>
    <row r="210" spans="1:20" ht="29.25" customHeight="1" x14ac:dyDescent="0.2">
      <c r="A210" s="239">
        <v>194</v>
      </c>
      <c r="B210" s="136">
        <v>2780</v>
      </c>
      <c r="C210" s="142" t="s">
        <v>1500</v>
      </c>
      <c r="D210" s="141" t="s">
        <v>371</v>
      </c>
      <c r="E210" s="143" t="s">
        <v>22</v>
      </c>
      <c r="F210" s="163" t="str">
        <f t="shared" si="23"/>
        <v>фото</v>
      </c>
      <c r="G210" s="164"/>
      <c r="H210" s="152" t="s">
        <v>592</v>
      </c>
      <c r="I210" s="155">
        <v>110</v>
      </c>
      <c r="J210" s="139" t="s">
        <v>591</v>
      </c>
      <c r="K210" s="135">
        <v>10</v>
      </c>
      <c r="L210" s="149">
        <v>216.5</v>
      </c>
      <c r="M210" s="137"/>
      <c r="N210" s="460"/>
      <c r="O210" s="86">
        <f t="shared" si="24"/>
        <v>0</v>
      </c>
      <c r="P210" s="144">
        <v>4607109967591</v>
      </c>
      <c r="Q210" s="140"/>
      <c r="R210" s="7"/>
      <c r="S210" s="264">
        <f t="shared" si="25"/>
        <v>21.65</v>
      </c>
      <c r="T210" s="7"/>
    </row>
    <row r="211" spans="1:20" ht="29.25" customHeight="1" x14ac:dyDescent="0.2">
      <c r="A211" s="239">
        <v>195</v>
      </c>
      <c r="B211" s="136">
        <v>3684</v>
      </c>
      <c r="C211" s="142" t="s">
        <v>1501</v>
      </c>
      <c r="D211" s="141" t="s">
        <v>369</v>
      </c>
      <c r="E211" s="143" t="s">
        <v>368</v>
      </c>
      <c r="F211" s="163" t="str">
        <f t="shared" si="23"/>
        <v>фото</v>
      </c>
      <c r="G211" s="164"/>
      <c r="H211" s="152" t="s">
        <v>370</v>
      </c>
      <c r="I211" s="155">
        <v>120</v>
      </c>
      <c r="J211" s="139" t="s">
        <v>593</v>
      </c>
      <c r="K211" s="135">
        <v>5</v>
      </c>
      <c r="L211" s="149">
        <v>135.1</v>
      </c>
      <c r="M211" s="137"/>
      <c r="N211" s="460"/>
      <c r="O211" s="86">
        <f t="shared" si="24"/>
        <v>0</v>
      </c>
      <c r="P211" s="144">
        <v>4607109971253</v>
      </c>
      <c r="Q211" s="140"/>
      <c r="R211" s="7"/>
      <c r="S211" s="264">
        <f t="shared" si="25"/>
        <v>27.02</v>
      </c>
      <c r="T211" s="7"/>
    </row>
    <row r="212" spans="1:20" ht="41.25" customHeight="1" x14ac:dyDescent="0.2">
      <c r="A212" s="239">
        <v>196</v>
      </c>
      <c r="B212" s="136">
        <v>5343</v>
      </c>
      <c r="C212" s="142" t="s">
        <v>2900</v>
      </c>
      <c r="D212" s="141" t="s">
        <v>2901</v>
      </c>
      <c r="E212" s="143" t="s">
        <v>2902</v>
      </c>
      <c r="F212" s="163" t="str">
        <f t="shared" si="23"/>
        <v>фото</v>
      </c>
      <c r="G212" s="164"/>
      <c r="H212" s="152" t="s">
        <v>2903</v>
      </c>
      <c r="I212" s="155">
        <v>110</v>
      </c>
      <c r="J212" s="139" t="s">
        <v>594</v>
      </c>
      <c r="K212" s="135">
        <v>5</v>
      </c>
      <c r="L212" s="149">
        <v>197.9</v>
      </c>
      <c r="M212" s="137"/>
      <c r="N212" s="460"/>
      <c r="O212" s="86">
        <f t="shared" si="24"/>
        <v>0</v>
      </c>
      <c r="P212" s="144">
        <v>4607109937808</v>
      </c>
      <c r="Q212" s="140"/>
      <c r="R212" s="7"/>
      <c r="S212" s="264">
        <f t="shared" si="25"/>
        <v>39.58</v>
      </c>
      <c r="T212" s="7"/>
    </row>
    <row r="213" spans="1:20" ht="29.25" customHeight="1" x14ac:dyDescent="0.2">
      <c r="A213" s="239">
        <v>197</v>
      </c>
      <c r="B213" s="136">
        <v>3642</v>
      </c>
      <c r="C213" s="142" t="s">
        <v>2904</v>
      </c>
      <c r="D213" s="141" t="s">
        <v>2905</v>
      </c>
      <c r="E213" s="143" t="s">
        <v>2906</v>
      </c>
      <c r="F213" s="163" t="str">
        <f t="shared" si="23"/>
        <v>фото</v>
      </c>
      <c r="G213" s="164"/>
      <c r="H213" s="152" t="s">
        <v>2907</v>
      </c>
      <c r="I213" s="155">
        <v>120</v>
      </c>
      <c r="J213" s="139" t="s">
        <v>593</v>
      </c>
      <c r="K213" s="135">
        <v>5</v>
      </c>
      <c r="L213" s="149">
        <v>135.1</v>
      </c>
      <c r="M213" s="137"/>
      <c r="N213" s="460"/>
      <c r="O213" s="86">
        <f t="shared" si="24"/>
        <v>0</v>
      </c>
      <c r="P213" s="144">
        <v>4607109971185</v>
      </c>
      <c r="Q213" s="140"/>
      <c r="R213" s="7"/>
      <c r="S213" s="264">
        <f t="shared" si="25"/>
        <v>27.02</v>
      </c>
      <c r="T213" s="7"/>
    </row>
    <row r="214" spans="1:20" ht="29.25" customHeight="1" x14ac:dyDescent="0.2">
      <c r="A214" s="239">
        <v>198</v>
      </c>
      <c r="B214" s="136">
        <v>6416</v>
      </c>
      <c r="C214" s="142" t="s">
        <v>4229</v>
      </c>
      <c r="D214" s="141" t="s">
        <v>3603</v>
      </c>
      <c r="E214" s="143" t="s">
        <v>5969</v>
      </c>
      <c r="F214" s="163" t="str">
        <f t="shared" si="23"/>
        <v>фото</v>
      </c>
      <c r="G214" s="164"/>
      <c r="H214" s="152" t="s">
        <v>2908</v>
      </c>
      <c r="I214" s="155">
        <v>100</v>
      </c>
      <c r="J214" s="139" t="s">
        <v>26</v>
      </c>
      <c r="K214" s="135">
        <v>10</v>
      </c>
      <c r="L214" s="149">
        <v>247.1</v>
      </c>
      <c r="M214" s="137"/>
      <c r="N214" s="460"/>
      <c r="O214" s="86">
        <f t="shared" si="24"/>
        <v>0</v>
      </c>
      <c r="P214" s="144">
        <v>4607109931745</v>
      </c>
      <c r="Q214" s="140"/>
      <c r="R214" s="7"/>
      <c r="S214" s="264">
        <f t="shared" si="25"/>
        <v>24.71</v>
      </c>
      <c r="T214" s="7"/>
    </row>
    <row r="215" spans="1:20" ht="29.25" customHeight="1" x14ac:dyDescent="0.2">
      <c r="A215" s="239">
        <v>199</v>
      </c>
      <c r="B215" s="136">
        <v>13559</v>
      </c>
      <c r="C215" s="142" t="s">
        <v>5970</v>
      </c>
      <c r="D215" s="141" t="s">
        <v>5971</v>
      </c>
      <c r="E215" s="143" t="s">
        <v>5972</v>
      </c>
      <c r="F215" s="163" t="str">
        <f t="shared" si="23"/>
        <v>фото</v>
      </c>
      <c r="G215" s="164"/>
      <c r="H215" s="152" t="s">
        <v>4881</v>
      </c>
      <c r="I215" s="155">
        <v>120</v>
      </c>
      <c r="J215" s="139" t="s">
        <v>593</v>
      </c>
      <c r="K215" s="135">
        <v>10</v>
      </c>
      <c r="L215" s="149">
        <v>267.3</v>
      </c>
      <c r="M215" s="137"/>
      <c r="N215" s="460"/>
      <c r="O215" s="86">
        <f t="shared" si="24"/>
        <v>0</v>
      </c>
      <c r="P215" s="144">
        <v>4607109920176</v>
      </c>
      <c r="Q215" s="140"/>
      <c r="R215" s="7"/>
      <c r="S215" s="264">
        <f t="shared" si="25"/>
        <v>26.73</v>
      </c>
      <c r="T215" s="7"/>
    </row>
    <row r="216" spans="1:20" ht="29.25" customHeight="1" x14ac:dyDescent="0.2">
      <c r="A216" s="239">
        <v>200</v>
      </c>
      <c r="B216" s="136">
        <v>13560</v>
      </c>
      <c r="C216" s="142" t="s">
        <v>5973</v>
      </c>
      <c r="D216" s="141" t="s">
        <v>5974</v>
      </c>
      <c r="E216" s="143" t="s">
        <v>5975</v>
      </c>
      <c r="F216" s="163" t="str">
        <f t="shared" si="23"/>
        <v>фото</v>
      </c>
      <c r="G216" s="164"/>
      <c r="H216" s="152" t="s">
        <v>5976</v>
      </c>
      <c r="I216" s="155">
        <v>110</v>
      </c>
      <c r="J216" s="139" t="s">
        <v>593</v>
      </c>
      <c r="K216" s="135">
        <v>5</v>
      </c>
      <c r="L216" s="149">
        <v>168.9</v>
      </c>
      <c r="M216" s="137"/>
      <c r="N216" s="460"/>
      <c r="O216" s="86">
        <f t="shared" si="24"/>
        <v>0</v>
      </c>
      <c r="P216" s="144">
        <v>4607109920169</v>
      </c>
      <c r="Q216" s="140"/>
      <c r="R216" s="7"/>
      <c r="S216" s="264">
        <f t="shared" si="25"/>
        <v>33.78</v>
      </c>
      <c r="T216" s="7"/>
    </row>
    <row r="217" spans="1:20" ht="29.25" customHeight="1" x14ac:dyDescent="0.2">
      <c r="A217" s="239">
        <v>201</v>
      </c>
      <c r="B217" s="136">
        <v>13561</v>
      </c>
      <c r="C217" s="142" t="s">
        <v>5977</v>
      </c>
      <c r="D217" s="141" t="s">
        <v>5978</v>
      </c>
      <c r="E217" s="143" t="s">
        <v>5979</v>
      </c>
      <c r="F217" s="163" t="str">
        <f t="shared" si="23"/>
        <v>фото</v>
      </c>
      <c r="G217" s="164"/>
      <c r="H217" s="152" t="s">
        <v>329</v>
      </c>
      <c r="I217" s="155">
        <v>120</v>
      </c>
      <c r="J217" s="139" t="s">
        <v>593</v>
      </c>
      <c r="K217" s="135">
        <v>7</v>
      </c>
      <c r="L217" s="149">
        <v>176.5</v>
      </c>
      <c r="M217" s="137"/>
      <c r="N217" s="460"/>
      <c r="O217" s="86">
        <f t="shared" si="24"/>
        <v>0</v>
      </c>
      <c r="P217" s="144">
        <v>4607109920152</v>
      </c>
      <c r="Q217" s="140"/>
      <c r="R217" s="7"/>
      <c r="S217" s="264">
        <f t="shared" si="25"/>
        <v>25.21</v>
      </c>
      <c r="T217" s="7"/>
    </row>
    <row r="218" spans="1:20" ht="29.25" customHeight="1" x14ac:dyDescent="0.2">
      <c r="A218" s="239">
        <v>202</v>
      </c>
      <c r="B218" s="136">
        <v>13562</v>
      </c>
      <c r="C218" s="142" t="s">
        <v>5980</v>
      </c>
      <c r="D218" s="141" t="s">
        <v>5981</v>
      </c>
      <c r="E218" s="143" t="s">
        <v>5982</v>
      </c>
      <c r="F218" s="163" t="str">
        <f t="shared" si="23"/>
        <v>фото</v>
      </c>
      <c r="G218" s="164"/>
      <c r="H218" s="152" t="s">
        <v>5983</v>
      </c>
      <c r="I218" s="155">
        <v>110</v>
      </c>
      <c r="J218" s="139" t="s">
        <v>593</v>
      </c>
      <c r="K218" s="135">
        <v>7</v>
      </c>
      <c r="L218" s="149">
        <v>175.7</v>
      </c>
      <c r="M218" s="137"/>
      <c r="N218" s="460"/>
      <c r="O218" s="86">
        <f t="shared" si="24"/>
        <v>0</v>
      </c>
      <c r="P218" s="144">
        <v>4607109920145</v>
      </c>
      <c r="Q218" s="140"/>
      <c r="R218" s="7"/>
      <c r="S218" s="264">
        <f t="shared" si="25"/>
        <v>25.1</v>
      </c>
      <c r="T218" s="7"/>
    </row>
    <row r="219" spans="1:20" ht="29.25" customHeight="1" x14ac:dyDescent="0.2">
      <c r="A219" s="239">
        <v>203</v>
      </c>
      <c r="B219" s="136">
        <v>4343</v>
      </c>
      <c r="C219" s="142" t="s">
        <v>4230</v>
      </c>
      <c r="D219" s="141" t="s">
        <v>4231</v>
      </c>
      <c r="E219" s="143" t="s">
        <v>4232</v>
      </c>
      <c r="F219" s="163" t="str">
        <f t="shared" si="23"/>
        <v>фото</v>
      </c>
      <c r="G219" s="164"/>
      <c r="H219" s="152" t="s">
        <v>89</v>
      </c>
      <c r="I219" s="155">
        <v>130</v>
      </c>
      <c r="J219" s="139" t="s">
        <v>593</v>
      </c>
      <c r="K219" s="135">
        <v>5</v>
      </c>
      <c r="L219" s="149">
        <v>141.69999999999999</v>
      </c>
      <c r="M219" s="137"/>
      <c r="N219" s="460"/>
      <c r="O219" s="86">
        <f t="shared" si="24"/>
        <v>0</v>
      </c>
      <c r="P219" s="144">
        <v>4607109987643</v>
      </c>
      <c r="Q219" s="140"/>
      <c r="R219" s="7"/>
      <c r="S219" s="264">
        <f t="shared" si="25"/>
        <v>28.34</v>
      </c>
      <c r="T219" s="7"/>
    </row>
    <row r="220" spans="1:20" ht="29.25" customHeight="1" x14ac:dyDescent="0.2">
      <c r="A220" s="239">
        <v>204</v>
      </c>
      <c r="B220" s="136">
        <v>2273</v>
      </c>
      <c r="C220" s="142" t="s">
        <v>1502</v>
      </c>
      <c r="D220" s="141" t="s">
        <v>373</v>
      </c>
      <c r="E220" s="143" t="s">
        <v>372</v>
      </c>
      <c r="F220" s="163" t="str">
        <f t="shared" si="23"/>
        <v>фото</v>
      </c>
      <c r="G220" s="164"/>
      <c r="H220" s="152" t="s">
        <v>353</v>
      </c>
      <c r="I220" s="155">
        <v>130</v>
      </c>
      <c r="J220" s="139" t="s">
        <v>591</v>
      </c>
      <c r="K220" s="135">
        <v>10</v>
      </c>
      <c r="L220" s="149">
        <v>186.6</v>
      </c>
      <c r="M220" s="137"/>
      <c r="N220" s="460"/>
      <c r="O220" s="86">
        <f t="shared" si="24"/>
        <v>0</v>
      </c>
      <c r="P220" s="144">
        <v>4607109979730</v>
      </c>
      <c r="Q220" s="140"/>
      <c r="R220" s="7"/>
      <c r="S220" s="264">
        <f t="shared" si="25"/>
        <v>18.66</v>
      </c>
      <c r="T220" s="7"/>
    </row>
    <row r="221" spans="1:20" ht="29.25" customHeight="1" x14ac:dyDescent="0.2">
      <c r="A221" s="239">
        <v>205</v>
      </c>
      <c r="B221" s="136">
        <v>2972</v>
      </c>
      <c r="C221" s="142" t="s">
        <v>4945</v>
      </c>
      <c r="D221" s="141" t="s">
        <v>4793</v>
      </c>
      <c r="E221" s="143" t="s">
        <v>4794</v>
      </c>
      <c r="F221" s="163" t="str">
        <f t="shared" si="23"/>
        <v>фото</v>
      </c>
      <c r="G221" s="164"/>
      <c r="H221" s="152" t="s">
        <v>4882</v>
      </c>
      <c r="I221" s="155">
        <v>135</v>
      </c>
      <c r="J221" s="139" t="s">
        <v>593</v>
      </c>
      <c r="K221" s="135">
        <v>10</v>
      </c>
      <c r="L221" s="149">
        <v>236.6</v>
      </c>
      <c r="M221" s="137"/>
      <c r="N221" s="460"/>
      <c r="O221" s="86">
        <f t="shared" si="24"/>
        <v>0</v>
      </c>
      <c r="P221" s="144">
        <v>4607109930229</v>
      </c>
      <c r="Q221" s="140"/>
      <c r="R221" s="7"/>
      <c r="S221" s="264">
        <f t="shared" si="25"/>
        <v>23.66</v>
      </c>
      <c r="T221" s="7"/>
    </row>
    <row r="222" spans="1:20" ht="29.25" customHeight="1" x14ac:dyDescent="0.2">
      <c r="A222" s="239">
        <v>206</v>
      </c>
      <c r="B222" s="136">
        <v>194</v>
      </c>
      <c r="C222" s="142" t="s">
        <v>1503</v>
      </c>
      <c r="D222" s="141" t="s">
        <v>375</v>
      </c>
      <c r="E222" s="143" t="s">
        <v>374</v>
      </c>
      <c r="F222" s="163" t="str">
        <f t="shared" si="23"/>
        <v>фото</v>
      </c>
      <c r="G222" s="164"/>
      <c r="H222" s="152" t="s">
        <v>376</v>
      </c>
      <c r="I222" s="155">
        <v>120</v>
      </c>
      <c r="J222" s="139" t="s">
        <v>593</v>
      </c>
      <c r="K222" s="135">
        <v>10</v>
      </c>
      <c r="L222" s="149">
        <v>246</v>
      </c>
      <c r="M222" s="137"/>
      <c r="N222" s="460"/>
      <c r="O222" s="86">
        <f t="shared" si="24"/>
        <v>0</v>
      </c>
      <c r="P222" s="144">
        <v>4607109960530</v>
      </c>
      <c r="Q222" s="140"/>
      <c r="R222" s="7"/>
      <c r="S222" s="264">
        <f t="shared" si="25"/>
        <v>24.6</v>
      </c>
      <c r="T222" s="7"/>
    </row>
    <row r="223" spans="1:20" ht="29.25" customHeight="1" x14ac:dyDescent="0.2">
      <c r="A223" s="239">
        <v>207</v>
      </c>
      <c r="B223" s="136">
        <v>3636</v>
      </c>
      <c r="C223" s="142" t="s">
        <v>2448</v>
      </c>
      <c r="D223" s="141" t="s">
        <v>2372</v>
      </c>
      <c r="E223" s="143" t="s">
        <v>2373</v>
      </c>
      <c r="F223" s="163" t="str">
        <f t="shared" si="23"/>
        <v>фото</v>
      </c>
      <c r="G223" s="164"/>
      <c r="H223" s="152" t="s">
        <v>2420</v>
      </c>
      <c r="I223" s="155">
        <v>130</v>
      </c>
      <c r="J223" s="139" t="s">
        <v>593</v>
      </c>
      <c r="K223" s="135">
        <v>3</v>
      </c>
      <c r="L223" s="149">
        <v>85.6</v>
      </c>
      <c r="M223" s="137"/>
      <c r="N223" s="460"/>
      <c r="O223" s="86">
        <f t="shared" si="24"/>
        <v>0</v>
      </c>
      <c r="P223" s="144">
        <v>4607109971178</v>
      </c>
      <c r="Q223" s="140"/>
      <c r="R223" s="7"/>
      <c r="S223" s="264">
        <f t="shared" si="25"/>
        <v>28.53</v>
      </c>
      <c r="T223" s="7"/>
    </row>
    <row r="224" spans="1:20" ht="29.25" customHeight="1" x14ac:dyDescent="0.2">
      <c r="A224" s="239">
        <v>208</v>
      </c>
      <c r="B224" s="136">
        <v>203</v>
      </c>
      <c r="C224" s="142" t="s">
        <v>1504</v>
      </c>
      <c r="D224" s="141" t="s">
        <v>23</v>
      </c>
      <c r="E224" s="143" t="s">
        <v>24</v>
      </c>
      <c r="F224" s="163" t="str">
        <f t="shared" si="23"/>
        <v>фото</v>
      </c>
      <c r="G224" s="164"/>
      <c r="H224" s="152" t="s">
        <v>25</v>
      </c>
      <c r="I224" s="155">
        <v>110</v>
      </c>
      <c r="J224" s="139" t="s">
        <v>591</v>
      </c>
      <c r="K224" s="135">
        <v>10</v>
      </c>
      <c r="L224" s="149">
        <v>216.5</v>
      </c>
      <c r="M224" s="137"/>
      <c r="N224" s="460"/>
      <c r="O224" s="86">
        <f t="shared" si="24"/>
        <v>0</v>
      </c>
      <c r="P224" s="144">
        <v>4607109979631</v>
      </c>
      <c r="Q224" s="140"/>
      <c r="R224" s="7"/>
      <c r="S224" s="264">
        <f t="shared" si="25"/>
        <v>21.65</v>
      </c>
      <c r="T224" s="7"/>
    </row>
    <row r="225" spans="1:20" ht="29.25" customHeight="1" x14ac:dyDescent="0.2">
      <c r="A225" s="239">
        <v>209</v>
      </c>
      <c r="B225" s="136">
        <v>1403</v>
      </c>
      <c r="C225" s="142" t="s">
        <v>1505</v>
      </c>
      <c r="D225" s="141" t="s">
        <v>322</v>
      </c>
      <c r="E225" s="143" t="s">
        <v>321</v>
      </c>
      <c r="F225" s="163" t="str">
        <f t="shared" si="23"/>
        <v>фото</v>
      </c>
      <c r="G225" s="164"/>
      <c r="H225" s="152" t="s">
        <v>323</v>
      </c>
      <c r="I225" s="155">
        <v>100</v>
      </c>
      <c r="J225" s="139" t="s">
        <v>593</v>
      </c>
      <c r="K225" s="135">
        <v>10</v>
      </c>
      <c r="L225" s="149">
        <v>246</v>
      </c>
      <c r="M225" s="137"/>
      <c r="N225" s="460"/>
      <c r="O225" s="86">
        <f t="shared" si="24"/>
        <v>0</v>
      </c>
      <c r="P225" s="144">
        <v>4607109962589</v>
      </c>
      <c r="Q225" s="140"/>
      <c r="R225" s="7"/>
      <c r="S225" s="264">
        <f t="shared" si="25"/>
        <v>24.6</v>
      </c>
      <c r="T225" s="7"/>
    </row>
    <row r="226" spans="1:20" ht="29.25" customHeight="1" x14ac:dyDescent="0.2">
      <c r="A226" s="239">
        <v>210</v>
      </c>
      <c r="B226" s="136">
        <v>195</v>
      </c>
      <c r="C226" s="142" t="s">
        <v>1506</v>
      </c>
      <c r="D226" s="141" t="s">
        <v>361</v>
      </c>
      <c r="E226" s="143" t="s">
        <v>360</v>
      </c>
      <c r="F226" s="163" t="str">
        <f t="shared" si="23"/>
        <v>фото</v>
      </c>
      <c r="G226" s="164"/>
      <c r="H226" s="152" t="s">
        <v>362</v>
      </c>
      <c r="I226" s="155">
        <v>130</v>
      </c>
      <c r="J226" s="139" t="s">
        <v>591</v>
      </c>
      <c r="K226" s="135">
        <v>10</v>
      </c>
      <c r="L226" s="149">
        <v>177.3</v>
      </c>
      <c r="M226" s="137"/>
      <c r="N226" s="460"/>
      <c r="O226" s="86">
        <f t="shared" si="24"/>
        <v>0</v>
      </c>
      <c r="P226" s="144">
        <v>4607109960547</v>
      </c>
      <c r="Q226" s="140"/>
      <c r="R226" s="7"/>
      <c r="S226" s="264">
        <f t="shared" si="25"/>
        <v>17.73</v>
      </c>
      <c r="T226" s="7"/>
    </row>
    <row r="227" spans="1:20" ht="29.25" customHeight="1" x14ac:dyDescent="0.2">
      <c r="A227" s="239">
        <v>211</v>
      </c>
      <c r="B227" s="136">
        <v>10657</v>
      </c>
      <c r="C227" s="142" t="s">
        <v>5984</v>
      </c>
      <c r="D227" s="141" t="s">
        <v>5985</v>
      </c>
      <c r="E227" s="143" t="s">
        <v>5986</v>
      </c>
      <c r="F227" s="163" t="str">
        <f t="shared" si="23"/>
        <v>фото</v>
      </c>
      <c r="G227" s="164"/>
      <c r="H227" s="152" t="s">
        <v>3692</v>
      </c>
      <c r="I227" s="155">
        <v>110</v>
      </c>
      <c r="J227" s="139" t="s">
        <v>593</v>
      </c>
      <c r="K227" s="135">
        <v>10</v>
      </c>
      <c r="L227" s="149">
        <v>231.2</v>
      </c>
      <c r="M227" s="137"/>
      <c r="N227" s="460"/>
      <c r="O227" s="86">
        <f t="shared" si="24"/>
        <v>0</v>
      </c>
      <c r="P227" s="144">
        <v>4607109926741</v>
      </c>
      <c r="Q227" s="140"/>
      <c r="R227" s="7"/>
      <c r="S227" s="264">
        <f t="shared" si="25"/>
        <v>23.12</v>
      </c>
      <c r="T227" s="7"/>
    </row>
    <row r="228" spans="1:20" ht="29.25" customHeight="1" x14ac:dyDescent="0.2">
      <c r="A228" s="239">
        <v>212</v>
      </c>
      <c r="B228" s="136">
        <v>6414</v>
      </c>
      <c r="C228" s="142" t="s">
        <v>2909</v>
      </c>
      <c r="D228" s="141" t="s">
        <v>2910</v>
      </c>
      <c r="E228" s="143" t="s">
        <v>2911</v>
      </c>
      <c r="F228" s="163" t="str">
        <f t="shared" si="23"/>
        <v>фото</v>
      </c>
      <c r="G228" s="164"/>
      <c r="H228" s="152" t="s">
        <v>2912</v>
      </c>
      <c r="I228" s="155">
        <v>100</v>
      </c>
      <c r="J228" s="139" t="s">
        <v>593</v>
      </c>
      <c r="K228" s="135">
        <v>5</v>
      </c>
      <c r="L228" s="149">
        <v>131.9</v>
      </c>
      <c r="M228" s="137"/>
      <c r="N228" s="460"/>
      <c r="O228" s="86">
        <f t="shared" si="24"/>
        <v>0</v>
      </c>
      <c r="P228" s="144">
        <v>4607109931738</v>
      </c>
      <c r="Q228" s="140"/>
      <c r="R228" s="7"/>
      <c r="S228" s="264">
        <f t="shared" si="25"/>
        <v>26.38</v>
      </c>
      <c r="T228" s="7"/>
    </row>
    <row r="229" spans="1:20" ht="29.25" customHeight="1" x14ac:dyDescent="0.2">
      <c r="A229" s="239">
        <v>213</v>
      </c>
      <c r="B229" s="136">
        <v>247</v>
      </c>
      <c r="C229" s="142" t="s">
        <v>1507</v>
      </c>
      <c r="D229" s="141" t="s">
        <v>364</v>
      </c>
      <c r="E229" s="143" t="s">
        <v>363</v>
      </c>
      <c r="F229" s="163" t="str">
        <f t="shared" si="23"/>
        <v>фото</v>
      </c>
      <c r="G229" s="164"/>
      <c r="H229" s="152" t="s">
        <v>365</v>
      </c>
      <c r="I229" s="155">
        <v>130</v>
      </c>
      <c r="J229" s="139" t="s">
        <v>26</v>
      </c>
      <c r="K229" s="135">
        <v>10</v>
      </c>
      <c r="L229" s="149">
        <v>236.6</v>
      </c>
      <c r="M229" s="137"/>
      <c r="N229" s="460"/>
      <c r="O229" s="86">
        <f t="shared" si="24"/>
        <v>0</v>
      </c>
      <c r="P229" s="144">
        <v>4607109979716</v>
      </c>
      <c r="Q229" s="140"/>
      <c r="R229" s="7"/>
      <c r="S229" s="264">
        <f t="shared" si="25"/>
        <v>23.66</v>
      </c>
      <c r="T229" s="7"/>
    </row>
    <row r="230" spans="1:20" ht="29.25" customHeight="1" x14ac:dyDescent="0.2">
      <c r="A230" s="239">
        <v>214</v>
      </c>
      <c r="B230" s="136">
        <v>5344</v>
      </c>
      <c r="C230" s="142" t="s">
        <v>3604</v>
      </c>
      <c r="D230" s="141" t="s">
        <v>3605</v>
      </c>
      <c r="E230" s="143" t="s">
        <v>3606</v>
      </c>
      <c r="F230" s="163" t="str">
        <f t="shared" si="23"/>
        <v>фото</v>
      </c>
      <c r="G230" s="164"/>
      <c r="H230" s="152" t="s">
        <v>3607</v>
      </c>
      <c r="I230" s="155">
        <v>110</v>
      </c>
      <c r="J230" s="139" t="s">
        <v>593</v>
      </c>
      <c r="K230" s="135">
        <v>10</v>
      </c>
      <c r="L230" s="149">
        <v>246</v>
      </c>
      <c r="M230" s="137"/>
      <c r="N230" s="460"/>
      <c r="O230" s="86">
        <f t="shared" si="24"/>
        <v>0</v>
      </c>
      <c r="P230" s="144">
        <v>4607109937785</v>
      </c>
      <c r="Q230" s="140"/>
      <c r="R230" s="7"/>
      <c r="S230" s="264">
        <f t="shared" si="25"/>
        <v>24.6</v>
      </c>
      <c r="T230" s="7"/>
    </row>
    <row r="231" spans="1:20" ht="29.25" customHeight="1" x14ac:dyDescent="0.2">
      <c r="A231" s="239">
        <v>215</v>
      </c>
      <c r="B231" s="136">
        <v>6420</v>
      </c>
      <c r="C231" s="142" t="s">
        <v>2913</v>
      </c>
      <c r="D231" s="141" t="s">
        <v>2914</v>
      </c>
      <c r="E231" s="143" t="s">
        <v>2915</v>
      </c>
      <c r="F231" s="163" t="str">
        <f t="shared" si="23"/>
        <v>фото</v>
      </c>
      <c r="G231" s="164"/>
      <c r="H231" s="152" t="s">
        <v>408</v>
      </c>
      <c r="I231" s="155">
        <v>110</v>
      </c>
      <c r="J231" s="139" t="s">
        <v>593</v>
      </c>
      <c r="K231" s="135">
        <v>10</v>
      </c>
      <c r="L231" s="149">
        <v>244.6</v>
      </c>
      <c r="M231" s="137"/>
      <c r="N231" s="460"/>
      <c r="O231" s="86">
        <f t="shared" si="24"/>
        <v>0</v>
      </c>
      <c r="P231" s="144">
        <v>4607109931714</v>
      </c>
      <c r="Q231" s="140"/>
      <c r="R231" s="7"/>
      <c r="S231" s="264">
        <f t="shared" si="25"/>
        <v>24.46</v>
      </c>
      <c r="T231" s="7"/>
    </row>
    <row r="232" spans="1:20" ht="29.25" customHeight="1" x14ac:dyDescent="0.2">
      <c r="A232" s="239">
        <v>216</v>
      </c>
      <c r="B232" s="136">
        <v>2852</v>
      </c>
      <c r="C232" s="142" t="s">
        <v>5987</v>
      </c>
      <c r="D232" s="141" t="s">
        <v>5988</v>
      </c>
      <c r="E232" s="143" t="s">
        <v>5989</v>
      </c>
      <c r="F232" s="163" t="str">
        <f t="shared" si="23"/>
        <v>фото</v>
      </c>
      <c r="G232" s="164"/>
      <c r="H232" s="152" t="s">
        <v>4252</v>
      </c>
      <c r="I232" s="155">
        <v>120</v>
      </c>
      <c r="J232" s="139" t="s">
        <v>593</v>
      </c>
      <c r="K232" s="135">
        <v>5</v>
      </c>
      <c r="L232" s="149">
        <v>126.1</v>
      </c>
      <c r="M232" s="137"/>
      <c r="N232" s="460"/>
      <c r="O232" s="86">
        <f t="shared" si="24"/>
        <v>0</v>
      </c>
      <c r="P232" s="144">
        <v>4607109930168</v>
      </c>
      <c r="Q232" s="140"/>
      <c r="R232" s="7"/>
      <c r="S232" s="264">
        <f t="shared" si="25"/>
        <v>25.22</v>
      </c>
      <c r="T232" s="7"/>
    </row>
    <row r="233" spans="1:20" ht="29.25" customHeight="1" x14ac:dyDescent="0.2">
      <c r="A233" s="239">
        <v>217</v>
      </c>
      <c r="B233" s="136">
        <v>2772</v>
      </c>
      <c r="C233" s="142" t="s">
        <v>5990</v>
      </c>
      <c r="D233" s="141" t="s">
        <v>5991</v>
      </c>
      <c r="E233" s="143" t="s">
        <v>5992</v>
      </c>
      <c r="F233" s="163" t="str">
        <f t="shared" si="23"/>
        <v>фото</v>
      </c>
      <c r="G233" s="164"/>
      <c r="H233" s="152" t="s">
        <v>5993</v>
      </c>
      <c r="I233" s="155">
        <v>110</v>
      </c>
      <c r="J233" s="139" t="s">
        <v>593</v>
      </c>
      <c r="K233" s="135">
        <v>7</v>
      </c>
      <c r="L233" s="149">
        <v>184.5</v>
      </c>
      <c r="M233" s="137"/>
      <c r="N233" s="460"/>
      <c r="O233" s="86">
        <f t="shared" si="24"/>
        <v>0</v>
      </c>
      <c r="P233" s="144">
        <v>4607109967805</v>
      </c>
      <c r="Q233" s="140"/>
      <c r="R233" s="7"/>
      <c r="S233" s="264">
        <f t="shared" si="25"/>
        <v>26.36</v>
      </c>
      <c r="T233" s="7"/>
    </row>
    <row r="234" spans="1:20" ht="29.25" customHeight="1" x14ac:dyDescent="0.2">
      <c r="A234" s="239">
        <v>218</v>
      </c>
      <c r="B234" s="136">
        <v>198</v>
      </c>
      <c r="C234" s="142" t="s">
        <v>1508</v>
      </c>
      <c r="D234" s="141" t="s">
        <v>341</v>
      </c>
      <c r="E234" s="143" t="s">
        <v>340</v>
      </c>
      <c r="F234" s="163" t="str">
        <f t="shared" si="23"/>
        <v>фото</v>
      </c>
      <c r="G234" s="164"/>
      <c r="H234" s="152" t="s">
        <v>342</v>
      </c>
      <c r="I234" s="155">
        <v>105</v>
      </c>
      <c r="J234" s="139" t="s">
        <v>593</v>
      </c>
      <c r="K234" s="135">
        <v>10</v>
      </c>
      <c r="L234" s="149">
        <v>245.5</v>
      </c>
      <c r="M234" s="137"/>
      <c r="N234" s="460"/>
      <c r="O234" s="86">
        <f t="shared" si="24"/>
        <v>0</v>
      </c>
      <c r="P234" s="144">
        <v>4607109960578</v>
      </c>
      <c r="Q234" s="140"/>
      <c r="R234" s="7"/>
      <c r="S234" s="264">
        <f t="shared" si="25"/>
        <v>24.55</v>
      </c>
      <c r="T234" s="7"/>
    </row>
    <row r="235" spans="1:20" ht="29.25" customHeight="1" x14ac:dyDescent="0.2">
      <c r="A235" s="239">
        <v>219</v>
      </c>
      <c r="B235" s="136">
        <v>2995</v>
      </c>
      <c r="C235" s="142" t="s">
        <v>4233</v>
      </c>
      <c r="D235" s="141" t="s">
        <v>4234</v>
      </c>
      <c r="E235" s="143" t="s">
        <v>4235</v>
      </c>
      <c r="F235" s="163" t="str">
        <f t="shared" si="23"/>
        <v>фото</v>
      </c>
      <c r="G235" s="164"/>
      <c r="H235" s="152" t="s">
        <v>4236</v>
      </c>
      <c r="I235" s="155">
        <v>120</v>
      </c>
      <c r="J235" s="139" t="s">
        <v>586</v>
      </c>
      <c r="K235" s="135">
        <v>10</v>
      </c>
      <c r="L235" s="149">
        <v>191.2</v>
      </c>
      <c r="M235" s="137"/>
      <c r="N235" s="460"/>
      <c r="O235" s="86">
        <f t="shared" si="24"/>
        <v>0</v>
      </c>
      <c r="P235" s="144">
        <v>4607109959411</v>
      </c>
      <c r="Q235" s="140"/>
      <c r="R235" s="7"/>
      <c r="S235" s="264">
        <f t="shared" si="25"/>
        <v>19.12</v>
      </c>
      <c r="T235" s="7"/>
    </row>
    <row r="236" spans="1:20" ht="29.25" customHeight="1" x14ac:dyDescent="0.2">
      <c r="A236" s="239">
        <v>220</v>
      </c>
      <c r="B236" s="136">
        <v>13563</v>
      </c>
      <c r="C236" s="142" t="s">
        <v>5994</v>
      </c>
      <c r="D236" s="141" t="s">
        <v>5995</v>
      </c>
      <c r="E236" s="143" t="s">
        <v>5996</v>
      </c>
      <c r="F236" s="163" t="str">
        <f t="shared" si="23"/>
        <v>фото</v>
      </c>
      <c r="G236" s="164"/>
      <c r="H236" s="152" t="s">
        <v>1133</v>
      </c>
      <c r="I236" s="155">
        <v>100</v>
      </c>
      <c r="J236" s="139" t="s">
        <v>593</v>
      </c>
      <c r="K236" s="135">
        <v>7</v>
      </c>
      <c r="L236" s="149">
        <v>176.4</v>
      </c>
      <c r="M236" s="137"/>
      <c r="N236" s="460"/>
      <c r="O236" s="86">
        <f t="shared" si="24"/>
        <v>0</v>
      </c>
      <c r="P236" s="144">
        <v>4607109920138</v>
      </c>
      <c r="Q236" s="140"/>
      <c r="R236" s="7"/>
      <c r="S236" s="264">
        <f t="shared" si="25"/>
        <v>25.2</v>
      </c>
      <c r="T236" s="7"/>
    </row>
    <row r="237" spans="1:20" ht="29.25" customHeight="1" x14ac:dyDescent="0.2">
      <c r="A237" s="239">
        <v>221</v>
      </c>
      <c r="B237" s="136">
        <v>1320</v>
      </c>
      <c r="C237" s="142" t="s">
        <v>4237</v>
      </c>
      <c r="D237" s="141" t="s">
        <v>4238</v>
      </c>
      <c r="E237" s="143" t="s">
        <v>4239</v>
      </c>
      <c r="F237" s="163" t="str">
        <f t="shared" si="23"/>
        <v>фото</v>
      </c>
      <c r="G237" s="164"/>
      <c r="H237" s="152" t="s">
        <v>4240</v>
      </c>
      <c r="I237" s="155">
        <v>120</v>
      </c>
      <c r="J237" s="139" t="s">
        <v>593</v>
      </c>
      <c r="K237" s="135">
        <v>10</v>
      </c>
      <c r="L237" s="149">
        <v>246</v>
      </c>
      <c r="M237" s="137"/>
      <c r="N237" s="460"/>
      <c r="O237" s="86">
        <f t="shared" si="24"/>
        <v>0</v>
      </c>
      <c r="P237" s="144">
        <v>4607109930212</v>
      </c>
      <c r="Q237" s="140"/>
      <c r="R237" s="7"/>
      <c r="S237" s="264">
        <f t="shared" si="25"/>
        <v>24.6</v>
      </c>
      <c r="T237" s="7"/>
    </row>
    <row r="238" spans="1:20" ht="29.25" customHeight="1" x14ac:dyDescent="0.2">
      <c r="A238" s="239">
        <v>222</v>
      </c>
      <c r="B238" s="136">
        <v>7083</v>
      </c>
      <c r="C238" s="142" t="s">
        <v>2449</v>
      </c>
      <c r="D238" s="141" t="s">
        <v>1428</v>
      </c>
      <c r="E238" s="143" t="s">
        <v>1429</v>
      </c>
      <c r="F238" s="163" t="str">
        <f t="shared" si="23"/>
        <v>фото</v>
      </c>
      <c r="G238" s="164"/>
      <c r="H238" s="152" t="s">
        <v>1430</v>
      </c>
      <c r="I238" s="155">
        <v>110</v>
      </c>
      <c r="J238" s="139" t="s">
        <v>593</v>
      </c>
      <c r="K238" s="135">
        <v>10</v>
      </c>
      <c r="L238" s="149">
        <v>247.1</v>
      </c>
      <c r="M238" s="137"/>
      <c r="N238" s="460"/>
      <c r="O238" s="86">
        <f t="shared" si="24"/>
        <v>0</v>
      </c>
      <c r="P238" s="144">
        <v>4607109947272</v>
      </c>
      <c r="Q238" s="140"/>
      <c r="R238" s="7"/>
      <c r="S238" s="264">
        <f t="shared" si="25"/>
        <v>24.71</v>
      </c>
      <c r="T238" s="7"/>
    </row>
    <row r="239" spans="1:20" ht="29.25" customHeight="1" x14ac:dyDescent="0.2">
      <c r="A239" s="239">
        <v>223</v>
      </c>
      <c r="B239" s="136">
        <v>9403</v>
      </c>
      <c r="C239" s="142" t="s">
        <v>4241</v>
      </c>
      <c r="D239" s="141" t="s">
        <v>4242</v>
      </c>
      <c r="E239" s="143" t="s">
        <v>4243</v>
      </c>
      <c r="F239" s="163" t="str">
        <f t="shared" si="23"/>
        <v>фото</v>
      </c>
      <c r="G239" s="164"/>
      <c r="H239" s="152" t="s">
        <v>4244</v>
      </c>
      <c r="I239" s="155">
        <v>110</v>
      </c>
      <c r="J239" s="139" t="s">
        <v>593</v>
      </c>
      <c r="K239" s="135">
        <v>5</v>
      </c>
      <c r="L239" s="149">
        <v>141.69999999999999</v>
      </c>
      <c r="M239" s="137"/>
      <c r="N239" s="460"/>
      <c r="O239" s="86">
        <f t="shared" si="24"/>
        <v>0</v>
      </c>
      <c r="P239" s="144">
        <v>4607109989500</v>
      </c>
      <c r="Q239" s="140"/>
      <c r="R239" s="7"/>
      <c r="S239" s="264">
        <f t="shared" si="25"/>
        <v>28.34</v>
      </c>
      <c r="T239" s="7"/>
    </row>
    <row r="240" spans="1:20" ht="29.25" customHeight="1" x14ac:dyDescent="0.2">
      <c r="A240" s="239">
        <v>224</v>
      </c>
      <c r="B240" s="136">
        <v>7084</v>
      </c>
      <c r="C240" s="142" t="s">
        <v>2450</v>
      </c>
      <c r="D240" s="141" t="s">
        <v>2374</v>
      </c>
      <c r="E240" s="143" t="s">
        <v>2375</v>
      </c>
      <c r="F240" s="163" t="str">
        <f t="shared" si="23"/>
        <v>фото</v>
      </c>
      <c r="G240" s="164"/>
      <c r="H240" s="152" t="s">
        <v>2421</v>
      </c>
      <c r="I240" s="155">
        <v>100</v>
      </c>
      <c r="J240" s="139" t="s">
        <v>26</v>
      </c>
      <c r="K240" s="135">
        <v>10</v>
      </c>
      <c r="L240" s="149">
        <v>233.8</v>
      </c>
      <c r="M240" s="137"/>
      <c r="N240" s="460"/>
      <c r="O240" s="86">
        <f t="shared" si="24"/>
        <v>0</v>
      </c>
      <c r="P240" s="144">
        <v>4607109947289</v>
      </c>
      <c r="Q240" s="140"/>
      <c r="R240" s="7"/>
      <c r="S240" s="264">
        <f t="shared" si="25"/>
        <v>23.38</v>
      </c>
      <c r="T240" s="7"/>
    </row>
    <row r="241" spans="1:20" ht="29.25" customHeight="1" x14ac:dyDescent="0.2">
      <c r="A241" s="239">
        <v>225</v>
      </c>
      <c r="B241" s="136">
        <v>1408</v>
      </c>
      <c r="C241" s="142" t="s">
        <v>1509</v>
      </c>
      <c r="D241" s="141" t="s">
        <v>351</v>
      </c>
      <c r="E241" s="143" t="s">
        <v>350</v>
      </c>
      <c r="F241" s="163" t="str">
        <f t="shared" si="23"/>
        <v>фото</v>
      </c>
      <c r="G241" s="164"/>
      <c r="H241" s="152" t="s">
        <v>329</v>
      </c>
      <c r="I241" s="155">
        <v>130</v>
      </c>
      <c r="J241" s="139" t="s">
        <v>586</v>
      </c>
      <c r="K241" s="135">
        <v>10</v>
      </c>
      <c r="L241" s="149">
        <v>186.6</v>
      </c>
      <c r="M241" s="137"/>
      <c r="N241" s="460"/>
      <c r="O241" s="86">
        <f t="shared" si="24"/>
        <v>0</v>
      </c>
      <c r="P241" s="144">
        <v>4607109979655</v>
      </c>
      <c r="Q241" s="140"/>
      <c r="R241" s="7"/>
      <c r="S241" s="264">
        <f t="shared" si="25"/>
        <v>18.66</v>
      </c>
      <c r="T241" s="7"/>
    </row>
    <row r="242" spans="1:20" ht="29.25" customHeight="1" x14ac:dyDescent="0.2">
      <c r="A242" s="239">
        <v>226</v>
      </c>
      <c r="B242" s="136">
        <v>1429</v>
      </c>
      <c r="C242" s="142" t="s">
        <v>4245</v>
      </c>
      <c r="D242" s="141" t="s">
        <v>4246</v>
      </c>
      <c r="E242" s="143" t="s">
        <v>4247</v>
      </c>
      <c r="F242" s="163" t="str">
        <f t="shared" si="23"/>
        <v>фото</v>
      </c>
      <c r="G242" s="164"/>
      <c r="H242" s="152" t="s">
        <v>4248</v>
      </c>
      <c r="I242" s="155">
        <v>115</v>
      </c>
      <c r="J242" s="139" t="s">
        <v>593</v>
      </c>
      <c r="K242" s="135">
        <v>7</v>
      </c>
      <c r="L242" s="149">
        <v>163.6</v>
      </c>
      <c r="M242" s="137"/>
      <c r="N242" s="460"/>
      <c r="O242" s="86">
        <f t="shared" si="24"/>
        <v>0</v>
      </c>
      <c r="P242" s="144">
        <v>4607109930182</v>
      </c>
      <c r="Q242" s="140"/>
      <c r="R242" s="7"/>
      <c r="S242" s="264">
        <f t="shared" si="25"/>
        <v>23.37</v>
      </c>
      <c r="T242" s="7"/>
    </row>
    <row r="243" spans="1:20" ht="29.25" customHeight="1" x14ac:dyDescent="0.2">
      <c r="A243" s="239">
        <v>227</v>
      </c>
      <c r="B243" s="136">
        <v>5347</v>
      </c>
      <c r="C243" s="142" t="s">
        <v>2916</v>
      </c>
      <c r="D243" s="141" t="s">
        <v>2376</v>
      </c>
      <c r="E243" s="143" t="s">
        <v>2377</v>
      </c>
      <c r="F243" s="163" t="str">
        <f t="shared" si="23"/>
        <v>фото</v>
      </c>
      <c r="G243" s="164"/>
      <c r="H243" s="152" t="s">
        <v>2422</v>
      </c>
      <c r="I243" s="155">
        <v>110</v>
      </c>
      <c r="J243" s="139" t="s">
        <v>593</v>
      </c>
      <c r="K243" s="135">
        <v>10</v>
      </c>
      <c r="L243" s="149">
        <v>233.8</v>
      </c>
      <c r="M243" s="137"/>
      <c r="N243" s="460"/>
      <c r="O243" s="86">
        <f t="shared" si="24"/>
        <v>0</v>
      </c>
      <c r="P243" s="144">
        <v>4607109937761</v>
      </c>
      <c r="Q243" s="140"/>
      <c r="R243" s="7"/>
      <c r="S243" s="264">
        <f t="shared" si="25"/>
        <v>23.38</v>
      </c>
      <c r="T243" s="7"/>
    </row>
    <row r="244" spans="1:20" ht="29.25" customHeight="1" x14ac:dyDescent="0.2">
      <c r="A244" s="239">
        <v>228</v>
      </c>
      <c r="B244" s="136">
        <v>9404</v>
      </c>
      <c r="C244" s="142" t="s">
        <v>4249</v>
      </c>
      <c r="D244" s="141" t="s">
        <v>4250</v>
      </c>
      <c r="E244" s="143" t="s">
        <v>4251</v>
      </c>
      <c r="F244" s="163" t="str">
        <f t="shared" si="23"/>
        <v>фото</v>
      </c>
      <c r="G244" s="164"/>
      <c r="H244" s="152" t="s">
        <v>1133</v>
      </c>
      <c r="I244" s="155">
        <v>120</v>
      </c>
      <c r="J244" s="139" t="s">
        <v>593</v>
      </c>
      <c r="K244" s="135">
        <v>10</v>
      </c>
      <c r="L244" s="149">
        <v>240.5</v>
      </c>
      <c r="M244" s="137"/>
      <c r="N244" s="460"/>
      <c r="O244" s="86">
        <f t="shared" si="24"/>
        <v>0</v>
      </c>
      <c r="P244" s="144">
        <v>4607109969946</v>
      </c>
      <c r="Q244" s="140"/>
      <c r="R244" s="7"/>
      <c r="S244" s="264">
        <f t="shared" si="25"/>
        <v>24.05</v>
      </c>
      <c r="T244" s="7"/>
    </row>
    <row r="245" spans="1:20" ht="29.25" customHeight="1" x14ac:dyDescent="0.2">
      <c r="A245" s="239">
        <v>229</v>
      </c>
      <c r="B245" s="136">
        <v>3828</v>
      </c>
      <c r="C245" s="142" t="s">
        <v>5997</v>
      </c>
      <c r="D245" s="141" t="s">
        <v>5998</v>
      </c>
      <c r="E245" s="143" t="s">
        <v>5999</v>
      </c>
      <c r="F245" s="163" t="str">
        <f t="shared" si="23"/>
        <v>фото</v>
      </c>
      <c r="G245" s="164"/>
      <c r="H245" s="152" t="s">
        <v>6000</v>
      </c>
      <c r="I245" s="155">
        <v>120</v>
      </c>
      <c r="J245" s="139" t="s">
        <v>593</v>
      </c>
      <c r="K245" s="135">
        <v>3</v>
      </c>
      <c r="L245" s="149">
        <v>95.6</v>
      </c>
      <c r="M245" s="137"/>
      <c r="N245" s="460"/>
      <c r="O245" s="86">
        <f t="shared" si="24"/>
        <v>0</v>
      </c>
      <c r="P245" s="144">
        <v>4607109930175</v>
      </c>
      <c r="Q245" s="140"/>
      <c r="R245" s="7"/>
      <c r="S245" s="264">
        <f t="shared" si="25"/>
        <v>31.87</v>
      </c>
      <c r="T245" s="7"/>
    </row>
    <row r="246" spans="1:20" ht="29.25" customHeight="1" x14ac:dyDescent="0.2">
      <c r="A246" s="239">
        <v>230</v>
      </c>
      <c r="B246" s="136">
        <v>445</v>
      </c>
      <c r="C246" s="142" t="s">
        <v>2917</v>
      </c>
      <c r="D246" s="141" t="s">
        <v>2918</v>
      </c>
      <c r="E246" s="143" t="s">
        <v>2919</v>
      </c>
      <c r="F246" s="163" t="str">
        <f t="shared" si="23"/>
        <v>фото</v>
      </c>
      <c r="G246" s="164"/>
      <c r="H246" s="152" t="s">
        <v>2920</v>
      </c>
      <c r="I246" s="155">
        <v>110</v>
      </c>
      <c r="J246" s="139" t="s">
        <v>26</v>
      </c>
      <c r="K246" s="135">
        <v>10</v>
      </c>
      <c r="L246" s="149">
        <v>246</v>
      </c>
      <c r="M246" s="137"/>
      <c r="N246" s="460"/>
      <c r="O246" s="86">
        <f t="shared" si="24"/>
        <v>0</v>
      </c>
      <c r="P246" s="144">
        <v>4607109961865</v>
      </c>
      <c r="Q246" s="140"/>
      <c r="R246" s="7"/>
      <c r="S246" s="264">
        <f t="shared" si="25"/>
        <v>24.6</v>
      </c>
      <c r="T246" s="7"/>
    </row>
    <row r="247" spans="1:20" ht="29.25" customHeight="1" x14ac:dyDescent="0.2">
      <c r="A247" s="239">
        <v>231</v>
      </c>
      <c r="B247" s="136">
        <v>9406</v>
      </c>
      <c r="C247" s="142" t="s">
        <v>6001</v>
      </c>
      <c r="D247" s="141" t="s">
        <v>6002</v>
      </c>
      <c r="E247" s="143" t="s">
        <v>6003</v>
      </c>
      <c r="F247" s="163" t="str">
        <f t="shared" si="23"/>
        <v>фото</v>
      </c>
      <c r="G247" s="164"/>
      <c r="H247" s="152" t="s">
        <v>6004</v>
      </c>
      <c r="I247" s="155">
        <v>110</v>
      </c>
      <c r="J247" s="139" t="s">
        <v>593</v>
      </c>
      <c r="K247" s="135">
        <v>7</v>
      </c>
      <c r="L247" s="149">
        <v>175.7</v>
      </c>
      <c r="M247" s="137"/>
      <c r="N247" s="460"/>
      <c r="O247" s="86">
        <f t="shared" si="24"/>
        <v>0</v>
      </c>
      <c r="P247" s="144">
        <v>4607109976135</v>
      </c>
      <c r="Q247" s="140"/>
      <c r="R247" s="7"/>
      <c r="S247" s="264">
        <f t="shared" si="25"/>
        <v>25.1</v>
      </c>
      <c r="T247" s="7"/>
    </row>
    <row r="248" spans="1:20" ht="29.25" customHeight="1" x14ac:dyDescent="0.2">
      <c r="A248" s="239">
        <v>232</v>
      </c>
      <c r="B248" s="136">
        <v>1489</v>
      </c>
      <c r="C248" s="142" t="s">
        <v>2921</v>
      </c>
      <c r="D248" s="141" t="s">
        <v>2922</v>
      </c>
      <c r="E248" s="143" t="s">
        <v>2923</v>
      </c>
      <c r="F248" s="163" t="str">
        <f t="shared" si="23"/>
        <v>фото</v>
      </c>
      <c r="G248" s="164"/>
      <c r="H248" s="152" t="s">
        <v>2924</v>
      </c>
      <c r="I248" s="155">
        <v>100</v>
      </c>
      <c r="J248" s="139" t="s">
        <v>591</v>
      </c>
      <c r="K248" s="135">
        <v>10</v>
      </c>
      <c r="L248" s="149">
        <v>209.9</v>
      </c>
      <c r="M248" s="137"/>
      <c r="N248" s="460"/>
      <c r="O248" s="86">
        <f t="shared" si="24"/>
        <v>0</v>
      </c>
      <c r="P248" s="144">
        <v>4607109963968</v>
      </c>
      <c r="Q248" s="140"/>
      <c r="R248" s="7"/>
      <c r="S248" s="264">
        <f t="shared" si="25"/>
        <v>20.99</v>
      </c>
      <c r="T248" s="7"/>
    </row>
    <row r="249" spans="1:20" ht="39.75" customHeight="1" x14ac:dyDescent="0.2">
      <c r="A249" s="239">
        <v>233</v>
      </c>
      <c r="B249" s="136">
        <v>3482</v>
      </c>
      <c r="C249" s="142" t="s">
        <v>4253</v>
      </c>
      <c r="D249" s="141" t="s">
        <v>4254</v>
      </c>
      <c r="E249" s="143" t="s">
        <v>4255</v>
      </c>
      <c r="F249" s="163" t="str">
        <f t="shared" si="23"/>
        <v>фото</v>
      </c>
      <c r="G249" s="164"/>
      <c r="H249" s="152" t="s">
        <v>4256</v>
      </c>
      <c r="I249" s="155">
        <v>130</v>
      </c>
      <c r="J249" s="139" t="s">
        <v>26</v>
      </c>
      <c r="K249" s="135">
        <v>10</v>
      </c>
      <c r="L249" s="149">
        <v>231.2</v>
      </c>
      <c r="M249" s="137"/>
      <c r="N249" s="460"/>
      <c r="O249" s="86">
        <f t="shared" si="24"/>
        <v>0</v>
      </c>
      <c r="P249" s="144">
        <v>4607109930137</v>
      </c>
      <c r="Q249" s="140"/>
      <c r="R249" s="7"/>
      <c r="S249" s="264">
        <f t="shared" si="25"/>
        <v>23.12</v>
      </c>
      <c r="T249" s="7"/>
    </row>
    <row r="250" spans="1:20" ht="29.25" customHeight="1" x14ac:dyDescent="0.2">
      <c r="A250" s="239">
        <v>234</v>
      </c>
      <c r="B250" s="136">
        <v>2779</v>
      </c>
      <c r="C250" s="142" t="s">
        <v>1510</v>
      </c>
      <c r="D250" s="141" t="s">
        <v>356</v>
      </c>
      <c r="E250" s="143" t="s">
        <v>355</v>
      </c>
      <c r="F250" s="163" t="str">
        <f t="shared" si="23"/>
        <v>фото</v>
      </c>
      <c r="G250" s="164"/>
      <c r="H250" s="152" t="s">
        <v>352</v>
      </c>
      <c r="I250" s="155">
        <v>120</v>
      </c>
      <c r="J250" s="139" t="s">
        <v>593</v>
      </c>
      <c r="K250" s="135">
        <v>10</v>
      </c>
      <c r="L250" s="149">
        <v>278.7</v>
      </c>
      <c r="M250" s="137"/>
      <c r="N250" s="460"/>
      <c r="O250" s="86">
        <f t="shared" si="24"/>
        <v>0</v>
      </c>
      <c r="P250" s="144">
        <v>4607109961209</v>
      </c>
      <c r="Q250" s="140"/>
      <c r="R250" s="7"/>
      <c r="S250" s="264">
        <f t="shared" si="25"/>
        <v>27.87</v>
      </c>
      <c r="T250" s="7"/>
    </row>
    <row r="251" spans="1:20" ht="29.25" customHeight="1" x14ac:dyDescent="0.2">
      <c r="A251" s="239">
        <v>235</v>
      </c>
      <c r="B251" s="136">
        <v>5746</v>
      </c>
      <c r="C251" s="142" t="s">
        <v>2925</v>
      </c>
      <c r="D251" s="141" t="s">
        <v>2926</v>
      </c>
      <c r="E251" s="143" t="s">
        <v>2927</v>
      </c>
      <c r="F251" s="163" t="str">
        <f t="shared" si="23"/>
        <v>фото</v>
      </c>
      <c r="G251" s="164"/>
      <c r="H251" s="152" t="s">
        <v>2928</v>
      </c>
      <c r="I251" s="155">
        <v>110</v>
      </c>
      <c r="J251" s="139" t="s">
        <v>26</v>
      </c>
      <c r="K251" s="135">
        <v>10</v>
      </c>
      <c r="L251" s="149">
        <v>251.1</v>
      </c>
      <c r="M251" s="137"/>
      <c r="N251" s="460"/>
      <c r="O251" s="86">
        <f t="shared" si="24"/>
        <v>0</v>
      </c>
      <c r="P251" s="144">
        <v>4607109931684</v>
      </c>
      <c r="Q251" s="140"/>
      <c r="R251" s="7"/>
      <c r="S251" s="264">
        <f t="shared" si="25"/>
        <v>25.11</v>
      </c>
      <c r="T251" s="7"/>
    </row>
    <row r="252" spans="1:20" ht="29.25" customHeight="1" x14ac:dyDescent="0.2">
      <c r="A252" s="239">
        <v>236</v>
      </c>
      <c r="B252" s="136">
        <v>204</v>
      </c>
      <c r="C252" s="142" t="s">
        <v>1511</v>
      </c>
      <c r="D252" s="141" t="s">
        <v>358</v>
      </c>
      <c r="E252" s="143" t="s">
        <v>357</v>
      </c>
      <c r="F252" s="163" t="str">
        <f t="shared" si="23"/>
        <v>фото</v>
      </c>
      <c r="G252" s="164"/>
      <c r="H252" s="152" t="s">
        <v>359</v>
      </c>
      <c r="I252" s="155">
        <v>95</v>
      </c>
      <c r="J252" s="139" t="s">
        <v>593</v>
      </c>
      <c r="K252" s="135">
        <v>7</v>
      </c>
      <c r="L252" s="149">
        <v>176.5</v>
      </c>
      <c r="M252" s="137"/>
      <c r="N252" s="460"/>
      <c r="O252" s="86">
        <f t="shared" si="24"/>
        <v>0</v>
      </c>
      <c r="P252" s="144">
        <v>4607109960639</v>
      </c>
      <c r="Q252" s="140"/>
      <c r="R252" s="7"/>
      <c r="S252" s="264">
        <f t="shared" si="25"/>
        <v>25.21</v>
      </c>
      <c r="T252" s="7"/>
    </row>
    <row r="253" spans="1:20" ht="29.25" customHeight="1" x14ac:dyDescent="0.2">
      <c r="A253" s="239">
        <v>237</v>
      </c>
      <c r="B253" s="136">
        <v>5748</v>
      </c>
      <c r="C253" s="142" t="s">
        <v>2929</v>
      </c>
      <c r="D253" s="141" t="s">
        <v>2930</v>
      </c>
      <c r="E253" s="143" t="s">
        <v>2931</v>
      </c>
      <c r="F253" s="163" t="str">
        <f t="shared" si="23"/>
        <v>фото</v>
      </c>
      <c r="G253" s="164"/>
      <c r="H253" s="152" t="s">
        <v>2932</v>
      </c>
      <c r="I253" s="155">
        <v>110</v>
      </c>
      <c r="J253" s="139" t="s">
        <v>26</v>
      </c>
      <c r="K253" s="135">
        <v>10</v>
      </c>
      <c r="L253" s="149">
        <v>236.6</v>
      </c>
      <c r="M253" s="137"/>
      <c r="N253" s="460"/>
      <c r="O253" s="86">
        <f t="shared" si="24"/>
        <v>0</v>
      </c>
      <c r="P253" s="144">
        <v>4607109931677</v>
      </c>
      <c r="Q253" s="140"/>
      <c r="R253" s="7"/>
      <c r="S253" s="264">
        <f t="shared" si="25"/>
        <v>23.66</v>
      </c>
      <c r="T253" s="7"/>
    </row>
    <row r="254" spans="1:20" ht="29.25" customHeight="1" x14ac:dyDescent="0.2">
      <c r="A254" s="239">
        <v>238</v>
      </c>
      <c r="B254" s="136">
        <v>1498</v>
      </c>
      <c r="C254" s="142" t="s">
        <v>2933</v>
      </c>
      <c r="D254" s="141" t="s">
        <v>2934</v>
      </c>
      <c r="E254" s="143" t="s">
        <v>2935</v>
      </c>
      <c r="F254" s="163" t="str">
        <f t="shared" si="23"/>
        <v>фото</v>
      </c>
      <c r="G254" s="164"/>
      <c r="H254" s="152" t="s">
        <v>354</v>
      </c>
      <c r="I254" s="155">
        <v>130</v>
      </c>
      <c r="J254" s="139" t="s">
        <v>593</v>
      </c>
      <c r="K254" s="135">
        <v>5</v>
      </c>
      <c r="L254" s="149">
        <v>145.1</v>
      </c>
      <c r="M254" s="137"/>
      <c r="N254" s="460"/>
      <c r="O254" s="86">
        <f t="shared" si="24"/>
        <v>0</v>
      </c>
      <c r="P254" s="144">
        <v>4607109963975</v>
      </c>
      <c r="Q254" s="140"/>
      <c r="R254" s="7"/>
      <c r="S254" s="264">
        <f t="shared" si="25"/>
        <v>29.02</v>
      </c>
      <c r="T254" s="7"/>
    </row>
    <row r="255" spans="1:20" ht="40.5" customHeight="1" x14ac:dyDescent="0.2">
      <c r="A255" s="239">
        <v>239</v>
      </c>
      <c r="B255" s="136">
        <v>2999</v>
      </c>
      <c r="C255" s="142" t="s">
        <v>6005</v>
      </c>
      <c r="D255" s="141" t="s">
        <v>6006</v>
      </c>
      <c r="E255" s="143" t="s">
        <v>6007</v>
      </c>
      <c r="F255" s="163" t="str">
        <f t="shared" ref="F255:F270" si="26">HYPERLINK("http://www.gardenbulbs.ru/images/Lilium_CL/thumbnails/"&amp;C255&amp;".jpg","фото")</f>
        <v>фото</v>
      </c>
      <c r="G255" s="164"/>
      <c r="H255" s="152" t="s">
        <v>329</v>
      </c>
      <c r="I255" s="155">
        <v>115</v>
      </c>
      <c r="J255" s="139" t="s">
        <v>26</v>
      </c>
      <c r="K255" s="135">
        <v>10</v>
      </c>
      <c r="L255" s="149">
        <v>224.7</v>
      </c>
      <c r="M255" s="137"/>
      <c r="N255" s="460"/>
      <c r="O255" s="86">
        <f t="shared" ref="O255:O270" si="27">IF(ISERROR(L255*N255),0,L255*N255)</f>
        <v>0</v>
      </c>
      <c r="P255" s="144">
        <v>4607109959466</v>
      </c>
      <c r="Q255" s="140"/>
      <c r="R255" s="7"/>
      <c r="S255" s="264">
        <f t="shared" si="25"/>
        <v>22.47</v>
      </c>
      <c r="T255" s="7"/>
    </row>
    <row r="256" spans="1:20" ht="29.25" customHeight="1" x14ac:dyDescent="0.2">
      <c r="A256" s="239">
        <v>240</v>
      </c>
      <c r="B256" s="136">
        <v>10660</v>
      </c>
      <c r="C256" s="142" t="s">
        <v>4946</v>
      </c>
      <c r="D256" s="141" t="s">
        <v>4795</v>
      </c>
      <c r="E256" s="143" t="s">
        <v>4796</v>
      </c>
      <c r="F256" s="163" t="str">
        <f t="shared" si="26"/>
        <v>фото</v>
      </c>
      <c r="G256" s="164"/>
      <c r="H256" s="152" t="s">
        <v>4883</v>
      </c>
      <c r="I256" s="155">
        <v>110</v>
      </c>
      <c r="J256" s="139" t="s">
        <v>593</v>
      </c>
      <c r="K256" s="135">
        <v>7</v>
      </c>
      <c r="L256" s="149">
        <v>213.6</v>
      </c>
      <c r="M256" s="137"/>
      <c r="N256" s="460"/>
      <c r="O256" s="86">
        <f t="shared" si="27"/>
        <v>0</v>
      </c>
      <c r="P256" s="144">
        <v>4607109926710</v>
      </c>
      <c r="Q256" s="140"/>
      <c r="R256" s="7"/>
      <c r="S256" s="264">
        <f t="shared" si="25"/>
        <v>30.51</v>
      </c>
      <c r="T256" s="7"/>
    </row>
    <row r="257" spans="1:20" ht="29.25" customHeight="1" x14ac:dyDescent="0.2">
      <c r="A257" s="239">
        <v>241</v>
      </c>
      <c r="B257" s="136">
        <v>7091</v>
      </c>
      <c r="C257" s="142" t="s">
        <v>2451</v>
      </c>
      <c r="D257" s="141" t="s">
        <v>2378</v>
      </c>
      <c r="E257" s="143" t="s">
        <v>2379</v>
      </c>
      <c r="F257" s="163" t="str">
        <f t="shared" si="26"/>
        <v>фото</v>
      </c>
      <c r="G257" s="164"/>
      <c r="H257" s="152" t="s">
        <v>467</v>
      </c>
      <c r="I257" s="155">
        <v>140</v>
      </c>
      <c r="J257" s="139" t="s">
        <v>6008</v>
      </c>
      <c r="K257" s="135">
        <v>10</v>
      </c>
      <c r="L257" s="149">
        <v>244.5</v>
      </c>
      <c r="M257" s="137"/>
      <c r="N257" s="460"/>
      <c r="O257" s="86">
        <f t="shared" si="27"/>
        <v>0</v>
      </c>
      <c r="P257" s="144">
        <v>4607109947357</v>
      </c>
      <c r="Q257" s="140"/>
      <c r="R257" s="7"/>
      <c r="S257" s="264">
        <f t="shared" ref="S257:S277" si="28">ROUND(L257/K257,2)</f>
        <v>24.45</v>
      </c>
      <c r="T257" s="7"/>
    </row>
    <row r="258" spans="1:20" ht="29.25" customHeight="1" x14ac:dyDescent="0.2">
      <c r="A258" s="239">
        <v>242</v>
      </c>
      <c r="B258" s="136">
        <v>6428</v>
      </c>
      <c r="C258" s="142" t="s">
        <v>3608</v>
      </c>
      <c r="D258" s="141" t="s">
        <v>3609</v>
      </c>
      <c r="E258" s="143" t="s">
        <v>3610</v>
      </c>
      <c r="F258" s="163" t="str">
        <f t="shared" si="26"/>
        <v>фото</v>
      </c>
      <c r="G258" s="164"/>
      <c r="H258" s="152" t="s">
        <v>4884</v>
      </c>
      <c r="I258" s="155">
        <v>130</v>
      </c>
      <c r="J258" s="139" t="s">
        <v>593</v>
      </c>
      <c r="K258" s="135">
        <v>10</v>
      </c>
      <c r="L258" s="149">
        <v>246</v>
      </c>
      <c r="M258" s="137"/>
      <c r="N258" s="460"/>
      <c r="O258" s="86">
        <f t="shared" si="27"/>
        <v>0</v>
      </c>
      <c r="P258" s="144">
        <v>4607109931653</v>
      </c>
      <c r="Q258" s="140"/>
      <c r="R258" s="7"/>
      <c r="S258" s="264">
        <f t="shared" si="28"/>
        <v>24.6</v>
      </c>
      <c r="T258" s="7"/>
    </row>
    <row r="259" spans="1:20" ht="29.25" customHeight="1" x14ac:dyDescent="0.2">
      <c r="A259" s="239">
        <v>243</v>
      </c>
      <c r="B259" s="136">
        <v>210</v>
      </c>
      <c r="C259" s="142" t="s">
        <v>2936</v>
      </c>
      <c r="D259" s="141" t="s">
        <v>2937</v>
      </c>
      <c r="E259" s="143" t="s">
        <v>2938</v>
      </c>
      <c r="F259" s="163" t="str">
        <f t="shared" si="26"/>
        <v>фото</v>
      </c>
      <c r="G259" s="164"/>
      <c r="H259" s="152" t="s">
        <v>2939</v>
      </c>
      <c r="I259" s="155">
        <v>120</v>
      </c>
      <c r="J259" s="139" t="s">
        <v>593</v>
      </c>
      <c r="K259" s="135">
        <v>3</v>
      </c>
      <c r="L259" s="149">
        <v>101.7</v>
      </c>
      <c r="M259" s="137"/>
      <c r="N259" s="460"/>
      <c r="O259" s="86">
        <f t="shared" si="27"/>
        <v>0</v>
      </c>
      <c r="P259" s="144">
        <v>4607109960691</v>
      </c>
      <c r="Q259" s="140"/>
      <c r="R259" s="7"/>
      <c r="S259" s="264">
        <f t="shared" si="28"/>
        <v>33.9</v>
      </c>
      <c r="T259" s="7"/>
    </row>
    <row r="260" spans="1:20" ht="29.25" customHeight="1" x14ac:dyDescent="0.2">
      <c r="A260" s="239">
        <v>244</v>
      </c>
      <c r="B260" s="136">
        <v>13566</v>
      </c>
      <c r="C260" s="142" t="s">
        <v>6009</v>
      </c>
      <c r="D260" s="141" t="s">
        <v>6010</v>
      </c>
      <c r="E260" s="143" t="s">
        <v>6011</v>
      </c>
      <c r="F260" s="163" t="str">
        <f t="shared" si="26"/>
        <v>фото</v>
      </c>
      <c r="G260" s="164"/>
      <c r="H260" s="152" t="s">
        <v>587</v>
      </c>
      <c r="I260" s="155">
        <v>110</v>
      </c>
      <c r="J260" s="139" t="s">
        <v>593</v>
      </c>
      <c r="K260" s="135">
        <v>10</v>
      </c>
      <c r="L260" s="149">
        <v>246</v>
      </c>
      <c r="M260" s="137"/>
      <c r="N260" s="460"/>
      <c r="O260" s="86">
        <f t="shared" si="27"/>
        <v>0</v>
      </c>
      <c r="P260" s="144">
        <v>4607109920107</v>
      </c>
      <c r="Q260" s="140"/>
      <c r="R260" s="7"/>
      <c r="S260" s="264">
        <f t="shared" si="28"/>
        <v>24.6</v>
      </c>
      <c r="T260" s="7"/>
    </row>
    <row r="261" spans="1:20" ht="29.25" customHeight="1" x14ac:dyDescent="0.2">
      <c r="A261" s="239">
        <v>245</v>
      </c>
      <c r="B261" s="136">
        <v>13567</v>
      </c>
      <c r="C261" s="142" t="s">
        <v>6012</v>
      </c>
      <c r="D261" s="141" t="s">
        <v>6013</v>
      </c>
      <c r="E261" s="143" t="s">
        <v>6014</v>
      </c>
      <c r="F261" s="163" t="str">
        <f t="shared" si="26"/>
        <v>фото</v>
      </c>
      <c r="G261" s="164"/>
      <c r="H261" s="152" t="s">
        <v>6015</v>
      </c>
      <c r="I261" s="155">
        <v>120</v>
      </c>
      <c r="J261" s="139" t="s">
        <v>593</v>
      </c>
      <c r="K261" s="135">
        <v>10</v>
      </c>
      <c r="L261" s="149">
        <v>236.6</v>
      </c>
      <c r="M261" s="137"/>
      <c r="N261" s="460"/>
      <c r="O261" s="86">
        <f t="shared" si="27"/>
        <v>0</v>
      </c>
      <c r="P261" s="144">
        <v>4607109920091</v>
      </c>
      <c r="Q261" s="140"/>
      <c r="R261" s="7"/>
      <c r="S261" s="264">
        <f t="shared" si="28"/>
        <v>23.66</v>
      </c>
      <c r="T261" s="7"/>
    </row>
    <row r="262" spans="1:20" ht="29.25" customHeight="1" x14ac:dyDescent="0.2">
      <c r="A262" s="239">
        <v>246</v>
      </c>
      <c r="B262" s="136">
        <v>5783</v>
      </c>
      <c r="C262" s="142" t="s">
        <v>6016</v>
      </c>
      <c r="D262" s="141" t="s">
        <v>6017</v>
      </c>
      <c r="E262" s="143" t="s">
        <v>6018</v>
      </c>
      <c r="F262" s="163" t="str">
        <f t="shared" si="26"/>
        <v>фото</v>
      </c>
      <c r="G262" s="164"/>
      <c r="H262" s="152" t="s">
        <v>6019</v>
      </c>
      <c r="I262" s="155">
        <v>120</v>
      </c>
      <c r="J262" s="139" t="s">
        <v>593</v>
      </c>
      <c r="K262" s="135">
        <v>3</v>
      </c>
      <c r="L262" s="149">
        <v>115.5</v>
      </c>
      <c r="M262" s="137"/>
      <c r="N262" s="460"/>
      <c r="O262" s="86">
        <f t="shared" si="27"/>
        <v>0</v>
      </c>
      <c r="P262" s="144">
        <v>4607109931158</v>
      </c>
      <c r="Q262" s="140"/>
      <c r="R262" s="7"/>
      <c r="S262" s="264">
        <f t="shared" si="28"/>
        <v>38.5</v>
      </c>
      <c r="T262" s="7"/>
    </row>
    <row r="263" spans="1:20" ht="29.25" customHeight="1" x14ac:dyDescent="0.2">
      <c r="A263" s="239">
        <v>247</v>
      </c>
      <c r="B263" s="136">
        <v>2980</v>
      </c>
      <c r="C263" s="142" t="s">
        <v>6020</v>
      </c>
      <c r="D263" s="141" t="s">
        <v>6021</v>
      </c>
      <c r="E263" s="143" t="s">
        <v>6022</v>
      </c>
      <c r="F263" s="163" t="str">
        <f t="shared" si="26"/>
        <v>фото</v>
      </c>
      <c r="G263" s="164"/>
      <c r="H263" s="152" t="s">
        <v>6023</v>
      </c>
      <c r="I263" s="155">
        <v>120</v>
      </c>
      <c r="J263" s="139" t="s">
        <v>593</v>
      </c>
      <c r="K263" s="135">
        <v>5</v>
      </c>
      <c r="L263" s="149">
        <v>140.69999999999999</v>
      </c>
      <c r="M263" s="137"/>
      <c r="N263" s="460"/>
      <c r="O263" s="86">
        <f t="shared" si="27"/>
        <v>0</v>
      </c>
      <c r="P263" s="144">
        <v>4607109930113</v>
      </c>
      <c r="Q263" s="140"/>
      <c r="R263" s="7"/>
      <c r="S263" s="264">
        <f t="shared" si="28"/>
        <v>28.14</v>
      </c>
      <c r="T263" s="7"/>
    </row>
    <row r="264" spans="1:20" ht="29.25" customHeight="1" x14ac:dyDescent="0.2">
      <c r="A264" s="239">
        <v>248</v>
      </c>
      <c r="B264" s="136">
        <v>3829</v>
      </c>
      <c r="C264" s="142" t="s">
        <v>4257</v>
      </c>
      <c r="D264" s="141" t="s">
        <v>4258</v>
      </c>
      <c r="E264" s="143" t="s">
        <v>4259</v>
      </c>
      <c r="F264" s="163" t="str">
        <f t="shared" si="26"/>
        <v>фото</v>
      </c>
      <c r="G264" s="164"/>
      <c r="H264" s="152" t="s">
        <v>4260</v>
      </c>
      <c r="I264" s="155">
        <v>120</v>
      </c>
      <c r="J264" s="139" t="s">
        <v>593</v>
      </c>
      <c r="K264" s="135">
        <v>5</v>
      </c>
      <c r="L264" s="149">
        <v>148</v>
      </c>
      <c r="M264" s="137"/>
      <c r="N264" s="460"/>
      <c r="O264" s="86">
        <f t="shared" si="27"/>
        <v>0</v>
      </c>
      <c r="P264" s="144">
        <v>4607109930106</v>
      </c>
      <c r="Q264" s="140"/>
      <c r="R264" s="7"/>
      <c r="S264" s="264">
        <f t="shared" si="28"/>
        <v>29.6</v>
      </c>
      <c r="T264" s="7"/>
    </row>
    <row r="265" spans="1:20" ht="29.25" customHeight="1" x14ac:dyDescent="0.2">
      <c r="A265" s="239">
        <v>249</v>
      </c>
      <c r="B265" s="136">
        <v>9407</v>
      </c>
      <c r="C265" s="142" t="s">
        <v>4947</v>
      </c>
      <c r="D265" s="141" t="s">
        <v>4797</v>
      </c>
      <c r="E265" s="143" t="s">
        <v>4798</v>
      </c>
      <c r="F265" s="163" t="str">
        <f t="shared" si="26"/>
        <v>фото</v>
      </c>
      <c r="G265" s="164"/>
      <c r="H265" s="152" t="s">
        <v>4885</v>
      </c>
      <c r="I265" s="155">
        <v>120</v>
      </c>
      <c r="J265" s="139" t="s">
        <v>593</v>
      </c>
      <c r="K265" s="135">
        <v>7</v>
      </c>
      <c r="L265" s="149">
        <v>184.5</v>
      </c>
      <c r="M265" s="137"/>
      <c r="N265" s="460"/>
      <c r="O265" s="86">
        <f t="shared" si="27"/>
        <v>0</v>
      </c>
      <c r="P265" s="144">
        <v>4607109954256</v>
      </c>
      <c r="Q265" s="140"/>
      <c r="R265" s="7"/>
      <c r="S265" s="264">
        <f t="shared" si="28"/>
        <v>26.36</v>
      </c>
      <c r="T265" s="7"/>
    </row>
    <row r="266" spans="1:20" ht="29.25" customHeight="1" x14ac:dyDescent="0.2">
      <c r="A266" s="239">
        <v>250</v>
      </c>
      <c r="B266" s="136">
        <v>9408</v>
      </c>
      <c r="C266" s="142" t="s">
        <v>4948</v>
      </c>
      <c r="D266" s="141" t="s">
        <v>4799</v>
      </c>
      <c r="E266" s="143" t="s">
        <v>4800</v>
      </c>
      <c r="F266" s="163" t="str">
        <f t="shared" si="26"/>
        <v>фото</v>
      </c>
      <c r="G266" s="164"/>
      <c r="H266" s="152" t="s">
        <v>1352</v>
      </c>
      <c r="I266" s="155">
        <v>110</v>
      </c>
      <c r="J266" s="139" t="s">
        <v>593</v>
      </c>
      <c r="K266" s="135">
        <v>10</v>
      </c>
      <c r="L266" s="149">
        <v>246</v>
      </c>
      <c r="M266" s="137"/>
      <c r="N266" s="460"/>
      <c r="O266" s="86">
        <f t="shared" si="27"/>
        <v>0</v>
      </c>
      <c r="P266" s="144">
        <v>4607109954263</v>
      </c>
      <c r="Q266" s="140"/>
      <c r="R266" s="7"/>
      <c r="S266" s="264">
        <f t="shared" si="28"/>
        <v>24.6</v>
      </c>
      <c r="T266" s="7"/>
    </row>
    <row r="267" spans="1:20" ht="29.25" customHeight="1" x14ac:dyDescent="0.2">
      <c r="A267" s="239">
        <v>251</v>
      </c>
      <c r="B267" s="136">
        <v>9409</v>
      </c>
      <c r="C267" s="142" t="s">
        <v>6024</v>
      </c>
      <c r="D267" s="141" t="s">
        <v>6025</v>
      </c>
      <c r="E267" s="143" t="s">
        <v>6026</v>
      </c>
      <c r="F267" s="163" t="str">
        <f t="shared" si="26"/>
        <v>фото</v>
      </c>
      <c r="G267" s="164"/>
      <c r="H267" s="152" t="s">
        <v>4248</v>
      </c>
      <c r="I267" s="155">
        <v>120</v>
      </c>
      <c r="J267" s="139" t="s">
        <v>593</v>
      </c>
      <c r="K267" s="135">
        <v>10</v>
      </c>
      <c r="L267" s="149">
        <v>246</v>
      </c>
      <c r="M267" s="137"/>
      <c r="N267" s="460"/>
      <c r="O267" s="86">
        <f t="shared" si="27"/>
        <v>0</v>
      </c>
      <c r="P267" s="144">
        <v>4607109989531</v>
      </c>
      <c r="Q267" s="140"/>
      <c r="R267" s="7"/>
      <c r="S267" s="264">
        <f t="shared" si="28"/>
        <v>24.6</v>
      </c>
      <c r="T267" s="7"/>
    </row>
    <row r="268" spans="1:20" ht="29.25" customHeight="1" x14ac:dyDescent="0.2">
      <c r="A268" s="239">
        <v>252</v>
      </c>
      <c r="B268" s="136">
        <v>3822</v>
      </c>
      <c r="C268" s="142" t="s">
        <v>4261</v>
      </c>
      <c r="D268" s="141" t="s">
        <v>4262</v>
      </c>
      <c r="E268" s="143" t="s">
        <v>4263</v>
      </c>
      <c r="F268" s="163" t="str">
        <f t="shared" si="26"/>
        <v>фото</v>
      </c>
      <c r="G268" s="164"/>
      <c r="H268" s="152" t="s">
        <v>4264</v>
      </c>
      <c r="I268" s="155">
        <v>135</v>
      </c>
      <c r="J268" s="139" t="s">
        <v>594</v>
      </c>
      <c r="K268" s="135">
        <v>10</v>
      </c>
      <c r="L268" s="149">
        <v>282.8</v>
      </c>
      <c r="M268" s="137"/>
      <c r="N268" s="460"/>
      <c r="O268" s="86">
        <f t="shared" si="27"/>
        <v>0</v>
      </c>
      <c r="P268" s="144">
        <v>4607109930083</v>
      </c>
      <c r="Q268" s="140"/>
      <c r="R268" s="7"/>
      <c r="S268" s="264">
        <f t="shared" si="28"/>
        <v>28.28</v>
      </c>
      <c r="T268" s="7"/>
    </row>
    <row r="269" spans="1:20" ht="29.25" customHeight="1" x14ac:dyDescent="0.2">
      <c r="A269" s="239">
        <v>253</v>
      </c>
      <c r="B269" s="136">
        <v>4345</v>
      </c>
      <c r="C269" s="142" t="s">
        <v>4265</v>
      </c>
      <c r="D269" s="141" t="s">
        <v>4266</v>
      </c>
      <c r="E269" s="143" t="s">
        <v>4267</v>
      </c>
      <c r="F269" s="163" t="str">
        <f t="shared" si="26"/>
        <v>фото</v>
      </c>
      <c r="G269" s="164"/>
      <c r="H269" s="152" t="s">
        <v>4268</v>
      </c>
      <c r="I269" s="155">
        <v>120</v>
      </c>
      <c r="J269" s="139" t="s">
        <v>593</v>
      </c>
      <c r="K269" s="135">
        <v>5</v>
      </c>
      <c r="L269" s="149">
        <v>148.4</v>
      </c>
      <c r="M269" s="137"/>
      <c r="N269" s="460"/>
      <c r="O269" s="86">
        <f t="shared" si="27"/>
        <v>0</v>
      </c>
      <c r="P269" s="144">
        <v>4607109987667</v>
      </c>
      <c r="Q269" s="140"/>
      <c r="R269" s="7"/>
      <c r="S269" s="264">
        <f t="shared" si="28"/>
        <v>29.68</v>
      </c>
      <c r="T269" s="7"/>
    </row>
    <row r="270" spans="1:20" ht="29.25" customHeight="1" x14ac:dyDescent="0.2">
      <c r="A270" s="239">
        <v>254</v>
      </c>
      <c r="B270" s="136">
        <v>13569</v>
      </c>
      <c r="C270" s="142" t="s">
        <v>6027</v>
      </c>
      <c r="D270" s="141" t="s">
        <v>6028</v>
      </c>
      <c r="E270" s="143" t="s">
        <v>6029</v>
      </c>
      <c r="F270" s="163" t="str">
        <f t="shared" si="26"/>
        <v>фото</v>
      </c>
      <c r="G270" s="164"/>
      <c r="H270" s="152" t="s">
        <v>311</v>
      </c>
      <c r="I270" s="155">
        <v>120</v>
      </c>
      <c r="J270" s="139" t="s">
        <v>591</v>
      </c>
      <c r="K270" s="135">
        <v>10</v>
      </c>
      <c r="L270" s="149">
        <v>186.6</v>
      </c>
      <c r="M270" s="137"/>
      <c r="N270" s="460"/>
      <c r="O270" s="86">
        <f t="shared" si="27"/>
        <v>0</v>
      </c>
      <c r="P270" s="144">
        <v>4607109920077</v>
      </c>
      <c r="Q270" s="140"/>
      <c r="R270" s="7"/>
      <c r="S270" s="264">
        <f t="shared" si="28"/>
        <v>18.66</v>
      </c>
      <c r="T270" s="7"/>
    </row>
    <row r="271" spans="1:20" ht="19.5" customHeight="1" x14ac:dyDescent="0.2">
      <c r="A271" s="239">
        <v>255</v>
      </c>
      <c r="B271" s="233"/>
      <c r="C271" s="233"/>
      <c r="D271" s="234" t="s">
        <v>377</v>
      </c>
      <c r="E271" s="234"/>
      <c r="F271" s="234"/>
      <c r="G271" s="234"/>
      <c r="H271" s="238"/>
      <c r="I271" s="235"/>
      <c r="J271" s="236"/>
      <c r="K271" s="236"/>
      <c r="L271" s="237"/>
      <c r="M271" s="238"/>
      <c r="N271" s="238"/>
      <c r="O271" s="238"/>
      <c r="P271" s="238"/>
      <c r="Q271" s="238"/>
      <c r="R271" s="7"/>
      <c r="S271" s="264" t="e">
        <f t="shared" si="28"/>
        <v>#DIV/0!</v>
      </c>
      <c r="T271" s="7"/>
    </row>
    <row r="272" spans="1:20" ht="29.25" customHeight="1" x14ac:dyDescent="0.2">
      <c r="A272" s="239">
        <v>256</v>
      </c>
      <c r="B272" s="136">
        <v>13570</v>
      </c>
      <c r="C272" s="142" t="s">
        <v>6030</v>
      </c>
      <c r="D272" s="141" t="s">
        <v>6031</v>
      </c>
      <c r="E272" s="143" t="s">
        <v>6032</v>
      </c>
      <c r="F272" s="163" t="str">
        <f t="shared" ref="F272:F281" si="29">HYPERLINK("http://www.gardenbulbs.ru/images/Lilium_CL/thumbnails/"&amp;C272&amp;".jpg","фото")</f>
        <v>фото</v>
      </c>
      <c r="G272" s="164"/>
      <c r="H272" s="152" t="s">
        <v>6033</v>
      </c>
      <c r="I272" s="155">
        <v>120</v>
      </c>
      <c r="J272" s="139" t="s">
        <v>1452</v>
      </c>
      <c r="K272" s="135">
        <v>3</v>
      </c>
      <c r="L272" s="149">
        <v>202.5</v>
      </c>
      <c r="M272" s="137"/>
      <c r="N272" s="460"/>
      <c r="O272" s="86">
        <f t="shared" ref="O272:O281" si="30">IF(ISERROR(L272*N272),0,L272*N272)</f>
        <v>0</v>
      </c>
      <c r="P272" s="144">
        <v>4607109920060</v>
      </c>
      <c r="Q272" s="140"/>
      <c r="R272" s="7"/>
      <c r="S272" s="264">
        <f t="shared" si="28"/>
        <v>67.5</v>
      </c>
      <c r="T272" s="7"/>
    </row>
    <row r="273" spans="1:20" ht="29.25" customHeight="1" x14ac:dyDescent="0.2">
      <c r="A273" s="239">
        <v>257</v>
      </c>
      <c r="B273" s="136">
        <v>9414</v>
      </c>
      <c r="C273" s="142" t="s">
        <v>4949</v>
      </c>
      <c r="D273" s="141" t="s">
        <v>6034</v>
      </c>
      <c r="E273" s="143" t="s">
        <v>6035</v>
      </c>
      <c r="F273" s="163" t="str">
        <f t="shared" si="29"/>
        <v>фото</v>
      </c>
      <c r="G273" s="164"/>
      <c r="H273" s="152" t="s">
        <v>6036</v>
      </c>
      <c r="I273" s="155">
        <v>120</v>
      </c>
      <c r="J273" s="139" t="s">
        <v>1452</v>
      </c>
      <c r="K273" s="135">
        <v>3</v>
      </c>
      <c r="L273" s="149">
        <v>216.5</v>
      </c>
      <c r="M273" s="137"/>
      <c r="N273" s="460"/>
      <c r="O273" s="86">
        <f t="shared" si="30"/>
        <v>0</v>
      </c>
      <c r="P273" s="144">
        <v>4607109969960</v>
      </c>
      <c r="Q273" s="140"/>
      <c r="R273" s="7"/>
      <c r="S273" s="264">
        <f t="shared" si="28"/>
        <v>72.17</v>
      </c>
      <c r="T273" s="7"/>
    </row>
    <row r="274" spans="1:20" ht="39.75" customHeight="1" x14ac:dyDescent="0.2">
      <c r="A274" s="239">
        <v>258</v>
      </c>
      <c r="B274" s="136">
        <v>9410</v>
      </c>
      <c r="C274" s="142" t="s">
        <v>6037</v>
      </c>
      <c r="D274" s="141" t="s">
        <v>6038</v>
      </c>
      <c r="E274" s="143" t="s">
        <v>6039</v>
      </c>
      <c r="F274" s="163" t="str">
        <f t="shared" si="29"/>
        <v>фото</v>
      </c>
      <c r="G274" s="164"/>
      <c r="H274" s="152" t="s">
        <v>6040</v>
      </c>
      <c r="I274" s="155">
        <v>120</v>
      </c>
      <c r="J274" s="139" t="s">
        <v>593</v>
      </c>
      <c r="K274" s="135">
        <v>5</v>
      </c>
      <c r="L274" s="149">
        <v>187.9</v>
      </c>
      <c r="M274" s="137"/>
      <c r="N274" s="460"/>
      <c r="O274" s="86">
        <f t="shared" si="30"/>
        <v>0</v>
      </c>
      <c r="P274" s="144">
        <v>4607109976104</v>
      </c>
      <c r="Q274" s="140"/>
      <c r="R274" s="7"/>
      <c r="S274" s="264">
        <f t="shared" si="28"/>
        <v>37.58</v>
      </c>
      <c r="T274" s="7"/>
    </row>
    <row r="275" spans="1:20" ht="39.75" customHeight="1" x14ac:dyDescent="0.2">
      <c r="A275" s="239">
        <v>259</v>
      </c>
      <c r="B275" s="136">
        <v>3228</v>
      </c>
      <c r="C275" s="142" t="s">
        <v>1512</v>
      </c>
      <c r="D275" s="141" t="s">
        <v>379</v>
      </c>
      <c r="E275" s="143" t="s">
        <v>378</v>
      </c>
      <c r="F275" s="163" t="str">
        <f t="shared" si="29"/>
        <v>фото</v>
      </c>
      <c r="G275" s="164"/>
      <c r="H275" s="152" t="s">
        <v>380</v>
      </c>
      <c r="I275" s="155">
        <v>120</v>
      </c>
      <c r="J275" s="139" t="s">
        <v>593</v>
      </c>
      <c r="K275" s="135">
        <v>5</v>
      </c>
      <c r="L275" s="149">
        <v>223.7</v>
      </c>
      <c r="M275" s="137"/>
      <c r="N275" s="460"/>
      <c r="O275" s="86">
        <f t="shared" si="30"/>
        <v>0</v>
      </c>
      <c r="P275" s="144">
        <v>4607109951996</v>
      </c>
      <c r="Q275" s="140"/>
      <c r="R275" s="7"/>
      <c r="S275" s="264">
        <f t="shared" si="28"/>
        <v>44.74</v>
      </c>
      <c r="T275" s="7"/>
    </row>
    <row r="276" spans="1:20" ht="29.25" customHeight="1" x14ac:dyDescent="0.2">
      <c r="A276" s="239">
        <v>260</v>
      </c>
      <c r="B276" s="136">
        <v>2789</v>
      </c>
      <c r="C276" s="142" t="s">
        <v>6041</v>
      </c>
      <c r="D276" s="141" t="s">
        <v>6042</v>
      </c>
      <c r="E276" s="143" t="s">
        <v>6043</v>
      </c>
      <c r="F276" s="163" t="str">
        <f t="shared" si="29"/>
        <v>фото</v>
      </c>
      <c r="G276" s="164"/>
      <c r="H276" s="152" t="s">
        <v>6044</v>
      </c>
      <c r="I276" s="155">
        <v>120</v>
      </c>
      <c r="J276" s="139" t="s">
        <v>594</v>
      </c>
      <c r="K276" s="135">
        <v>5</v>
      </c>
      <c r="L276" s="149">
        <v>215.4</v>
      </c>
      <c r="M276" s="137"/>
      <c r="N276" s="460"/>
      <c r="O276" s="86">
        <f t="shared" si="30"/>
        <v>0</v>
      </c>
      <c r="P276" s="144">
        <v>4607109967744</v>
      </c>
      <c r="Q276" s="140"/>
      <c r="R276" s="7"/>
      <c r="S276" s="264">
        <f t="shared" si="28"/>
        <v>43.08</v>
      </c>
      <c r="T276" s="7"/>
    </row>
    <row r="277" spans="1:20" ht="53.25" customHeight="1" x14ac:dyDescent="0.2">
      <c r="A277" s="239">
        <v>261</v>
      </c>
      <c r="B277" s="136">
        <v>3651</v>
      </c>
      <c r="C277" s="142" t="s">
        <v>1513</v>
      </c>
      <c r="D277" s="141" t="s">
        <v>382</v>
      </c>
      <c r="E277" s="143" t="s">
        <v>381</v>
      </c>
      <c r="F277" s="163" t="str">
        <f t="shared" si="29"/>
        <v>фото</v>
      </c>
      <c r="G277" s="164"/>
      <c r="H277" s="152" t="s">
        <v>383</v>
      </c>
      <c r="I277" s="155">
        <v>90</v>
      </c>
      <c r="J277" s="139" t="s">
        <v>593</v>
      </c>
      <c r="K277" s="135">
        <v>5</v>
      </c>
      <c r="L277" s="149">
        <v>223.7</v>
      </c>
      <c r="M277" s="137"/>
      <c r="N277" s="460"/>
      <c r="O277" s="86">
        <f t="shared" si="30"/>
        <v>0</v>
      </c>
      <c r="P277" s="144">
        <v>4607109971307</v>
      </c>
      <c r="Q277" s="140"/>
      <c r="R277" s="7"/>
      <c r="S277" s="264">
        <f t="shared" si="28"/>
        <v>44.74</v>
      </c>
      <c r="T277" s="7"/>
    </row>
    <row r="278" spans="1:20" ht="24" x14ac:dyDescent="0.2">
      <c r="A278" s="239">
        <v>262</v>
      </c>
      <c r="B278" s="136">
        <v>7120</v>
      </c>
      <c r="C278" s="142" t="s">
        <v>1514</v>
      </c>
      <c r="D278" s="141" t="s">
        <v>1431</v>
      </c>
      <c r="E278" s="143" t="s">
        <v>1432</v>
      </c>
      <c r="F278" s="163" t="str">
        <f t="shared" si="29"/>
        <v>фото</v>
      </c>
      <c r="G278" s="164"/>
      <c r="H278" s="152" t="s">
        <v>1433</v>
      </c>
      <c r="I278" s="155">
        <v>120</v>
      </c>
      <c r="J278" s="139" t="s">
        <v>593</v>
      </c>
      <c r="K278" s="135">
        <v>5</v>
      </c>
      <c r="L278" s="149">
        <v>222.4</v>
      </c>
      <c r="M278" s="137"/>
      <c r="N278" s="460"/>
      <c r="O278" s="86">
        <f t="shared" si="30"/>
        <v>0</v>
      </c>
      <c r="P278" s="144">
        <v>4607109947647</v>
      </c>
      <c r="Q278" s="140"/>
      <c r="R278" s="7"/>
      <c r="S278" s="262"/>
      <c r="T278" s="7"/>
    </row>
    <row r="279" spans="1:20" ht="29.25" customHeight="1" x14ac:dyDescent="0.2">
      <c r="A279" s="239">
        <v>263</v>
      </c>
      <c r="B279" s="136">
        <v>7122</v>
      </c>
      <c r="C279" s="142" t="s">
        <v>2452</v>
      </c>
      <c r="D279" s="141" t="s">
        <v>2380</v>
      </c>
      <c r="E279" s="143" t="s">
        <v>2381</v>
      </c>
      <c r="F279" s="163" t="str">
        <f t="shared" si="29"/>
        <v>фото</v>
      </c>
      <c r="G279" s="164"/>
      <c r="H279" s="152" t="s">
        <v>2423</v>
      </c>
      <c r="I279" s="155">
        <v>100</v>
      </c>
      <c r="J279" s="139" t="s">
        <v>593</v>
      </c>
      <c r="K279" s="135">
        <v>5</v>
      </c>
      <c r="L279" s="149">
        <v>222.4</v>
      </c>
      <c r="M279" s="137"/>
      <c r="N279" s="460"/>
      <c r="O279" s="86">
        <f t="shared" si="30"/>
        <v>0</v>
      </c>
      <c r="P279" s="144">
        <v>4607109947661</v>
      </c>
      <c r="Q279" s="140"/>
      <c r="R279" s="7"/>
      <c r="S279" s="264">
        <f t="shared" ref="S279:S288" si="31">ROUND(L279/K279,2)</f>
        <v>44.48</v>
      </c>
      <c r="T279" s="7"/>
    </row>
    <row r="280" spans="1:20" ht="29.25" customHeight="1" x14ac:dyDescent="0.2">
      <c r="A280" s="239">
        <v>264</v>
      </c>
      <c r="B280" s="136">
        <v>6991</v>
      </c>
      <c r="C280" s="142" t="s">
        <v>4269</v>
      </c>
      <c r="D280" s="141" t="s">
        <v>6045</v>
      </c>
      <c r="E280" s="143" t="s">
        <v>6046</v>
      </c>
      <c r="F280" s="163" t="str">
        <f t="shared" si="29"/>
        <v>фото</v>
      </c>
      <c r="G280" s="164"/>
      <c r="H280" s="152" t="s">
        <v>4270</v>
      </c>
      <c r="I280" s="155">
        <v>90</v>
      </c>
      <c r="J280" s="139" t="s">
        <v>593</v>
      </c>
      <c r="K280" s="135">
        <v>3</v>
      </c>
      <c r="L280" s="149">
        <v>98.2</v>
      </c>
      <c r="M280" s="137"/>
      <c r="N280" s="460"/>
      <c r="O280" s="86">
        <f t="shared" si="30"/>
        <v>0</v>
      </c>
      <c r="P280" s="144">
        <v>4607109930045</v>
      </c>
      <c r="Q280" s="140"/>
      <c r="R280" s="7"/>
      <c r="S280" s="264">
        <f t="shared" si="31"/>
        <v>32.729999999999997</v>
      </c>
      <c r="T280" s="7"/>
    </row>
    <row r="281" spans="1:20" ht="39.75" customHeight="1" x14ac:dyDescent="0.2">
      <c r="A281" s="239">
        <v>265</v>
      </c>
      <c r="B281" s="136">
        <v>3230</v>
      </c>
      <c r="C281" s="142" t="s">
        <v>3611</v>
      </c>
      <c r="D281" s="141" t="s">
        <v>3612</v>
      </c>
      <c r="E281" s="143" t="s">
        <v>3613</v>
      </c>
      <c r="F281" s="163" t="str">
        <f t="shared" si="29"/>
        <v>фото</v>
      </c>
      <c r="G281" s="164"/>
      <c r="H281" s="152" t="s">
        <v>3614</v>
      </c>
      <c r="I281" s="155">
        <v>120</v>
      </c>
      <c r="J281" s="139" t="s">
        <v>593</v>
      </c>
      <c r="K281" s="135">
        <v>5</v>
      </c>
      <c r="L281" s="149">
        <v>222.4</v>
      </c>
      <c r="M281" s="137"/>
      <c r="N281" s="460"/>
      <c r="O281" s="86">
        <f t="shared" si="30"/>
        <v>0</v>
      </c>
      <c r="P281" s="144">
        <v>4607109951972</v>
      </c>
      <c r="Q281" s="140"/>
      <c r="R281" s="7"/>
      <c r="S281" s="264">
        <f t="shared" si="31"/>
        <v>44.48</v>
      </c>
      <c r="T281" s="7"/>
    </row>
    <row r="282" spans="1:20" ht="22.5" customHeight="1" x14ac:dyDescent="0.2">
      <c r="A282" s="239">
        <v>266</v>
      </c>
      <c r="B282" s="233"/>
      <c r="C282" s="233"/>
      <c r="D282" s="234" t="s">
        <v>4801</v>
      </c>
      <c r="E282" s="234"/>
      <c r="F282" s="234"/>
      <c r="G282" s="234"/>
      <c r="H282" s="238"/>
      <c r="I282" s="235"/>
      <c r="J282" s="236"/>
      <c r="K282" s="236"/>
      <c r="L282" s="237"/>
      <c r="M282" s="238"/>
      <c r="N282" s="238"/>
      <c r="O282" s="238"/>
      <c r="P282" s="238"/>
      <c r="Q282" s="238"/>
      <c r="R282" s="7"/>
      <c r="S282" s="264" t="e">
        <f t="shared" si="31"/>
        <v>#DIV/0!</v>
      </c>
      <c r="T282" s="7"/>
    </row>
    <row r="283" spans="1:20" ht="46.5" customHeight="1" x14ac:dyDescent="0.2">
      <c r="A283" s="239">
        <v>267</v>
      </c>
      <c r="B283" s="136">
        <v>10666</v>
      </c>
      <c r="C283" s="142" t="s">
        <v>6047</v>
      </c>
      <c r="D283" s="141" t="s">
        <v>6048</v>
      </c>
      <c r="E283" s="143" t="s">
        <v>6049</v>
      </c>
      <c r="F283" s="163" t="str">
        <f t="shared" ref="F283:F291" si="32">HYPERLINK("http://www.gardenbulbs.ru/images/Lilium_CL/thumbnails/"&amp;C283&amp;".jpg","фото")</f>
        <v>фото</v>
      </c>
      <c r="G283" s="164"/>
      <c r="H283" s="152" t="s">
        <v>6050</v>
      </c>
      <c r="I283" s="155">
        <v>110</v>
      </c>
      <c r="J283" s="139" t="s">
        <v>593</v>
      </c>
      <c r="K283" s="135">
        <v>5</v>
      </c>
      <c r="L283" s="149">
        <v>292.3</v>
      </c>
      <c r="M283" s="137"/>
      <c r="N283" s="460"/>
      <c r="O283" s="86">
        <f t="shared" ref="O283:O291" si="33">IF(ISERROR(L283*N283),0,L283*N283)</f>
        <v>0</v>
      </c>
      <c r="P283" s="144">
        <v>4607109926642</v>
      </c>
      <c r="Q283" s="140"/>
      <c r="R283" s="7"/>
      <c r="S283" s="264">
        <f t="shared" si="31"/>
        <v>58.46</v>
      </c>
      <c r="T283" s="7"/>
    </row>
    <row r="284" spans="1:20" ht="24" x14ac:dyDescent="0.2">
      <c r="A284" s="239">
        <v>268</v>
      </c>
      <c r="B284" s="136">
        <v>10667</v>
      </c>
      <c r="C284" s="142" t="s">
        <v>6051</v>
      </c>
      <c r="D284" s="141" t="s">
        <v>6052</v>
      </c>
      <c r="E284" s="143" t="s">
        <v>6053</v>
      </c>
      <c r="F284" s="163" t="str">
        <f t="shared" si="32"/>
        <v>фото</v>
      </c>
      <c r="G284" s="164"/>
      <c r="H284" s="152" t="s">
        <v>6054</v>
      </c>
      <c r="I284" s="155">
        <v>110</v>
      </c>
      <c r="J284" s="139" t="s">
        <v>593</v>
      </c>
      <c r="K284" s="135">
        <v>3</v>
      </c>
      <c r="L284" s="149">
        <v>180.1</v>
      </c>
      <c r="M284" s="137"/>
      <c r="N284" s="460"/>
      <c r="O284" s="86">
        <f t="shared" si="33"/>
        <v>0</v>
      </c>
      <c r="P284" s="144">
        <v>4607109926635</v>
      </c>
      <c r="Q284" s="140"/>
      <c r="R284" s="7"/>
      <c r="S284" s="264">
        <f t="shared" si="31"/>
        <v>60.03</v>
      </c>
      <c r="T284" s="7"/>
    </row>
    <row r="285" spans="1:20" ht="24" x14ac:dyDescent="0.2">
      <c r="A285" s="239">
        <v>269</v>
      </c>
      <c r="B285" s="136">
        <v>10668</v>
      </c>
      <c r="C285" s="142" t="s">
        <v>4951</v>
      </c>
      <c r="D285" s="141" t="s">
        <v>4802</v>
      </c>
      <c r="E285" s="143" t="s">
        <v>4803</v>
      </c>
      <c r="F285" s="163" t="str">
        <f t="shared" si="32"/>
        <v>фото</v>
      </c>
      <c r="G285" s="164"/>
      <c r="H285" s="152" t="s">
        <v>4886</v>
      </c>
      <c r="I285" s="155">
        <v>110</v>
      </c>
      <c r="J285" s="139" t="s">
        <v>593</v>
      </c>
      <c r="K285" s="135">
        <v>5</v>
      </c>
      <c r="L285" s="149">
        <v>292.3</v>
      </c>
      <c r="M285" s="137"/>
      <c r="N285" s="460"/>
      <c r="O285" s="86">
        <f t="shared" si="33"/>
        <v>0</v>
      </c>
      <c r="P285" s="144">
        <v>4607109926628</v>
      </c>
      <c r="Q285" s="140"/>
      <c r="R285" s="7"/>
      <c r="S285" s="264">
        <f t="shared" si="31"/>
        <v>58.46</v>
      </c>
      <c r="T285" s="7"/>
    </row>
    <row r="286" spans="1:20" ht="36" x14ac:dyDescent="0.2">
      <c r="A286" s="239">
        <v>270</v>
      </c>
      <c r="B286" s="136">
        <v>10669</v>
      </c>
      <c r="C286" s="142" t="s">
        <v>4952</v>
      </c>
      <c r="D286" s="141" t="s">
        <v>4804</v>
      </c>
      <c r="E286" s="143" t="s">
        <v>4805</v>
      </c>
      <c r="F286" s="163" t="str">
        <f t="shared" si="32"/>
        <v>фото</v>
      </c>
      <c r="G286" s="164"/>
      <c r="H286" s="152" t="s">
        <v>4887</v>
      </c>
      <c r="I286" s="155">
        <v>110</v>
      </c>
      <c r="J286" s="139" t="s">
        <v>593</v>
      </c>
      <c r="K286" s="135">
        <v>5</v>
      </c>
      <c r="L286" s="149">
        <v>292.3</v>
      </c>
      <c r="M286" s="137"/>
      <c r="N286" s="460"/>
      <c r="O286" s="86">
        <f t="shared" si="33"/>
        <v>0</v>
      </c>
      <c r="P286" s="144">
        <v>4607109926611</v>
      </c>
      <c r="Q286" s="140"/>
      <c r="R286" s="7"/>
      <c r="S286" s="264">
        <f t="shared" si="31"/>
        <v>58.46</v>
      </c>
      <c r="T286" s="7"/>
    </row>
    <row r="287" spans="1:20" ht="36" x14ac:dyDescent="0.2">
      <c r="A287" s="239">
        <v>271</v>
      </c>
      <c r="B287" s="136">
        <v>13574</v>
      </c>
      <c r="C287" s="142" t="s">
        <v>6055</v>
      </c>
      <c r="D287" s="141" t="s">
        <v>6056</v>
      </c>
      <c r="E287" s="143" t="s">
        <v>6057</v>
      </c>
      <c r="F287" s="163" t="str">
        <f t="shared" si="32"/>
        <v>фото</v>
      </c>
      <c r="G287" s="164"/>
      <c r="H287" s="152" t="s">
        <v>6058</v>
      </c>
      <c r="I287" s="155">
        <v>100</v>
      </c>
      <c r="J287" s="139" t="s">
        <v>593</v>
      </c>
      <c r="K287" s="135">
        <v>3</v>
      </c>
      <c r="L287" s="149">
        <v>180.1</v>
      </c>
      <c r="M287" s="137"/>
      <c r="N287" s="460"/>
      <c r="O287" s="86">
        <f t="shared" si="33"/>
        <v>0</v>
      </c>
      <c r="P287" s="144">
        <v>4607109920022</v>
      </c>
      <c r="Q287" s="140"/>
      <c r="R287" s="7"/>
      <c r="S287" s="264">
        <f t="shared" si="31"/>
        <v>60.03</v>
      </c>
      <c r="T287" s="7"/>
    </row>
    <row r="288" spans="1:20" ht="29.25" customHeight="1" x14ac:dyDescent="0.2">
      <c r="A288" s="239">
        <v>272</v>
      </c>
      <c r="B288" s="136">
        <v>13575</v>
      </c>
      <c r="C288" s="142" t="s">
        <v>6059</v>
      </c>
      <c r="D288" s="141" t="s">
        <v>6060</v>
      </c>
      <c r="E288" s="143" t="s">
        <v>6061</v>
      </c>
      <c r="F288" s="163" t="str">
        <f t="shared" si="32"/>
        <v>фото</v>
      </c>
      <c r="G288" s="164"/>
      <c r="H288" s="152" t="s">
        <v>6062</v>
      </c>
      <c r="I288" s="155">
        <v>110</v>
      </c>
      <c r="J288" s="139" t="s">
        <v>593</v>
      </c>
      <c r="K288" s="135">
        <v>5</v>
      </c>
      <c r="L288" s="149">
        <v>292.3</v>
      </c>
      <c r="M288" s="137"/>
      <c r="N288" s="460"/>
      <c r="O288" s="86">
        <f t="shared" si="33"/>
        <v>0</v>
      </c>
      <c r="P288" s="144">
        <v>4607109920015</v>
      </c>
      <c r="Q288" s="140"/>
      <c r="R288" s="7"/>
      <c r="S288" s="264">
        <f t="shared" si="31"/>
        <v>58.46</v>
      </c>
      <c r="T288" s="7"/>
    </row>
    <row r="289" spans="1:20" ht="24" x14ac:dyDescent="0.2">
      <c r="A289" s="239">
        <v>273</v>
      </c>
      <c r="B289" s="136">
        <v>10670</v>
      </c>
      <c r="C289" s="142" t="s">
        <v>4953</v>
      </c>
      <c r="D289" s="141" t="s">
        <v>4806</v>
      </c>
      <c r="E289" s="143" t="s">
        <v>4807</v>
      </c>
      <c r="F289" s="163" t="str">
        <f t="shared" si="32"/>
        <v>фото</v>
      </c>
      <c r="G289" s="164"/>
      <c r="H289" s="152" t="s">
        <v>4888</v>
      </c>
      <c r="I289" s="155">
        <v>110</v>
      </c>
      <c r="J289" s="139" t="s">
        <v>593</v>
      </c>
      <c r="K289" s="135">
        <v>5</v>
      </c>
      <c r="L289" s="149">
        <v>292.3</v>
      </c>
      <c r="M289" s="137"/>
      <c r="N289" s="460"/>
      <c r="O289" s="86">
        <f t="shared" si="33"/>
        <v>0</v>
      </c>
      <c r="P289" s="144">
        <v>4607109926604</v>
      </c>
      <c r="Q289" s="140"/>
      <c r="R289" s="7"/>
      <c r="S289" s="262"/>
      <c r="T289" s="7"/>
    </row>
    <row r="290" spans="1:20" ht="41.25" customHeight="1" x14ac:dyDescent="0.2">
      <c r="A290" s="239">
        <v>274</v>
      </c>
      <c r="B290" s="136">
        <v>13576</v>
      </c>
      <c r="C290" s="142" t="s">
        <v>6063</v>
      </c>
      <c r="D290" s="141" t="s">
        <v>6064</v>
      </c>
      <c r="E290" s="143" t="s">
        <v>6065</v>
      </c>
      <c r="F290" s="163" t="str">
        <f t="shared" si="32"/>
        <v>фото</v>
      </c>
      <c r="G290" s="164"/>
      <c r="H290" s="152" t="s">
        <v>6066</v>
      </c>
      <c r="I290" s="155">
        <v>110</v>
      </c>
      <c r="J290" s="139" t="s">
        <v>593</v>
      </c>
      <c r="K290" s="135">
        <v>5</v>
      </c>
      <c r="L290" s="149">
        <v>292.3</v>
      </c>
      <c r="M290" s="137"/>
      <c r="N290" s="460"/>
      <c r="O290" s="86">
        <f t="shared" si="33"/>
        <v>0</v>
      </c>
      <c r="P290" s="144">
        <v>4607109920008</v>
      </c>
      <c r="Q290" s="140"/>
      <c r="R290" s="7"/>
      <c r="S290" s="264">
        <f>ROUND(L290/K290,2)</f>
        <v>58.46</v>
      </c>
      <c r="T290" s="7"/>
    </row>
    <row r="291" spans="1:20" ht="41.25" customHeight="1" x14ac:dyDescent="0.2">
      <c r="A291" s="239">
        <v>275</v>
      </c>
      <c r="B291" s="136">
        <v>10671</v>
      </c>
      <c r="C291" s="142" t="s">
        <v>6067</v>
      </c>
      <c r="D291" s="141" t="s">
        <v>6068</v>
      </c>
      <c r="E291" s="143" t="s">
        <v>6069</v>
      </c>
      <c r="F291" s="163" t="str">
        <f t="shared" si="32"/>
        <v>фото</v>
      </c>
      <c r="G291" s="164"/>
      <c r="H291" s="152" t="s">
        <v>6070</v>
      </c>
      <c r="I291" s="155">
        <v>110</v>
      </c>
      <c r="J291" s="139" t="s">
        <v>593</v>
      </c>
      <c r="K291" s="135">
        <v>5</v>
      </c>
      <c r="L291" s="149">
        <v>292.3</v>
      </c>
      <c r="M291" s="137"/>
      <c r="N291" s="460"/>
      <c r="O291" s="86">
        <f t="shared" si="33"/>
        <v>0</v>
      </c>
      <c r="P291" s="144">
        <v>4607109926598</v>
      </c>
      <c r="Q291" s="140"/>
      <c r="R291" s="7"/>
      <c r="S291" s="264">
        <f>ROUND(L291/K291,2)</f>
        <v>58.46</v>
      </c>
      <c r="T291" s="7"/>
    </row>
    <row r="292" spans="1:20" ht="22.5" customHeight="1" x14ac:dyDescent="0.2">
      <c r="A292" s="239">
        <v>276</v>
      </c>
      <c r="B292" s="233"/>
      <c r="C292" s="233"/>
      <c r="D292" s="234" t="s">
        <v>3615</v>
      </c>
      <c r="E292" s="234"/>
      <c r="F292" s="234"/>
      <c r="G292" s="234"/>
      <c r="H292" s="238"/>
      <c r="I292" s="235"/>
      <c r="J292" s="236"/>
      <c r="K292" s="236"/>
      <c r="L292" s="237"/>
      <c r="M292" s="238"/>
      <c r="N292" s="238"/>
      <c r="O292" s="238"/>
      <c r="P292" s="238"/>
      <c r="Q292" s="238"/>
      <c r="R292" s="7"/>
      <c r="S292" s="264" t="e">
        <f>ROUND(L292/K292,2)</f>
        <v>#DIV/0!</v>
      </c>
      <c r="T292" s="7"/>
    </row>
    <row r="293" spans="1:20" ht="22.5" x14ac:dyDescent="0.2">
      <c r="A293" s="239">
        <v>277</v>
      </c>
      <c r="B293" s="136">
        <v>13578</v>
      </c>
      <c r="C293" s="142" t="s">
        <v>6071</v>
      </c>
      <c r="D293" s="141" t="s">
        <v>6072</v>
      </c>
      <c r="E293" s="143" t="s">
        <v>6073</v>
      </c>
      <c r="F293" s="163" t="str">
        <f t="shared" ref="F293:F297" si="34">HYPERLINK("http://www.gardenbulbs.ru/images/Lilium_CL/thumbnails/"&amp;C293&amp;".jpg","фото")</f>
        <v>фото</v>
      </c>
      <c r="G293" s="164"/>
      <c r="H293" s="152" t="s">
        <v>6074</v>
      </c>
      <c r="I293" s="155" t="s">
        <v>984</v>
      </c>
      <c r="J293" s="139" t="s">
        <v>593</v>
      </c>
      <c r="K293" s="135">
        <v>3</v>
      </c>
      <c r="L293" s="149">
        <v>167.9</v>
      </c>
      <c r="M293" s="137"/>
      <c r="N293" s="460"/>
      <c r="O293" s="86">
        <f t="shared" ref="O293:O297" si="35">IF(ISERROR(L293*N293),0,L293*N293)</f>
        <v>0</v>
      </c>
      <c r="P293" s="144">
        <v>4607109919989</v>
      </c>
      <c r="Q293" s="140"/>
      <c r="R293" s="7"/>
      <c r="S293" s="262"/>
      <c r="T293" s="7"/>
    </row>
    <row r="294" spans="1:20" ht="41.25" customHeight="1" x14ac:dyDescent="0.2">
      <c r="A294" s="239">
        <v>278</v>
      </c>
      <c r="B294" s="136">
        <v>7130</v>
      </c>
      <c r="C294" s="142" t="s">
        <v>6075</v>
      </c>
      <c r="D294" s="141" t="s">
        <v>6076</v>
      </c>
      <c r="E294" s="143" t="s">
        <v>6077</v>
      </c>
      <c r="F294" s="163" t="str">
        <f t="shared" si="34"/>
        <v>фото</v>
      </c>
      <c r="G294" s="164"/>
      <c r="H294" s="152" t="s">
        <v>1434</v>
      </c>
      <c r="I294" s="155">
        <v>100</v>
      </c>
      <c r="J294" s="139" t="s">
        <v>593</v>
      </c>
      <c r="K294" s="135">
        <v>5</v>
      </c>
      <c r="L294" s="149">
        <v>277.7</v>
      </c>
      <c r="M294" s="137"/>
      <c r="N294" s="460"/>
      <c r="O294" s="86">
        <f t="shared" si="35"/>
        <v>0</v>
      </c>
      <c r="P294" s="144">
        <v>4607109947746</v>
      </c>
      <c r="Q294" s="140"/>
      <c r="R294" s="7"/>
      <c r="S294" s="264">
        <f t="shared" ref="S294:S312" si="36">ROUND(L294/K294,2)</f>
        <v>55.54</v>
      </c>
      <c r="T294" s="7"/>
    </row>
    <row r="295" spans="1:20" ht="41.25" customHeight="1" x14ac:dyDescent="0.2">
      <c r="A295" s="239">
        <v>279</v>
      </c>
      <c r="B295" s="136">
        <v>3554</v>
      </c>
      <c r="C295" s="142" t="s">
        <v>6078</v>
      </c>
      <c r="D295" s="141" t="s">
        <v>6079</v>
      </c>
      <c r="E295" s="143" t="s">
        <v>6080</v>
      </c>
      <c r="F295" s="163" t="str">
        <f t="shared" si="34"/>
        <v>фото</v>
      </c>
      <c r="G295" s="164"/>
      <c r="H295" s="152" t="s">
        <v>4889</v>
      </c>
      <c r="I295" s="155">
        <v>90</v>
      </c>
      <c r="J295" s="139" t="s">
        <v>593</v>
      </c>
      <c r="K295" s="135">
        <v>5</v>
      </c>
      <c r="L295" s="149">
        <v>277.7</v>
      </c>
      <c r="M295" s="137"/>
      <c r="N295" s="460"/>
      <c r="O295" s="86">
        <f t="shared" si="35"/>
        <v>0</v>
      </c>
      <c r="P295" s="144">
        <v>4607109929902</v>
      </c>
      <c r="Q295" s="140"/>
      <c r="R295" s="7"/>
      <c r="S295" s="264">
        <f t="shared" si="36"/>
        <v>55.54</v>
      </c>
      <c r="T295" s="7"/>
    </row>
    <row r="296" spans="1:20" ht="41.25" customHeight="1" x14ac:dyDescent="0.2">
      <c r="A296" s="239">
        <v>280</v>
      </c>
      <c r="B296" s="136">
        <v>13580</v>
      </c>
      <c r="C296" s="142" t="s">
        <v>6081</v>
      </c>
      <c r="D296" s="141" t="s">
        <v>6082</v>
      </c>
      <c r="E296" s="143" t="s">
        <v>6083</v>
      </c>
      <c r="F296" s="163" t="str">
        <f t="shared" si="34"/>
        <v>фото</v>
      </c>
      <c r="G296" s="164"/>
      <c r="H296" s="152" t="s">
        <v>6084</v>
      </c>
      <c r="I296" s="155"/>
      <c r="J296" s="139" t="s">
        <v>593</v>
      </c>
      <c r="K296" s="135">
        <v>3</v>
      </c>
      <c r="L296" s="149">
        <v>171.4</v>
      </c>
      <c r="M296" s="137"/>
      <c r="N296" s="460"/>
      <c r="O296" s="86">
        <f t="shared" si="35"/>
        <v>0</v>
      </c>
      <c r="P296" s="144">
        <v>4607109919965</v>
      </c>
      <c r="Q296" s="140"/>
      <c r="R296" s="7"/>
      <c r="S296" s="264">
        <f t="shared" si="36"/>
        <v>57.13</v>
      </c>
      <c r="T296" s="7"/>
    </row>
    <row r="297" spans="1:20" ht="41.25" customHeight="1" x14ac:dyDescent="0.2">
      <c r="A297" s="239">
        <v>281</v>
      </c>
      <c r="B297" s="136">
        <v>10673</v>
      </c>
      <c r="C297" s="142" t="s">
        <v>6085</v>
      </c>
      <c r="D297" s="141" t="s">
        <v>6086</v>
      </c>
      <c r="E297" s="143" t="s">
        <v>6087</v>
      </c>
      <c r="F297" s="163" t="str">
        <f t="shared" si="34"/>
        <v>фото</v>
      </c>
      <c r="G297" s="164"/>
      <c r="H297" s="152" t="s">
        <v>6088</v>
      </c>
      <c r="I297" s="155">
        <v>100</v>
      </c>
      <c r="J297" s="139" t="s">
        <v>593</v>
      </c>
      <c r="K297" s="135">
        <v>5</v>
      </c>
      <c r="L297" s="149">
        <v>285.60000000000002</v>
      </c>
      <c r="M297" s="137"/>
      <c r="N297" s="460"/>
      <c r="O297" s="86">
        <f t="shared" si="35"/>
        <v>0</v>
      </c>
      <c r="P297" s="144">
        <v>4607109926574</v>
      </c>
      <c r="Q297" s="140"/>
      <c r="R297" s="7"/>
      <c r="S297" s="264">
        <f t="shared" si="36"/>
        <v>57.12</v>
      </c>
      <c r="T297" s="7"/>
    </row>
    <row r="298" spans="1:20" ht="25.5" customHeight="1" x14ac:dyDescent="0.2">
      <c r="A298" s="239">
        <v>282</v>
      </c>
      <c r="B298" s="233"/>
      <c r="C298" s="233"/>
      <c r="D298" s="234" t="s">
        <v>384</v>
      </c>
      <c r="E298" s="234"/>
      <c r="F298" s="234"/>
      <c r="G298" s="234"/>
      <c r="H298" s="238"/>
      <c r="I298" s="235"/>
      <c r="J298" s="236"/>
      <c r="K298" s="236"/>
      <c r="L298" s="237"/>
      <c r="M298" s="238"/>
      <c r="N298" s="238"/>
      <c r="O298" s="238"/>
      <c r="P298" s="238"/>
      <c r="Q298" s="238"/>
      <c r="R298" s="7"/>
      <c r="S298" s="264" t="e">
        <f t="shared" si="36"/>
        <v>#DIV/0!</v>
      </c>
      <c r="T298" s="7"/>
    </row>
    <row r="299" spans="1:20" ht="41.25" customHeight="1" x14ac:dyDescent="0.2">
      <c r="A299" s="239">
        <v>283</v>
      </c>
      <c r="B299" s="136">
        <v>219</v>
      </c>
      <c r="C299" s="142" t="s">
        <v>6089</v>
      </c>
      <c r="D299" s="141" t="s">
        <v>6090</v>
      </c>
      <c r="E299" s="143" t="s">
        <v>6091</v>
      </c>
      <c r="F299" s="163" t="str">
        <f t="shared" ref="F299:F364" si="37">HYPERLINK("http://www.gardenbulbs.ru/images/Lilium_CL/thumbnails/"&amp;C299&amp;".jpg","фото")</f>
        <v>фото</v>
      </c>
      <c r="G299" s="164"/>
      <c r="H299" s="152" t="s">
        <v>6092</v>
      </c>
      <c r="I299" s="155">
        <v>120</v>
      </c>
      <c r="J299" s="139" t="s">
        <v>593</v>
      </c>
      <c r="K299" s="135">
        <v>5</v>
      </c>
      <c r="L299" s="149">
        <v>141.69999999999999</v>
      </c>
      <c r="M299" s="137"/>
      <c r="N299" s="460"/>
      <c r="O299" s="86">
        <f t="shared" ref="O299:O364" si="38">IF(ISERROR(L299*N299),0,L299*N299)</f>
        <v>0</v>
      </c>
      <c r="P299" s="144">
        <v>4607109960806</v>
      </c>
      <c r="Q299" s="140"/>
      <c r="R299" s="7"/>
      <c r="S299" s="264">
        <f t="shared" si="36"/>
        <v>28.34</v>
      </c>
      <c r="T299" s="7"/>
    </row>
    <row r="300" spans="1:20" ht="41.25" customHeight="1" x14ac:dyDescent="0.2">
      <c r="A300" s="239">
        <v>284</v>
      </c>
      <c r="B300" s="136">
        <v>405</v>
      </c>
      <c r="C300" s="142" t="s">
        <v>1515</v>
      </c>
      <c r="D300" s="141" t="s">
        <v>27</v>
      </c>
      <c r="E300" s="143" t="s">
        <v>28</v>
      </c>
      <c r="F300" s="163" t="str">
        <f t="shared" si="37"/>
        <v>фото</v>
      </c>
      <c r="G300" s="164"/>
      <c r="H300" s="152" t="s">
        <v>29</v>
      </c>
      <c r="I300" s="155">
        <v>125</v>
      </c>
      <c r="J300" s="139" t="s">
        <v>593</v>
      </c>
      <c r="K300" s="135">
        <v>5</v>
      </c>
      <c r="L300" s="149">
        <v>165</v>
      </c>
      <c r="M300" s="137"/>
      <c r="N300" s="460"/>
      <c r="O300" s="86">
        <f t="shared" si="38"/>
        <v>0</v>
      </c>
      <c r="P300" s="144">
        <v>4607109961919</v>
      </c>
      <c r="Q300" s="140"/>
      <c r="R300" s="7"/>
      <c r="S300" s="264">
        <f t="shared" si="36"/>
        <v>33</v>
      </c>
      <c r="T300" s="7"/>
    </row>
    <row r="301" spans="1:20" ht="41.25" customHeight="1" x14ac:dyDescent="0.2">
      <c r="A301" s="239">
        <v>285</v>
      </c>
      <c r="B301" s="136">
        <v>222</v>
      </c>
      <c r="C301" s="142" t="s">
        <v>1516</v>
      </c>
      <c r="D301" s="141" t="s">
        <v>387</v>
      </c>
      <c r="E301" s="143" t="s">
        <v>386</v>
      </c>
      <c r="F301" s="163" t="str">
        <f t="shared" si="37"/>
        <v>фото</v>
      </c>
      <c r="G301" s="164"/>
      <c r="H301" s="152" t="s">
        <v>388</v>
      </c>
      <c r="I301" s="155">
        <v>110</v>
      </c>
      <c r="J301" s="139" t="s">
        <v>593</v>
      </c>
      <c r="K301" s="135">
        <v>5</v>
      </c>
      <c r="L301" s="149">
        <v>158.4</v>
      </c>
      <c r="M301" s="137"/>
      <c r="N301" s="460"/>
      <c r="O301" s="86">
        <f t="shared" si="38"/>
        <v>0</v>
      </c>
      <c r="P301" s="144">
        <v>4607109960837</v>
      </c>
      <c r="Q301" s="140"/>
      <c r="R301" s="7"/>
      <c r="S301" s="264">
        <f t="shared" si="36"/>
        <v>31.68</v>
      </c>
      <c r="T301" s="7"/>
    </row>
    <row r="302" spans="1:20" ht="41.25" customHeight="1" x14ac:dyDescent="0.2">
      <c r="A302" s="239">
        <v>286</v>
      </c>
      <c r="B302" s="136">
        <v>223</v>
      </c>
      <c r="C302" s="142" t="s">
        <v>1517</v>
      </c>
      <c r="D302" s="141" t="s">
        <v>390</v>
      </c>
      <c r="E302" s="143" t="s">
        <v>389</v>
      </c>
      <c r="F302" s="163" t="str">
        <f t="shared" si="37"/>
        <v>фото</v>
      </c>
      <c r="G302" s="164"/>
      <c r="H302" s="152" t="s">
        <v>391</v>
      </c>
      <c r="I302" s="155">
        <v>125</v>
      </c>
      <c r="J302" s="139" t="s">
        <v>593</v>
      </c>
      <c r="K302" s="135">
        <v>3</v>
      </c>
      <c r="L302" s="149">
        <v>127.7</v>
      </c>
      <c r="M302" s="137"/>
      <c r="N302" s="460"/>
      <c r="O302" s="86">
        <f t="shared" si="38"/>
        <v>0</v>
      </c>
      <c r="P302" s="144">
        <v>4607109960844</v>
      </c>
      <c r="Q302" s="140"/>
      <c r="R302" s="7"/>
      <c r="S302" s="264">
        <f t="shared" si="36"/>
        <v>42.57</v>
      </c>
      <c r="T302" s="7"/>
    </row>
    <row r="303" spans="1:20" ht="41.25" customHeight="1" x14ac:dyDescent="0.2">
      <c r="A303" s="239">
        <v>287</v>
      </c>
      <c r="B303" s="136">
        <v>9421</v>
      </c>
      <c r="C303" s="142" t="s">
        <v>4271</v>
      </c>
      <c r="D303" s="141" t="s">
        <v>4272</v>
      </c>
      <c r="E303" s="143" t="s">
        <v>4273</v>
      </c>
      <c r="F303" s="163" t="str">
        <f t="shared" si="37"/>
        <v>фото</v>
      </c>
      <c r="G303" s="164"/>
      <c r="H303" s="152" t="s">
        <v>4274</v>
      </c>
      <c r="I303" s="155">
        <v>110</v>
      </c>
      <c r="J303" s="139" t="s">
        <v>26</v>
      </c>
      <c r="K303" s="135">
        <v>5</v>
      </c>
      <c r="L303" s="149">
        <v>162.6</v>
      </c>
      <c r="M303" s="137"/>
      <c r="N303" s="460"/>
      <c r="O303" s="86">
        <f t="shared" si="38"/>
        <v>0</v>
      </c>
      <c r="P303" s="144">
        <v>4607109988862</v>
      </c>
      <c r="Q303" s="140"/>
      <c r="R303" s="7"/>
      <c r="S303" s="264">
        <f t="shared" si="36"/>
        <v>32.520000000000003</v>
      </c>
      <c r="T303" s="7"/>
    </row>
    <row r="304" spans="1:20" ht="41.25" customHeight="1" x14ac:dyDescent="0.2">
      <c r="A304" s="239">
        <v>288</v>
      </c>
      <c r="B304" s="136">
        <v>3884</v>
      </c>
      <c r="C304" s="142" t="s">
        <v>4275</v>
      </c>
      <c r="D304" s="141" t="s">
        <v>4276</v>
      </c>
      <c r="E304" s="143" t="s">
        <v>4277</v>
      </c>
      <c r="F304" s="163" t="str">
        <f t="shared" si="37"/>
        <v>фото</v>
      </c>
      <c r="G304" s="164"/>
      <c r="H304" s="152" t="s">
        <v>4278</v>
      </c>
      <c r="I304" s="155">
        <v>140</v>
      </c>
      <c r="J304" s="139" t="s">
        <v>593</v>
      </c>
      <c r="K304" s="135">
        <v>7</v>
      </c>
      <c r="L304" s="149">
        <v>184</v>
      </c>
      <c r="M304" s="137"/>
      <c r="N304" s="460"/>
      <c r="O304" s="86">
        <f t="shared" si="38"/>
        <v>0</v>
      </c>
      <c r="P304" s="144">
        <v>4607109929858</v>
      </c>
      <c r="Q304" s="140"/>
      <c r="R304" s="7"/>
      <c r="S304" s="264">
        <f t="shared" si="36"/>
        <v>26.29</v>
      </c>
      <c r="T304" s="7"/>
    </row>
    <row r="305" spans="1:20" ht="41.25" customHeight="1" x14ac:dyDescent="0.2">
      <c r="A305" s="239">
        <v>289</v>
      </c>
      <c r="B305" s="136">
        <v>1424</v>
      </c>
      <c r="C305" s="142" t="s">
        <v>6093</v>
      </c>
      <c r="D305" s="141" t="s">
        <v>6094</v>
      </c>
      <c r="E305" s="143" t="s">
        <v>6095</v>
      </c>
      <c r="F305" s="163" t="str">
        <f t="shared" si="37"/>
        <v>фото</v>
      </c>
      <c r="G305" s="164"/>
      <c r="H305" s="152" t="s">
        <v>6096</v>
      </c>
      <c r="I305" s="155">
        <v>120</v>
      </c>
      <c r="J305" s="139" t="s">
        <v>593</v>
      </c>
      <c r="K305" s="135">
        <v>5</v>
      </c>
      <c r="L305" s="149">
        <v>209.8</v>
      </c>
      <c r="M305" s="137"/>
      <c r="N305" s="460"/>
      <c r="O305" s="86">
        <f t="shared" si="38"/>
        <v>0</v>
      </c>
      <c r="P305" s="144">
        <v>4607109964385</v>
      </c>
      <c r="Q305" s="140"/>
      <c r="R305" s="7"/>
      <c r="S305" s="264">
        <f t="shared" si="36"/>
        <v>41.96</v>
      </c>
      <c r="T305" s="7"/>
    </row>
    <row r="306" spans="1:20" ht="41.25" customHeight="1" x14ac:dyDescent="0.2">
      <c r="A306" s="239">
        <v>290</v>
      </c>
      <c r="B306" s="136">
        <v>2829</v>
      </c>
      <c r="C306" s="142" t="s">
        <v>6097</v>
      </c>
      <c r="D306" s="141" t="s">
        <v>6098</v>
      </c>
      <c r="E306" s="143" t="s">
        <v>6099</v>
      </c>
      <c r="F306" s="163" t="str">
        <f t="shared" si="37"/>
        <v>фото</v>
      </c>
      <c r="G306" s="164"/>
      <c r="H306" s="152" t="s">
        <v>6100</v>
      </c>
      <c r="I306" s="155">
        <v>120</v>
      </c>
      <c r="J306" s="139" t="s">
        <v>594</v>
      </c>
      <c r="K306" s="135">
        <v>5</v>
      </c>
      <c r="L306" s="149">
        <v>196.3</v>
      </c>
      <c r="M306" s="137"/>
      <c r="N306" s="460"/>
      <c r="O306" s="86">
        <f t="shared" si="38"/>
        <v>0</v>
      </c>
      <c r="P306" s="144">
        <v>4607109929841</v>
      </c>
      <c r="Q306" s="140"/>
      <c r="R306" s="7"/>
      <c r="S306" s="264">
        <f t="shared" si="36"/>
        <v>39.26</v>
      </c>
      <c r="T306" s="7"/>
    </row>
    <row r="307" spans="1:20" ht="41.25" customHeight="1" x14ac:dyDescent="0.2">
      <c r="A307" s="239">
        <v>291</v>
      </c>
      <c r="B307" s="136">
        <v>3626</v>
      </c>
      <c r="C307" s="142" t="s">
        <v>1518</v>
      </c>
      <c r="D307" s="141" t="s">
        <v>393</v>
      </c>
      <c r="E307" s="143" t="s">
        <v>392</v>
      </c>
      <c r="F307" s="163" t="str">
        <f t="shared" si="37"/>
        <v>фото</v>
      </c>
      <c r="G307" s="164"/>
      <c r="H307" s="152" t="s">
        <v>394</v>
      </c>
      <c r="I307" s="155">
        <v>110</v>
      </c>
      <c r="J307" s="139" t="s">
        <v>589</v>
      </c>
      <c r="K307" s="135">
        <v>5</v>
      </c>
      <c r="L307" s="149">
        <v>171.1</v>
      </c>
      <c r="M307" s="137"/>
      <c r="N307" s="460"/>
      <c r="O307" s="86">
        <f t="shared" si="38"/>
        <v>0</v>
      </c>
      <c r="P307" s="144">
        <v>4607109971338</v>
      </c>
      <c r="Q307" s="140"/>
      <c r="R307" s="7"/>
      <c r="S307" s="264">
        <f t="shared" si="36"/>
        <v>34.22</v>
      </c>
      <c r="T307" s="7"/>
    </row>
    <row r="308" spans="1:20" ht="41.25" customHeight="1" x14ac:dyDescent="0.2">
      <c r="A308" s="239">
        <v>292</v>
      </c>
      <c r="B308" s="136">
        <v>7105</v>
      </c>
      <c r="C308" s="142" t="s">
        <v>2453</v>
      </c>
      <c r="D308" s="141" t="s">
        <v>2382</v>
      </c>
      <c r="E308" s="143" t="s">
        <v>2383</v>
      </c>
      <c r="F308" s="163" t="str">
        <f t="shared" si="37"/>
        <v>фото</v>
      </c>
      <c r="G308" s="164"/>
      <c r="H308" s="152" t="s">
        <v>2424</v>
      </c>
      <c r="I308" s="155">
        <v>110</v>
      </c>
      <c r="J308" s="139" t="s">
        <v>593</v>
      </c>
      <c r="K308" s="135">
        <v>7</v>
      </c>
      <c r="L308" s="149">
        <v>223</v>
      </c>
      <c r="M308" s="137"/>
      <c r="N308" s="460"/>
      <c r="O308" s="86">
        <f t="shared" si="38"/>
        <v>0</v>
      </c>
      <c r="P308" s="144">
        <v>4607109947494</v>
      </c>
      <c r="Q308" s="140"/>
      <c r="R308" s="7"/>
      <c r="S308" s="264">
        <f t="shared" si="36"/>
        <v>31.86</v>
      </c>
      <c r="T308" s="7"/>
    </row>
    <row r="309" spans="1:20" ht="41.25" customHeight="1" x14ac:dyDescent="0.2">
      <c r="A309" s="239">
        <v>293</v>
      </c>
      <c r="B309" s="136">
        <v>13581</v>
      </c>
      <c r="C309" s="142" t="s">
        <v>6463</v>
      </c>
      <c r="D309" s="141" t="s">
        <v>6460</v>
      </c>
      <c r="E309" s="143" t="s">
        <v>6461</v>
      </c>
      <c r="F309" s="163" t="str">
        <f t="shared" si="37"/>
        <v>фото</v>
      </c>
      <c r="G309" s="164"/>
      <c r="H309" s="152" t="s">
        <v>6462</v>
      </c>
      <c r="I309" s="155">
        <v>50</v>
      </c>
      <c r="J309" s="139" t="s">
        <v>594</v>
      </c>
      <c r="K309" s="135">
        <v>5</v>
      </c>
      <c r="L309" s="149">
        <v>186.4</v>
      </c>
      <c r="M309" s="137"/>
      <c r="N309" s="460"/>
      <c r="O309" s="86">
        <f t="shared" si="38"/>
        <v>0</v>
      </c>
      <c r="P309" s="144">
        <v>4607109919958</v>
      </c>
      <c r="Q309" s="140"/>
      <c r="R309" s="68"/>
      <c r="S309" s="264"/>
      <c r="T309" s="68"/>
    </row>
    <row r="310" spans="1:20" ht="50.25" customHeight="1" x14ac:dyDescent="0.2">
      <c r="A310" s="239">
        <v>294</v>
      </c>
      <c r="B310" s="136">
        <v>1426</v>
      </c>
      <c r="C310" s="142" t="s">
        <v>4279</v>
      </c>
      <c r="D310" s="141" t="s">
        <v>4280</v>
      </c>
      <c r="E310" s="143" t="s">
        <v>4281</v>
      </c>
      <c r="F310" s="163" t="str">
        <f t="shared" si="37"/>
        <v>фото</v>
      </c>
      <c r="G310" s="164"/>
      <c r="H310" s="152" t="s">
        <v>4282</v>
      </c>
      <c r="I310" s="155">
        <v>120</v>
      </c>
      <c r="J310" s="139" t="s">
        <v>593</v>
      </c>
      <c r="K310" s="135">
        <v>5</v>
      </c>
      <c r="L310" s="149">
        <v>157.9</v>
      </c>
      <c r="M310" s="137"/>
      <c r="N310" s="460"/>
      <c r="O310" s="86">
        <f t="shared" si="38"/>
        <v>0</v>
      </c>
      <c r="P310" s="144">
        <v>4607109964040</v>
      </c>
      <c r="Q310" s="140"/>
      <c r="R310" s="7"/>
      <c r="S310" s="264">
        <f t="shared" si="36"/>
        <v>31.58</v>
      </c>
      <c r="T310" s="7"/>
    </row>
    <row r="311" spans="1:20" ht="50.25" customHeight="1" x14ac:dyDescent="0.2">
      <c r="A311" s="239">
        <v>295</v>
      </c>
      <c r="B311" s="136">
        <v>3764</v>
      </c>
      <c r="C311" s="142" t="s">
        <v>1519</v>
      </c>
      <c r="D311" s="141" t="s">
        <v>30</v>
      </c>
      <c r="E311" s="143" t="s">
        <v>31</v>
      </c>
      <c r="F311" s="163" t="str">
        <f t="shared" si="37"/>
        <v>фото</v>
      </c>
      <c r="G311" s="164"/>
      <c r="H311" s="152" t="s">
        <v>1435</v>
      </c>
      <c r="I311" s="155">
        <v>120</v>
      </c>
      <c r="J311" s="139" t="s">
        <v>593</v>
      </c>
      <c r="K311" s="135">
        <v>2</v>
      </c>
      <c r="L311" s="149">
        <v>74.400000000000006</v>
      </c>
      <c r="M311" s="137"/>
      <c r="N311" s="460"/>
      <c r="O311" s="86">
        <f t="shared" si="38"/>
        <v>0</v>
      </c>
      <c r="P311" s="144">
        <v>4607109979822</v>
      </c>
      <c r="Q311" s="140"/>
      <c r="R311" s="7"/>
      <c r="S311" s="264">
        <f t="shared" si="36"/>
        <v>37.200000000000003</v>
      </c>
      <c r="T311" s="7"/>
    </row>
    <row r="312" spans="1:20" ht="50.25" customHeight="1" x14ac:dyDescent="0.2">
      <c r="A312" s="239">
        <v>296</v>
      </c>
      <c r="B312" s="136">
        <v>408</v>
      </c>
      <c r="C312" s="142" t="s">
        <v>4283</v>
      </c>
      <c r="D312" s="141" t="s">
        <v>4284</v>
      </c>
      <c r="E312" s="143" t="s">
        <v>4285</v>
      </c>
      <c r="F312" s="163" t="str">
        <f t="shared" si="37"/>
        <v>фото</v>
      </c>
      <c r="G312" s="164"/>
      <c r="H312" s="152" t="s">
        <v>4286</v>
      </c>
      <c r="I312" s="155">
        <v>110</v>
      </c>
      <c r="J312" s="139" t="s">
        <v>593</v>
      </c>
      <c r="K312" s="135">
        <v>5</v>
      </c>
      <c r="L312" s="149">
        <v>157.9</v>
      </c>
      <c r="M312" s="137"/>
      <c r="N312" s="460"/>
      <c r="O312" s="86">
        <f t="shared" si="38"/>
        <v>0</v>
      </c>
      <c r="P312" s="144">
        <v>4607109961995</v>
      </c>
      <c r="Q312" s="140"/>
      <c r="R312" s="7"/>
      <c r="S312" s="264">
        <f t="shared" si="36"/>
        <v>31.58</v>
      </c>
      <c r="T312" s="7"/>
    </row>
    <row r="313" spans="1:20" ht="36" x14ac:dyDescent="0.2">
      <c r="A313" s="239">
        <v>297</v>
      </c>
      <c r="B313" s="136">
        <v>5357</v>
      </c>
      <c r="C313" s="142" t="s">
        <v>2942</v>
      </c>
      <c r="D313" s="141" t="s">
        <v>2943</v>
      </c>
      <c r="E313" s="143" t="s">
        <v>2944</v>
      </c>
      <c r="F313" s="163" t="str">
        <f t="shared" si="37"/>
        <v>фото</v>
      </c>
      <c r="G313" s="164"/>
      <c r="H313" s="152" t="s">
        <v>2945</v>
      </c>
      <c r="I313" s="155">
        <v>110</v>
      </c>
      <c r="J313" s="139" t="s">
        <v>26</v>
      </c>
      <c r="K313" s="135">
        <v>7</v>
      </c>
      <c r="L313" s="149">
        <v>223</v>
      </c>
      <c r="M313" s="137"/>
      <c r="N313" s="460"/>
      <c r="O313" s="86">
        <f t="shared" si="38"/>
        <v>0</v>
      </c>
      <c r="P313" s="144">
        <v>4607109937679</v>
      </c>
      <c r="Q313" s="140"/>
      <c r="R313" s="7"/>
      <c r="S313" s="262"/>
      <c r="T313" s="7"/>
    </row>
    <row r="314" spans="1:20" ht="29.25" customHeight="1" x14ac:dyDescent="0.2">
      <c r="A314" s="239">
        <v>298</v>
      </c>
      <c r="B314" s="136">
        <v>5358</v>
      </c>
      <c r="C314" s="142" t="s">
        <v>3616</v>
      </c>
      <c r="D314" s="141" t="s">
        <v>2946</v>
      </c>
      <c r="E314" s="143" t="s">
        <v>2947</v>
      </c>
      <c r="F314" s="163" t="str">
        <f t="shared" si="37"/>
        <v>фото</v>
      </c>
      <c r="G314" s="164"/>
      <c r="H314" s="152" t="s">
        <v>3617</v>
      </c>
      <c r="I314" s="155">
        <v>110</v>
      </c>
      <c r="J314" s="139" t="s">
        <v>26</v>
      </c>
      <c r="K314" s="135">
        <v>7</v>
      </c>
      <c r="L314" s="149">
        <v>232.9</v>
      </c>
      <c r="M314" s="137"/>
      <c r="N314" s="460"/>
      <c r="O314" s="86">
        <f t="shared" si="38"/>
        <v>0</v>
      </c>
      <c r="P314" s="144">
        <v>4607109937662</v>
      </c>
      <c r="Q314" s="140"/>
      <c r="R314" s="7"/>
      <c r="S314" s="264">
        <f t="shared" ref="S314:S378" si="39">ROUND(L314/K314,2)</f>
        <v>33.270000000000003</v>
      </c>
      <c r="T314" s="7"/>
    </row>
    <row r="315" spans="1:20" ht="29.25" customHeight="1" x14ac:dyDescent="0.2">
      <c r="A315" s="239">
        <v>299</v>
      </c>
      <c r="B315" s="136">
        <v>6432</v>
      </c>
      <c r="C315" s="142" t="s">
        <v>3618</v>
      </c>
      <c r="D315" s="141" t="s">
        <v>3619</v>
      </c>
      <c r="E315" s="143" t="s">
        <v>3620</v>
      </c>
      <c r="F315" s="163" t="str">
        <f t="shared" si="37"/>
        <v>фото</v>
      </c>
      <c r="G315" s="164"/>
      <c r="H315" s="152" t="s">
        <v>3621</v>
      </c>
      <c r="I315" s="155">
        <v>110</v>
      </c>
      <c r="J315" s="139" t="s">
        <v>26</v>
      </c>
      <c r="K315" s="135">
        <v>5</v>
      </c>
      <c r="L315" s="149">
        <v>162.6</v>
      </c>
      <c r="M315" s="137"/>
      <c r="N315" s="460"/>
      <c r="O315" s="86">
        <f t="shared" si="38"/>
        <v>0</v>
      </c>
      <c r="P315" s="144">
        <v>4607109931585</v>
      </c>
      <c r="Q315" s="140"/>
      <c r="R315" s="7"/>
      <c r="S315" s="264">
        <f t="shared" si="39"/>
        <v>32.520000000000003</v>
      </c>
      <c r="T315" s="7"/>
    </row>
    <row r="316" spans="1:20" ht="29.25" customHeight="1" x14ac:dyDescent="0.2">
      <c r="A316" s="239">
        <v>300</v>
      </c>
      <c r="B316" s="136">
        <v>6435</v>
      </c>
      <c r="C316" s="142" t="s">
        <v>2948</v>
      </c>
      <c r="D316" s="141" t="s">
        <v>2949</v>
      </c>
      <c r="E316" s="143" t="s">
        <v>2950</v>
      </c>
      <c r="F316" s="163" t="str">
        <f t="shared" si="37"/>
        <v>фото</v>
      </c>
      <c r="G316" s="164"/>
      <c r="H316" s="152" t="s">
        <v>2951</v>
      </c>
      <c r="I316" s="155">
        <v>110</v>
      </c>
      <c r="J316" s="139" t="s">
        <v>26</v>
      </c>
      <c r="K316" s="135">
        <v>7</v>
      </c>
      <c r="L316" s="149">
        <v>215.2</v>
      </c>
      <c r="M316" s="137"/>
      <c r="N316" s="460"/>
      <c r="O316" s="86">
        <f t="shared" si="38"/>
        <v>0</v>
      </c>
      <c r="P316" s="144">
        <v>4607109931578</v>
      </c>
      <c r="Q316" s="140"/>
      <c r="R316" s="7"/>
      <c r="S316" s="264">
        <f t="shared" si="39"/>
        <v>30.74</v>
      </c>
      <c r="T316" s="7"/>
    </row>
    <row r="317" spans="1:20" ht="29.25" customHeight="1" x14ac:dyDescent="0.2">
      <c r="A317" s="239">
        <v>301</v>
      </c>
      <c r="B317" s="136">
        <v>410</v>
      </c>
      <c r="C317" s="142" t="s">
        <v>3622</v>
      </c>
      <c r="D317" s="141" t="s">
        <v>3623</v>
      </c>
      <c r="E317" s="143" t="s">
        <v>3624</v>
      </c>
      <c r="F317" s="163" t="str">
        <f t="shared" si="37"/>
        <v>фото</v>
      </c>
      <c r="G317" s="164"/>
      <c r="H317" s="152" t="s">
        <v>3625</v>
      </c>
      <c r="I317" s="155">
        <v>105</v>
      </c>
      <c r="J317" s="139" t="s">
        <v>593</v>
      </c>
      <c r="K317" s="135">
        <v>7</v>
      </c>
      <c r="L317" s="149">
        <v>223</v>
      </c>
      <c r="M317" s="137"/>
      <c r="N317" s="460"/>
      <c r="O317" s="86">
        <f t="shared" si="38"/>
        <v>0</v>
      </c>
      <c r="P317" s="144">
        <v>4607109961926</v>
      </c>
      <c r="Q317" s="140"/>
      <c r="R317" s="7"/>
      <c r="S317" s="264">
        <f t="shared" si="39"/>
        <v>31.86</v>
      </c>
      <c r="T317" s="7"/>
    </row>
    <row r="318" spans="1:20" ht="29.25" customHeight="1" x14ac:dyDescent="0.2">
      <c r="A318" s="239">
        <v>302</v>
      </c>
      <c r="B318" s="136">
        <v>9423</v>
      </c>
      <c r="C318" s="142" t="s">
        <v>4287</v>
      </c>
      <c r="D318" s="141" t="s">
        <v>4288</v>
      </c>
      <c r="E318" s="143" t="s">
        <v>4289</v>
      </c>
      <c r="F318" s="163" t="str">
        <f t="shared" si="37"/>
        <v>фото</v>
      </c>
      <c r="G318" s="164"/>
      <c r="H318" s="152" t="s">
        <v>4290</v>
      </c>
      <c r="I318" s="155">
        <v>120</v>
      </c>
      <c r="J318" s="139" t="s">
        <v>593</v>
      </c>
      <c r="K318" s="135">
        <v>5</v>
      </c>
      <c r="L318" s="149">
        <v>201.6</v>
      </c>
      <c r="M318" s="137"/>
      <c r="N318" s="460"/>
      <c r="O318" s="86">
        <f t="shared" si="38"/>
        <v>0</v>
      </c>
      <c r="P318" s="144">
        <v>4607109957738</v>
      </c>
      <c r="Q318" s="140"/>
      <c r="R318" s="7"/>
      <c r="S318" s="264">
        <f t="shared" si="39"/>
        <v>40.32</v>
      </c>
      <c r="T318" s="7"/>
    </row>
    <row r="319" spans="1:20" ht="29.25" customHeight="1" x14ac:dyDescent="0.2">
      <c r="A319" s="239">
        <v>303</v>
      </c>
      <c r="B319" s="136">
        <v>3574</v>
      </c>
      <c r="C319" s="142" t="s">
        <v>4291</v>
      </c>
      <c r="D319" s="141" t="s">
        <v>4292</v>
      </c>
      <c r="E319" s="143" t="s">
        <v>4293</v>
      </c>
      <c r="F319" s="163" t="str">
        <f t="shared" si="37"/>
        <v>фото</v>
      </c>
      <c r="G319" s="164"/>
      <c r="H319" s="152" t="s">
        <v>4294</v>
      </c>
      <c r="I319" s="155">
        <v>120</v>
      </c>
      <c r="J319" s="139" t="s">
        <v>593</v>
      </c>
      <c r="K319" s="135">
        <v>5</v>
      </c>
      <c r="L319" s="149">
        <v>151.69999999999999</v>
      </c>
      <c r="M319" s="137"/>
      <c r="N319" s="460"/>
      <c r="O319" s="86">
        <f t="shared" si="38"/>
        <v>0</v>
      </c>
      <c r="P319" s="144">
        <v>4607109929827</v>
      </c>
      <c r="Q319" s="140"/>
      <c r="R319" s="7"/>
      <c r="S319" s="264">
        <f t="shared" si="39"/>
        <v>30.34</v>
      </c>
      <c r="T319" s="7"/>
    </row>
    <row r="320" spans="1:20" ht="48.75" customHeight="1" x14ac:dyDescent="0.2">
      <c r="A320" s="239">
        <v>304</v>
      </c>
      <c r="B320" s="136">
        <v>4351</v>
      </c>
      <c r="C320" s="142" t="s">
        <v>4295</v>
      </c>
      <c r="D320" s="141" t="s">
        <v>4296</v>
      </c>
      <c r="E320" s="143" t="s">
        <v>4297</v>
      </c>
      <c r="F320" s="163" t="str">
        <f t="shared" si="37"/>
        <v>фото</v>
      </c>
      <c r="G320" s="164"/>
      <c r="H320" s="152" t="s">
        <v>4298</v>
      </c>
      <c r="I320" s="155">
        <v>120</v>
      </c>
      <c r="J320" s="139" t="s">
        <v>593</v>
      </c>
      <c r="K320" s="135">
        <v>5</v>
      </c>
      <c r="L320" s="149">
        <v>185.8</v>
      </c>
      <c r="M320" s="137"/>
      <c r="N320" s="460"/>
      <c r="O320" s="86">
        <f t="shared" si="38"/>
        <v>0</v>
      </c>
      <c r="P320" s="144">
        <v>4607109987728</v>
      </c>
      <c r="Q320" s="140"/>
      <c r="R320" s="7"/>
      <c r="S320" s="264">
        <f t="shared" si="39"/>
        <v>37.159999999999997</v>
      </c>
      <c r="T320" s="7"/>
    </row>
    <row r="321" spans="1:20" ht="48.75" customHeight="1" x14ac:dyDescent="0.2">
      <c r="A321" s="239">
        <v>305</v>
      </c>
      <c r="B321" s="136">
        <v>3576</v>
      </c>
      <c r="C321" s="142" t="s">
        <v>6101</v>
      </c>
      <c r="D321" s="141" t="s">
        <v>6102</v>
      </c>
      <c r="E321" s="143" t="s">
        <v>6103</v>
      </c>
      <c r="F321" s="163" t="str">
        <f t="shared" si="37"/>
        <v>фото</v>
      </c>
      <c r="G321" s="164"/>
      <c r="H321" s="152" t="s">
        <v>6104</v>
      </c>
      <c r="I321" s="155">
        <v>120</v>
      </c>
      <c r="J321" s="139" t="s">
        <v>593</v>
      </c>
      <c r="K321" s="135">
        <v>5</v>
      </c>
      <c r="L321" s="149">
        <v>188.8</v>
      </c>
      <c r="M321" s="137"/>
      <c r="N321" s="460"/>
      <c r="O321" s="86">
        <f t="shared" si="38"/>
        <v>0</v>
      </c>
      <c r="P321" s="144">
        <v>4607109929810</v>
      </c>
      <c r="Q321" s="140"/>
      <c r="R321" s="7"/>
      <c r="S321" s="264">
        <f t="shared" si="39"/>
        <v>37.76</v>
      </c>
      <c r="T321" s="7"/>
    </row>
    <row r="322" spans="1:20" ht="48.75" customHeight="1" x14ac:dyDescent="0.2">
      <c r="A322" s="239">
        <v>306</v>
      </c>
      <c r="B322" s="136">
        <v>3033</v>
      </c>
      <c r="C322" s="142" t="s">
        <v>4299</v>
      </c>
      <c r="D322" s="141" t="s">
        <v>4064</v>
      </c>
      <c r="E322" s="143" t="s">
        <v>4029</v>
      </c>
      <c r="F322" s="163" t="str">
        <f t="shared" si="37"/>
        <v>фото</v>
      </c>
      <c r="G322" s="164"/>
      <c r="H322" s="152" t="s">
        <v>4300</v>
      </c>
      <c r="I322" s="155">
        <v>120</v>
      </c>
      <c r="J322" s="139" t="s">
        <v>26</v>
      </c>
      <c r="K322" s="135">
        <v>7</v>
      </c>
      <c r="L322" s="149">
        <v>223</v>
      </c>
      <c r="M322" s="137"/>
      <c r="N322" s="460"/>
      <c r="O322" s="86">
        <f t="shared" si="38"/>
        <v>0</v>
      </c>
      <c r="P322" s="144">
        <v>4607109929803</v>
      </c>
      <c r="Q322" s="140"/>
      <c r="R322" s="7"/>
      <c r="S322" s="264">
        <f t="shared" si="39"/>
        <v>31.86</v>
      </c>
      <c r="T322" s="7"/>
    </row>
    <row r="323" spans="1:20" ht="29.25" customHeight="1" x14ac:dyDescent="0.2">
      <c r="A323" s="239">
        <v>307</v>
      </c>
      <c r="B323" s="136">
        <v>393</v>
      </c>
      <c r="C323" s="142" t="s">
        <v>2454</v>
      </c>
      <c r="D323" s="141" t="s">
        <v>2384</v>
      </c>
      <c r="E323" s="143" t="s">
        <v>2385</v>
      </c>
      <c r="F323" s="163" t="str">
        <f t="shared" si="37"/>
        <v>фото</v>
      </c>
      <c r="G323" s="164"/>
      <c r="H323" s="152" t="s">
        <v>2425</v>
      </c>
      <c r="I323" s="155">
        <v>120</v>
      </c>
      <c r="J323" s="139" t="s">
        <v>593</v>
      </c>
      <c r="K323" s="135">
        <v>5</v>
      </c>
      <c r="L323" s="149">
        <v>145.1</v>
      </c>
      <c r="M323" s="137"/>
      <c r="N323" s="460"/>
      <c r="O323" s="86">
        <f t="shared" si="38"/>
        <v>0</v>
      </c>
      <c r="P323" s="144">
        <v>4607109960714</v>
      </c>
      <c r="Q323" s="140"/>
      <c r="R323" s="7"/>
      <c r="S323" s="264">
        <f t="shared" si="39"/>
        <v>29.02</v>
      </c>
      <c r="T323" s="7"/>
    </row>
    <row r="324" spans="1:20" ht="41.25" customHeight="1" x14ac:dyDescent="0.2">
      <c r="A324" s="239">
        <v>308</v>
      </c>
      <c r="B324" s="136">
        <v>4352</v>
      </c>
      <c r="C324" s="142" t="s">
        <v>2455</v>
      </c>
      <c r="D324" s="141" t="s">
        <v>2386</v>
      </c>
      <c r="E324" s="143" t="s">
        <v>2387</v>
      </c>
      <c r="F324" s="163" t="str">
        <f t="shared" si="37"/>
        <v>фото</v>
      </c>
      <c r="G324" s="164"/>
      <c r="H324" s="152" t="s">
        <v>2426</v>
      </c>
      <c r="I324" s="155">
        <v>120</v>
      </c>
      <c r="J324" s="139" t="s">
        <v>593</v>
      </c>
      <c r="K324" s="135">
        <v>3</v>
      </c>
      <c r="L324" s="149">
        <v>125.7</v>
      </c>
      <c r="M324" s="137"/>
      <c r="N324" s="460"/>
      <c r="O324" s="86">
        <f t="shared" si="38"/>
        <v>0</v>
      </c>
      <c r="P324" s="144">
        <v>4607109987735</v>
      </c>
      <c r="Q324" s="140"/>
      <c r="R324" s="7"/>
      <c r="S324" s="264">
        <f t="shared" si="39"/>
        <v>41.9</v>
      </c>
      <c r="T324" s="7"/>
    </row>
    <row r="325" spans="1:20" ht="41.25" customHeight="1" x14ac:dyDescent="0.2">
      <c r="A325" s="239">
        <v>309</v>
      </c>
      <c r="B325" s="136">
        <v>3685</v>
      </c>
      <c r="C325" s="142" t="s">
        <v>3626</v>
      </c>
      <c r="D325" s="141" t="s">
        <v>6105</v>
      </c>
      <c r="E325" s="143" t="s">
        <v>3627</v>
      </c>
      <c r="F325" s="163" t="str">
        <f t="shared" si="37"/>
        <v>фото</v>
      </c>
      <c r="G325" s="164"/>
      <c r="H325" s="152" t="s">
        <v>3628</v>
      </c>
      <c r="I325" s="155">
        <v>110</v>
      </c>
      <c r="J325" s="139" t="s">
        <v>593</v>
      </c>
      <c r="K325" s="135">
        <v>10</v>
      </c>
      <c r="L325" s="149">
        <v>276.39999999999998</v>
      </c>
      <c r="M325" s="137"/>
      <c r="N325" s="460"/>
      <c r="O325" s="86">
        <f t="shared" si="38"/>
        <v>0</v>
      </c>
      <c r="P325" s="144">
        <v>4607109971437</v>
      </c>
      <c r="Q325" s="140"/>
      <c r="R325" s="7"/>
      <c r="S325" s="264">
        <f t="shared" si="39"/>
        <v>27.64</v>
      </c>
      <c r="T325" s="7"/>
    </row>
    <row r="326" spans="1:20" ht="41.25" customHeight="1" x14ac:dyDescent="0.2">
      <c r="A326" s="239">
        <v>310</v>
      </c>
      <c r="B326" s="136">
        <v>2792</v>
      </c>
      <c r="C326" s="142" t="s">
        <v>2456</v>
      </c>
      <c r="D326" s="141" t="s">
        <v>2388</v>
      </c>
      <c r="E326" s="143" t="s">
        <v>2389</v>
      </c>
      <c r="F326" s="163" t="str">
        <f t="shared" si="37"/>
        <v>фото</v>
      </c>
      <c r="G326" s="164"/>
      <c r="H326" s="152" t="s">
        <v>2427</v>
      </c>
      <c r="I326" s="155">
        <v>110</v>
      </c>
      <c r="J326" s="139" t="s">
        <v>593</v>
      </c>
      <c r="K326" s="135">
        <v>5</v>
      </c>
      <c r="L326" s="149">
        <v>168.3</v>
      </c>
      <c r="M326" s="137"/>
      <c r="N326" s="460"/>
      <c r="O326" s="86">
        <f t="shared" si="38"/>
        <v>0</v>
      </c>
      <c r="P326" s="144">
        <v>4607109967607</v>
      </c>
      <c r="Q326" s="140"/>
      <c r="R326" s="7"/>
      <c r="S326" s="264">
        <f t="shared" si="39"/>
        <v>33.659999999999997</v>
      </c>
      <c r="T326" s="7"/>
    </row>
    <row r="327" spans="1:20" ht="41.25" customHeight="1" x14ac:dyDescent="0.2">
      <c r="A327" s="239">
        <v>311</v>
      </c>
      <c r="B327" s="136">
        <v>231</v>
      </c>
      <c r="C327" s="142" t="s">
        <v>1520</v>
      </c>
      <c r="D327" s="141" t="s">
        <v>1436</v>
      </c>
      <c r="E327" s="143" t="s">
        <v>1437</v>
      </c>
      <c r="F327" s="163" t="str">
        <f t="shared" si="37"/>
        <v>фото</v>
      </c>
      <c r="G327" s="164"/>
      <c r="H327" s="152" t="s">
        <v>1438</v>
      </c>
      <c r="I327" s="155">
        <v>110</v>
      </c>
      <c r="J327" s="139" t="s">
        <v>593</v>
      </c>
      <c r="K327" s="135">
        <v>5</v>
      </c>
      <c r="L327" s="149">
        <v>168.3</v>
      </c>
      <c r="M327" s="137"/>
      <c r="N327" s="460"/>
      <c r="O327" s="86">
        <f t="shared" si="38"/>
        <v>0</v>
      </c>
      <c r="P327" s="144">
        <v>4607109960929</v>
      </c>
      <c r="Q327" s="140"/>
      <c r="R327" s="7"/>
      <c r="S327" s="264">
        <f t="shared" si="39"/>
        <v>33.659999999999997</v>
      </c>
      <c r="T327" s="7"/>
    </row>
    <row r="328" spans="1:20" ht="41.25" customHeight="1" x14ac:dyDescent="0.2">
      <c r="A328" s="239">
        <v>312</v>
      </c>
      <c r="B328" s="136">
        <v>3640</v>
      </c>
      <c r="C328" s="142" t="s">
        <v>2952</v>
      </c>
      <c r="D328" s="141" t="s">
        <v>2953</v>
      </c>
      <c r="E328" s="143" t="s">
        <v>2954</v>
      </c>
      <c r="F328" s="163" t="str">
        <f t="shared" si="37"/>
        <v>фото</v>
      </c>
      <c r="G328" s="164"/>
      <c r="H328" s="152" t="s">
        <v>2955</v>
      </c>
      <c r="I328" s="155">
        <v>110</v>
      </c>
      <c r="J328" s="139" t="s">
        <v>26</v>
      </c>
      <c r="K328" s="135">
        <v>5</v>
      </c>
      <c r="L328" s="149">
        <v>151.69999999999999</v>
      </c>
      <c r="M328" s="137"/>
      <c r="N328" s="460"/>
      <c r="O328" s="86">
        <f t="shared" si="38"/>
        <v>0</v>
      </c>
      <c r="P328" s="144">
        <v>4607109971352</v>
      </c>
      <c r="Q328" s="140"/>
      <c r="R328" s="7"/>
      <c r="S328" s="264">
        <f t="shared" si="39"/>
        <v>30.34</v>
      </c>
      <c r="T328" s="7"/>
    </row>
    <row r="329" spans="1:20" ht="41.25" customHeight="1" x14ac:dyDescent="0.2">
      <c r="A329" s="239">
        <v>313</v>
      </c>
      <c r="B329" s="136">
        <v>3774</v>
      </c>
      <c r="C329" s="142" t="s">
        <v>6106</v>
      </c>
      <c r="D329" s="141" t="s">
        <v>6107</v>
      </c>
      <c r="E329" s="143" t="s">
        <v>6108</v>
      </c>
      <c r="F329" s="163" t="str">
        <f t="shared" si="37"/>
        <v>фото</v>
      </c>
      <c r="G329" s="164"/>
      <c r="H329" s="152" t="s">
        <v>6109</v>
      </c>
      <c r="I329" s="155">
        <v>110</v>
      </c>
      <c r="J329" s="139" t="s">
        <v>26</v>
      </c>
      <c r="K329" s="135">
        <v>5</v>
      </c>
      <c r="L329" s="149">
        <v>162.5</v>
      </c>
      <c r="M329" s="137"/>
      <c r="N329" s="460"/>
      <c r="O329" s="86">
        <f t="shared" si="38"/>
        <v>0</v>
      </c>
      <c r="P329" s="144">
        <v>4607109953488</v>
      </c>
      <c r="Q329" s="140"/>
      <c r="R329" s="7"/>
      <c r="S329" s="264">
        <f t="shared" si="39"/>
        <v>32.5</v>
      </c>
      <c r="T329" s="7"/>
    </row>
    <row r="330" spans="1:20" ht="43.5" customHeight="1" x14ac:dyDescent="0.2">
      <c r="A330" s="239">
        <v>314</v>
      </c>
      <c r="B330" s="136">
        <v>3769</v>
      </c>
      <c r="C330" s="142" t="s">
        <v>1521</v>
      </c>
      <c r="D330" s="141" t="s">
        <v>32</v>
      </c>
      <c r="E330" s="143" t="s">
        <v>33</v>
      </c>
      <c r="F330" s="163" t="str">
        <f t="shared" si="37"/>
        <v>фото</v>
      </c>
      <c r="G330" s="164"/>
      <c r="H330" s="152" t="s">
        <v>34</v>
      </c>
      <c r="I330" s="155">
        <v>90</v>
      </c>
      <c r="J330" s="139" t="s">
        <v>593</v>
      </c>
      <c r="K330" s="135">
        <v>5</v>
      </c>
      <c r="L330" s="149">
        <v>168.3</v>
      </c>
      <c r="M330" s="137"/>
      <c r="N330" s="460"/>
      <c r="O330" s="86">
        <f t="shared" si="38"/>
        <v>0</v>
      </c>
      <c r="P330" s="144">
        <v>4607109979877</v>
      </c>
      <c r="Q330" s="140"/>
      <c r="R330" s="7"/>
      <c r="S330" s="264">
        <f t="shared" si="39"/>
        <v>33.659999999999997</v>
      </c>
      <c r="T330" s="7"/>
    </row>
    <row r="331" spans="1:20" ht="43.5" customHeight="1" x14ac:dyDescent="0.2">
      <c r="A331" s="239">
        <v>315</v>
      </c>
      <c r="B331" s="136">
        <v>2793</v>
      </c>
      <c r="C331" s="142" t="s">
        <v>2956</v>
      </c>
      <c r="D331" s="141" t="s">
        <v>2957</v>
      </c>
      <c r="E331" s="143" t="s">
        <v>2958</v>
      </c>
      <c r="F331" s="163" t="str">
        <f t="shared" si="37"/>
        <v>фото</v>
      </c>
      <c r="G331" s="164"/>
      <c r="H331" s="152" t="s">
        <v>2959</v>
      </c>
      <c r="I331" s="155">
        <v>110</v>
      </c>
      <c r="J331" s="139" t="s">
        <v>593</v>
      </c>
      <c r="K331" s="135">
        <v>7</v>
      </c>
      <c r="L331" s="149">
        <v>185.7</v>
      </c>
      <c r="M331" s="137"/>
      <c r="N331" s="460"/>
      <c r="O331" s="86">
        <f t="shared" si="38"/>
        <v>0</v>
      </c>
      <c r="P331" s="144">
        <v>4607109967621</v>
      </c>
      <c r="Q331" s="140"/>
      <c r="R331" s="7"/>
      <c r="S331" s="264">
        <f t="shared" si="39"/>
        <v>26.53</v>
      </c>
      <c r="T331" s="7"/>
    </row>
    <row r="332" spans="1:20" ht="36" x14ac:dyDescent="0.2">
      <c r="A332" s="239">
        <v>316</v>
      </c>
      <c r="B332" s="136">
        <v>5360</v>
      </c>
      <c r="C332" s="142" t="s">
        <v>2960</v>
      </c>
      <c r="D332" s="141" t="s">
        <v>2390</v>
      </c>
      <c r="E332" s="143" t="s">
        <v>2391</v>
      </c>
      <c r="F332" s="163" t="str">
        <f t="shared" si="37"/>
        <v>фото</v>
      </c>
      <c r="G332" s="164"/>
      <c r="H332" s="152" t="s">
        <v>2961</v>
      </c>
      <c r="I332" s="155">
        <v>110</v>
      </c>
      <c r="J332" s="139" t="s">
        <v>26</v>
      </c>
      <c r="K332" s="135">
        <v>7</v>
      </c>
      <c r="L332" s="149">
        <v>223</v>
      </c>
      <c r="M332" s="137"/>
      <c r="N332" s="460"/>
      <c r="O332" s="86">
        <f t="shared" si="38"/>
        <v>0</v>
      </c>
      <c r="P332" s="144">
        <v>4607109937631</v>
      </c>
      <c r="Q332" s="140"/>
      <c r="R332" s="7"/>
      <c r="S332" s="264">
        <f t="shared" si="39"/>
        <v>31.86</v>
      </c>
      <c r="T332" s="7"/>
    </row>
    <row r="333" spans="1:20" ht="36" x14ac:dyDescent="0.2">
      <c r="A333" s="239">
        <v>317</v>
      </c>
      <c r="B333" s="136">
        <v>232</v>
      </c>
      <c r="C333" s="142" t="s">
        <v>6110</v>
      </c>
      <c r="D333" s="141" t="s">
        <v>6111</v>
      </c>
      <c r="E333" s="143" t="s">
        <v>6112</v>
      </c>
      <c r="F333" s="163" t="str">
        <f t="shared" si="37"/>
        <v>фото</v>
      </c>
      <c r="G333" s="164"/>
      <c r="H333" s="152" t="s">
        <v>6113</v>
      </c>
      <c r="I333" s="155">
        <v>100</v>
      </c>
      <c r="J333" s="139" t="s">
        <v>593</v>
      </c>
      <c r="K333" s="135">
        <v>5</v>
      </c>
      <c r="L333" s="149">
        <v>157.9</v>
      </c>
      <c r="M333" s="137"/>
      <c r="N333" s="460"/>
      <c r="O333" s="86">
        <f t="shared" si="38"/>
        <v>0</v>
      </c>
      <c r="P333" s="144">
        <v>4607109960936</v>
      </c>
      <c r="Q333" s="140"/>
      <c r="R333" s="7"/>
      <c r="S333" s="264">
        <f t="shared" si="39"/>
        <v>31.58</v>
      </c>
      <c r="T333" s="7"/>
    </row>
    <row r="334" spans="1:20" ht="29.25" customHeight="1" x14ac:dyDescent="0.2">
      <c r="A334" s="239">
        <v>318</v>
      </c>
      <c r="B334" s="136">
        <v>6434</v>
      </c>
      <c r="C334" s="142" t="s">
        <v>3629</v>
      </c>
      <c r="D334" s="141" t="s">
        <v>4808</v>
      </c>
      <c r="E334" s="143" t="s">
        <v>2962</v>
      </c>
      <c r="F334" s="163" t="str">
        <f t="shared" si="37"/>
        <v>фото</v>
      </c>
      <c r="G334" s="164"/>
      <c r="H334" s="152" t="s">
        <v>2963</v>
      </c>
      <c r="I334" s="155">
        <v>90</v>
      </c>
      <c r="J334" s="139" t="s">
        <v>593</v>
      </c>
      <c r="K334" s="135">
        <v>7</v>
      </c>
      <c r="L334" s="149">
        <v>223</v>
      </c>
      <c r="M334" s="137"/>
      <c r="N334" s="460"/>
      <c r="O334" s="86">
        <f t="shared" si="38"/>
        <v>0</v>
      </c>
      <c r="P334" s="144">
        <v>4607109931561</v>
      </c>
      <c r="Q334" s="140"/>
      <c r="R334" s="7"/>
      <c r="S334" s="264">
        <f t="shared" si="39"/>
        <v>31.86</v>
      </c>
      <c r="T334" s="7"/>
    </row>
    <row r="335" spans="1:20" ht="29.25" customHeight="1" x14ac:dyDescent="0.2">
      <c r="A335" s="239">
        <v>319</v>
      </c>
      <c r="B335" s="136">
        <v>5361</v>
      </c>
      <c r="C335" s="142" t="s">
        <v>2964</v>
      </c>
      <c r="D335" s="141" t="s">
        <v>2965</v>
      </c>
      <c r="E335" s="143" t="s">
        <v>2966</v>
      </c>
      <c r="F335" s="163" t="str">
        <f t="shared" si="37"/>
        <v>фото</v>
      </c>
      <c r="G335" s="164"/>
      <c r="H335" s="152" t="s">
        <v>2967</v>
      </c>
      <c r="I335" s="155">
        <v>110</v>
      </c>
      <c r="J335" s="139" t="s">
        <v>26</v>
      </c>
      <c r="K335" s="135">
        <v>7</v>
      </c>
      <c r="L335" s="149">
        <v>218.3</v>
      </c>
      <c r="M335" s="137"/>
      <c r="N335" s="460"/>
      <c r="O335" s="86">
        <f t="shared" si="38"/>
        <v>0</v>
      </c>
      <c r="P335" s="144">
        <v>4607109937624</v>
      </c>
      <c r="Q335" s="140"/>
      <c r="R335" s="7"/>
      <c r="S335" s="264">
        <f t="shared" si="39"/>
        <v>31.19</v>
      </c>
      <c r="T335" s="7"/>
    </row>
    <row r="336" spans="1:20" ht="36" x14ac:dyDescent="0.2">
      <c r="A336" s="239">
        <v>320</v>
      </c>
      <c r="B336" s="136">
        <v>6449</v>
      </c>
      <c r="C336" s="142" t="s">
        <v>3630</v>
      </c>
      <c r="D336" s="141" t="s">
        <v>3631</v>
      </c>
      <c r="E336" s="143" t="s">
        <v>3632</v>
      </c>
      <c r="F336" s="163" t="str">
        <f t="shared" si="37"/>
        <v>фото</v>
      </c>
      <c r="G336" s="164"/>
      <c r="H336" s="152" t="s">
        <v>3633</v>
      </c>
      <c r="I336" s="155">
        <v>110</v>
      </c>
      <c r="J336" s="139" t="s">
        <v>26</v>
      </c>
      <c r="K336" s="135">
        <v>7</v>
      </c>
      <c r="L336" s="149">
        <v>223</v>
      </c>
      <c r="M336" s="137"/>
      <c r="N336" s="460"/>
      <c r="O336" s="86">
        <f t="shared" si="38"/>
        <v>0</v>
      </c>
      <c r="P336" s="144">
        <v>4607109931554</v>
      </c>
      <c r="Q336" s="140"/>
      <c r="R336" s="7"/>
      <c r="S336" s="264">
        <f t="shared" si="39"/>
        <v>31.86</v>
      </c>
      <c r="T336" s="7"/>
    </row>
    <row r="337" spans="1:20" ht="36" x14ac:dyDescent="0.2">
      <c r="A337" s="239">
        <v>321</v>
      </c>
      <c r="B337" s="136">
        <v>233</v>
      </c>
      <c r="C337" s="142" t="s">
        <v>1522</v>
      </c>
      <c r="D337" s="141" t="s">
        <v>396</v>
      </c>
      <c r="E337" s="143" t="s">
        <v>395</v>
      </c>
      <c r="F337" s="163" t="str">
        <f t="shared" si="37"/>
        <v>фото</v>
      </c>
      <c r="G337" s="164"/>
      <c r="H337" s="152" t="s">
        <v>397</v>
      </c>
      <c r="I337" s="155">
        <v>100</v>
      </c>
      <c r="J337" s="139" t="s">
        <v>593</v>
      </c>
      <c r="K337" s="135">
        <v>5</v>
      </c>
      <c r="L337" s="149">
        <v>172.6</v>
      </c>
      <c r="M337" s="137"/>
      <c r="N337" s="460"/>
      <c r="O337" s="86">
        <f t="shared" si="38"/>
        <v>0</v>
      </c>
      <c r="P337" s="144">
        <v>4607109960943</v>
      </c>
      <c r="Q337" s="140"/>
      <c r="R337" s="7"/>
      <c r="S337" s="264">
        <f t="shared" si="39"/>
        <v>34.520000000000003</v>
      </c>
      <c r="T337" s="7"/>
    </row>
    <row r="338" spans="1:20" ht="40.5" customHeight="1" x14ac:dyDescent="0.2">
      <c r="A338" s="239">
        <v>322</v>
      </c>
      <c r="B338" s="136">
        <v>421</v>
      </c>
      <c r="C338" s="142" t="s">
        <v>2457</v>
      </c>
      <c r="D338" s="141" t="s">
        <v>2392</v>
      </c>
      <c r="E338" s="143" t="s">
        <v>2393</v>
      </c>
      <c r="F338" s="163" t="str">
        <f t="shared" si="37"/>
        <v>фото</v>
      </c>
      <c r="G338" s="164"/>
      <c r="H338" s="152" t="s">
        <v>2428</v>
      </c>
      <c r="I338" s="155">
        <v>120</v>
      </c>
      <c r="J338" s="139" t="s">
        <v>593</v>
      </c>
      <c r="K338" s="135">
        <v>10</v>
      </c>
      <c r="L338" s="149">
        <v>263.10000000000002</v>
      </c>
      <c r="M338" s="137"/>
      <c r="N338" s="460"/>
      <c r="O338" s="86">
        <f t="shared" si="38"/>
        <v>0</v>
      </c>
      <c r="P338" s="144">
        <v>4607109961940</v>
      </c>
      <c r="Q338" s="140"/>
      <c r="R338" s="7"/>
      <c r="S338" s="264">
        <f t="shared" si="39"/>
        <v>26.31</v>
      </c>
      <c r="T338" s="7"/>
    </row>
    <row r="339" spans="1:20" ht="40.5" customHeight="1" x14ac:dyDescent="0.2">
      <c r="A339" s="239">
        <v>323</v>
      </c>
      <c r="B339" s="136">
        <v>13582</v>
      </c>
      <c r="C339" s="142" t="s">
        <v>6114</v>
      </c>
      <c r="D339" s="141" t="s">
        <v>6115</v>
      </c>
      <c r="E339" s="143" t="s">
        <v>6116</v>
      </c>
      <c r="F339" s="163" t="str">
        <f t="shared" si="37"/>
        <v>фото</v>
      </c>
      <c r="G339" s="164"/>
      <c r="H339" s="152" t="s">
        <v>1352</v>
      </c>
      <c r="I339" s="155">
        <v>110</v>
      </c>
      <c r="J339" s="139" t="s">
        <v>594</v>
      </c>
      <c r="K339" s="135">
        <v>5</v>
      </c>
      <c r="L339" s="149">
        <v>186.4</v>
      </c>
      <c r="M339" s="137"/>
      <c r="N339" s="460"/>
      <c r="O339" s="86">
        <f t="shared" si="38"/>
        <v>0</v>
      </c>
      <c r="P339" s="144">
        <v>4607109919941</v>
      </c>
      <c r="Q339" s="140"/>
      <c r="R339" s="7"/>
      <c r="S339" s="264">
        <f t="shared" si="39"/>
        <v>37.28</v>
      </c>
      <c r="T339" s="7"/>
    </row>
    <row r="340" spans="1:20" ht="40.5" customHeight="1" x14ac:dyDescent="0.2">
      <c r="A340" s="239">
        <v>324</v>
      </c>
      <c r="B340" s="136">
        <v>1534</v>
      </c>
      <c r="C340" s="142" t="s">
        <v>4954</v>
      </c>
      <c r="D340" s="141" t="s">
        <v>4809</v>
      </c>
      <c r="E340" s="143" t="s">
        <v>4810</v>
      </c>
      <c r="F340" s="163" t="str">
        <f t="shared" si="37"/>
        <v>фото</v>
      </c>
      <c r="G340" s="164"/>
      <c r="H340" s="152" t="s">
        <v>4890</v>
      </c>
      <c r="I340" s="155">
        <v>120</v>
      </c>
      <c r="J340" s="139" t="s">
        <v>593</v>
      </c>
      <c r="K340" s="135">
        <v>5</v>
      </c>
      <c r="L340" s="149">
        <v>171.2</v>
      </c>
      <c r="M340" s="137"/>
      <c r="N340" s="460"/>
      <c r="O340" s="86">
        <f t="shared" si="38"/>
        <v>0</v>
      </c>
      <c r="P340" s="144">
        <v>4607109964064</v>
      </c>
      <c r="Q340" s="140"/>
      <c r="R340" s="7"/>
      <c r="S340" s="264">
        <f t="shared" si="39"/>
        <v>34.24</v>
      </c>
      <c r="T340" s="7"/>
    </row>
    <row r="341" spans="1:20" ht="40.5" customHeight="1" x14ac:dyDescent="0.2">
      <c r="A341" s="239">
        <v>325</v>
      </c>
      <c r="B341" s="136">
        <v>2951</v>
      </c>
      <c r="C341" s="142" t="s">
        <v>1523</v>
      </c>
      <c r="D341" s="141" t="s">
        <v>435</v>
      </c>
      <c r="E341" s="143" t="s">
        <v>434</v>
      </c>
      <c r="F341" s="163" t="str">
        <f t="shared" si="37"/>
        <v>фото</v>
      </c>
      <c r="G341" s="164"/>
      <c r="H341" s="152" t="s">
        <v>436</v>
      </c>
      <c r="I341" s="155">
        <v>120</v>
      </c>
      <c r="J341" s="139" t="s">
        <v>593</v>
      </c>
      <c r="K341" s="135">
        <v>5</v>
      </c>
      <c r="L341" s="149">
        <v>194.5</v>
      </c>
      <c r="M341" s="137"/>
      <c r="N341" s="460"/>
      <c r="O341" s="86">
        <f t="shared" si="38"/>
        <v>0</v>
      </c>
      <c r="P341" s="144">
        <v>4607109960752</v>
      </c>
      <c r="Q341" s="140"/>
      <c r="R341" s="7"/>
      <c r="S341" s="264">
        <f t="shared" si="39"/>
        <v>38.9</v>
      </c>
      <c r="T341" s="7"/>
    </row>
    <row r="342" spans="1:20" ht="40.5" customHeight="1" x14ac:dyDescent="0.2">
      <c r="A342" s="239">
        <v>326</v>
      </c>
      <c r="B342" s="136">
        <v>3781</v>
      </c>
      <c r="C342" s="142" t="s">
        <v>4301</v>
      </c>
      <c r="D342" s="141" t="s">
        <v>4302</v>
      </c>
      <c r="E342" s="143" t="s">
        <v>4303</v>
      </c>
      <c r="F342" s="163" t="str">
        <f t="shared" si="37"/>
        <v>фото</v>
      </c>
      <c r="G342" s="164"/>
      <c r="H342" s="152" t="s">
        <v>4304</v>
      </c>
      <c r="I342" s="155">
        <v>110</v>
      </c>
      <c r="J342" s="139" t="s">
        <v>593</v>
      </c>
      <c r="K342" s="135">
        <v>5</v>
      </c>
      <c r="L342" s="149">
        <v>185</v>
      </c>
      <c r="M342" s="137"/>
      <c r="N342" s="460"/>
      <c r="O342" s="86">
        <f t="shared" si="38"/>
        <v>0</v>
      </c>
      <c r="P342" s="144">
        <v>4607109979990</v>
      </c>
      <c r="Q342" s="140"/>
      <c r="R342" s="7"/>
      <c r="S342" s="264">
        <f t="shared" si="39"/>
        <v>37</v>
      </c>
      <c r="T342" s="7"/>
    </row>
    <row r="343" spans="1:20" ht="29.25" customHeight="1" x14ac:dyDescent="0.2">
      <c r="A343" s="239">
        <v>327</v>
      </c>
      <c r="B343" s="136">
        <v>13583</v>
      </c>
      <c r="C343" s="142" t="s">
        <v>6117</v>
      </c>
      <c r="D343" s="141" t="s">
        <v>6118</v>
      </c>
      <c r="E343" s="143" t="s">
        <v>6119</v>
      </c>
      <c r="F343" s="163" t="str">
        <f t="shared" si="37"/>
        <v>фото</v>
      </c>
      <c r="G343" s="164"/>
      <c r="H343" s="152" t="s">
        <v>6120</v>
      </c>
      <c r="I343" s="155">
        <v>110</v>
      </c>
      <c r="J343" s="139" t="s">
        <v>593</v>
      </c>
      <c r="K343" s="135">
        <v>5</v>
      </c>
      <c r="L343" s="149">
        <v>162.5</v>
      </c>
      <c r="M343" s="137"/>
      <c r="N343" s="460"/>
      <c r="O343" s="86">
        <f t="shared" si="38"/>
        <v>0</v>
      </c>
      <c r="P343" s="144">
        <v>4607109919934</v>
      </c>
      <c r="Q343" s="140"/>
      <c r="R343" s="7"/>
      <c r="S343" s="264">
        <f t="shared" si="39"/>
        <v>32.5</v>
      </c>
      <c r="T343" s="7"/>
    </row>
    <row r="344" spans="1:20" ht="48" customHeight="1" x14ac:dyDescent="0.2">
      <c r="A344" s="239">
        <v>328</v>
      </c>
      <c r="B344" s="136">
        <v>7115</v>
      </c>
      <c r="C344" s="142" t="s">
        <v>6121</v>
      </c>
      <c r="D344" s="141" t="s">
        <v>4811</v>
      </c>
      <c r="E344" s="143" t="s">
        <v>4812</v>
      </c>
      <c r="F344" s="163" t="str">
        <f t="shared" si="37"/>
        <v>фото</v>
      </c>
      <c r="G344" s="164"/>
      <c r="H344" s="152" t="s">
        <v>2968</v>
      </c>
      <c r="I344" s="155">
        <v>110</v>
      </c>
      <c r="J344" s="139" t="s">
        <v>593</v>
      </c>
      <c r="K344" s="135">
        <v>7</v>
      </c>
      <c r="L344" s="149">
        <v>223</v>
      </c>
      <c r="M344" s="137"/>
      <c r="N344" s="460"/>
      <c r="O344" s="86">
        <f t="shared" si="38"/>
        <v>0</v>
      </c>
      <c r="P344" s="144">
        <v>4607109947593</v>
      </c>
      <c r="Q344" s="140"/>
      <c r="R344" s="7"/>
      <c r="S344" s="264">
        <f t="shared" si="39"/>
        <v>31.86</v>
      </c>
      <c r="T344" s="7"/>
    </row>
    <row r="345" spans="1:20" ht="48" customHeight="1" x14ac:dyDescent="0.2">
      <c r="A345" s="239">
        <v>329</v>
      </c>
      <c r="B345" s="136">
        <v>4280</v>
      </c>
      <c r="C345" s="142" t="s">
        <v>4305</v>
      </c>
      <c r="D345" s="141" t="s">
        <v>4306</v>
      </c>
      <c r="E345" s="143" t="s">
        <v>4307</v>
      </c>
      <c r="F345" s="163" t="str">
        <f t="shared" si="37"/>
        <v>фото</v>
      </c>
      <c r="G345" s="164"/>
      <c r="H345" s="152" t="s">
        <v>4308</v>
      </c>
      <c r="I345" s="155">
        <v>120</v>
      </c>
      <c r="J345" s="139" t="s">
        <v>26</v>
      </c>
      <c r="K345" s="135">
        <v>7</v>
      </c>
      <c r="L345" s="149">
        <v>227.6</v>
      </c>
      <c r="M345" s="137"/>
      <c r="N345" s="460"/>
      <c r="O345" s="86">
        <f t="shared" si="38"/>
        <v>0</v>
      </c>
      <c r="P345" s="144">
        <v>4607109929773</v>
      </c>
      <c r="Q345" s="140"/>
      <c r="R345" s="7"/>
      <c r="S345" s="264">
        <f t="shared" si="39"/>
        <v>32.51</v>
      </c>
      <c r="T345" s="7"/>
    </row>
    <row r="346" spans="1:20" ht="29.25" customHeight="1" x14ac:dyDescent="0.2">
      <c r="A346" s="239">
        <v>330</v>
      </c>
      <c r="B346" s="136">
        <v>13584</v>
      </c>
      <c r="C346" s="142" t="s">
        <v>6122</v>
      </c>
      <c r="D346" s="141" t="s">
        <v>6123</v>
      </c>
      <c r="E346" s="143" t="s">
        <v>6124</v>
      </c>
      <c r="F346" s="163" t="str">
        <f t="shared" si="37"/>
        <v>фото</v>
      </c>
      <c r="G346" s="164"/>
      <c r="H346" s="152" t="s">
        <v>6125</v>
      </c>
      <c r="I346" s="155">
        <v>110</v>
      </c>
      <c r="J346" s="139" t="s">
        <v>594</v>
      </c>
      <c r="K346" s="135">
        <v>5</v>
      </c>
      <c r="L346" s="149">
        <v>189.7</v>
      </c>
      <c r="M346" s="137"/>
      <c r="N346" s="460"/>
      <c r="O346" s="86">
        <f t="shared" si="38"/>
        <v>0</v>
      </c>
      <c r="P346" s="144">
        <v>4607109919927</v>
      </c>
      <c r="Q346" s="140"/>
      <c r="R346" s="7"/>
      <c r="S346" s="264">
        <f t="shared" si="39"/>
        <v>37.94</v>
      </c>
      <c r="T346" s="7"/>
    </row>
    <row r="347" spans="1:20" ht="29.25" customHeight="1" x14ac:dyDescent="0.2">
      <c r="A347" s="239">
        <v>331</v>
      </c>
      <c r="B347" s="136">
        <v>6437</v>
      </c>
      <c r="C347" s="142" t="s">
        <v>3634</v>
      </c>
      <c r="D347" s="141" t="s">
        <v>3635</v>
      </c>
      <c r="E347" s="143" t="s">
        <v>3636</v>
      </c>
      <c r="F347" s="163" t="str">
        <f t="shared" si="37"/>
        <v>фото</v>
      </c>
      <c r="G347" s="164"/>
      <c r="H347" s="152" t="s">
        <v>3637</v>
      </c>
      <c r="I347" s="155">
        <v>100</v>
      </c>
      <c r="J347" s="139" t="s">
        <v>26</v>
      </c>
      <c r="K347" s="135">
        <v>7</v>
      </c>
      <c r="L347" s="149">
        <v>223</v>
      </c>
      <c r="M347" s="137"/>
      <c r="N347" s="460"/>
      <c r="O347" s="86">
        <f t="shared" si="38"/>
        <v>0</v>
      </c>
      <c r="P347" s="144">
        <v>4607109931547</v>
      </c>
      <c r="Q347" s="140"/>
      <c r="R347" s="7"/>
      <c r="S347" s="264">
        <f t="shared" si="39"/>
        <v>31.86</v>
      </c>
      <c r="T347" s="7"/>
    </row>
    <row r="348" spans="1:20" ht="51" customHeight="1" x14ac:dyDescent="0.2">
      <c r="A348" s="239">
        <v>332</v>
      </c>
      <c r="B348" s="136">
        <v>3895</v>
      </c>
      <c r="C348" s="142" t="s">
        <v>4309</v>
      </c>
      <c r="D348" s="141" t="s">
        <v>4310</v>
      </c>
      <c r="E348" s="143" t="s">
        <v>4311</v>
      </c>
      <c r="F348" s="163" t="str">
        <f t="shared" si="37"/>
        <v>фото</v>
      </c>
      <c r="G348" s="164"/>
      <c r="H348" s="152" t="s">
        <v>4312</v>
      </c>
      <c r="I348" s="155">
        <v>130</v>
      </c>
      <c r="J348" s="139" t="s">
        <v>594</v>
      </c>
      <c r="K348" s="135">
        <v>5</v>
      </c>
      <c r="L348" s="149">
        <v>180.5</v>
      </c>
      <c r="M348" s="137"/>
      <c r="N348" s="460"/>
      <c r="O348" s="86">
        <f t="shared" si="38"/>
        <v>0</v>
      </c>
      <c r="P348" s="144">
        <v>4607109929759</v>
      </c>
      <c r="Q348" s="140"/>
      <c r="R348" s="7"/>
      <c r="S348" s="264">
        <f t="shared" si="39"/>
        <v>36.1</v>
      </c>
      <c r="T348" s="7"/>
    </row>
    <row r="349" spans="1:20" ht="29.25" customHeight="1" x14ac:dyDescent="0.2">
      <c r="A349" s="239">
        <v>333</v>
      </c>
      <c r="B349" s="136">
        <v>4355</v>
      </c>
      <c r="C349" s="142" t="s">
        <v>2458</v>
      </c>
      <c r="D349" s="141" t="s">
        <v>35</v>
      </c>
      <c r="E349" s="143" t="s">
        <v>36</v>
      </c>
      <c r="F349" s="163" t="str">
        <f t="shared" si="37"/>
        <v>фото</v>
      </c>
      <c r="G349" s="164"/>
      <c r="H349" s="152" t="s">
        <v>37</v>
      </c>
      <c r="I349" s="155">
        <v>110</v>
      </c>
      <c r="J349" s="139" t="s">
        <v>593</v>
      </c>
      <c r="K349" s="135">
        <v>5</v>
      </c>
      <c r="L349" s="149">
        <v>162.5</v>
      </c>
      <c r="M349" s="137"/>
      <c r="N349" s="460"/>
      <c r="O349" s="86">
        <f t="shared" si="38"/>
        <v>0</v>
      </c>
      <c r="P349" s="144">
        <v>4607109987766</v>
      </c>
      <c r="Q349" s="140"/>
      <c r="R349" s="7"/>
      <c r="S349" s="264">
        <f t="shared" si="39"/>
        <v>32.5</v>
      </c>
      <c r="T349" s="7"/>
    </row>
    <row r="350" spans="1:20" ht="29.25" customHeight="1" x14ac:dyDescent="0.2">
      <c r="A350" s="239">
        <v>334</v>
      </c>
      <c r="B350" s="136">
        <v>13585</v>
      </c>
      <c r="C350" s="142" t="s">
        <v>6126</v>
      </c>
      <c r="D350" s="141" t="s">
        <v>6127</v>
      </c>
      <c r="E350" s="143" t="s">
        <v>6128</v>
      </c>
      <c r="F350" s="163" t="str">
        <f t="shared" si="37"/>
        <v>фото</v>
      </c>
      <c r="G350" s="164"/>
      <c r="H350" s="152" t="s">
        <v>6129</v>
      </c>
      <c r="I350" s="155">
        <v>100</v>
      </c>
      <c r="J350" s="139" t="s">
        <v>594</v>
      </c>
      <c r="K350" s="135">
        <v>5</v>
      </c>
      <c r="L350" s="149">
        <v>212.4</v>
      </c>
      <c r="M350" s="137"/>
      <c r="N350" s="460"/>
      <c r="O350" s="86">
        <f t="shared" si="38"/>
        <v>0</v>
      </c>
      <c r="P350" s="144">
        <v>4607109919910</v>
      </c>
      <c r="Q350" s="140"/>
      <c r="R350" s="7"/>
      <c r="S350" s="264">
        <f t="shared" si="39"/>
        <v>42.48</v>
      </c>
      <c r="T350" s="7"/>
    </row>
    <row r="351" spans="1:20" ht="50.25" customHeight="1" x14ac:dyDescent="0.2">
      <c r="A351" s="239">
        <v>335</v>
      </c>
      <c r="B351" s="136">
        <v>13586</v>
      </c>
      <c r="C351" s="142" t="s">
        <v>6130</v>
      </c>
      <c r="D351" s="141" t="s">
        <v>6131</v>
      </c>
      <c r="E351" s="143" t="s">
        <v>6132</v>
      </c>
      <c r="F351" s="163" t="str">
        <f t="shared" si="37"/>
        <v>фото</v>
      </c>
      <c r="G351" s="164"/>
      <c r="H351" s="152" t="s">
        <v>6133</v>
      </c>
      <c r="I351" s="155">
        <v>110</v>
      </c>
      <c r="J351" s="139" t="s">
        <v>594</v>
      </c>
      <c r="K351" s="135">
        <v>5</v>
      </c>
      <c r="L351" s="149">
        <v>186.4</v>
      </c>
      <c r="M351" s="137"/>
      <c r="N351" s="460"/>
      <c r="O351" s="86">
        <f t="shared" si="38"/>
        <v>0</v>
      </c>
      <c r="P351" s="144">
        <v>4607109919903</v>
      </c>
      <c r="Q351" s="140"/>
      <c r="R351" s="7"/>
      <c r="S351" s="264">
        <f t="shared" si="39"/>
        <v>37.28</v>
      </c>
      <c r="T351" s="7"/>
    </row>
    <row r="352" spans="1:20" ht="50.25" customHeight="1" x14ac:dyDescent="0.2">
      <c r="A352" s="239">
        <v>336</v>
      </c>
      <c r="B352" s="136">
        <v>3896</v>
      </c>
      <c r="C352" s="142" t="s">
        <v>6134</v>
      </c>
      <c r="D352" s="141" t="s">
        <v>6135</v>
      </c>
      <c r="E352" s="143" t="s">
        <v>6136</v>
      </c>
      <c r="F352" s="163" t="str">
        <f t="shared" si="37"/>
        <v>фото</v>
      </c>
      <c r="G352" s="164"/>
      <c r="H352" s="152" t="s">
        <v>6137</v>
      </c>
      <c r="I352" s="155">
        <v>120</v>
      </c>
      <c r="J352" s="139" t="s">
        <v>26</v>
      </c>
      <c r="K352" s="135">
        <v>7</v>
      </c>
      <c r="L352" s="149">
        <v>223</v>
      </c>
      <c r="M352" s="137"/>
      <c r="N352" s="460"/>
      <c r="O352" s="86">
        <f t="shared" si="38"/>
        <v>0</v>
      </c>
      <c r="P352" s="144">
        <v>4607109929742</v>
      </c>
      <c r="Q352" s="140"/>
      <c r="R352" s="7"/>
      <c r="S352" s="264">
        <f t="shared" si="39"/>
        <v>31.86</v>
      </c>
      <c r="T352" s="7"/>
    </row>
    <row r="353" spans="1:20" ht="29.25" customHeight="1" x14ac:dyDescent="0.2">
      <c r="A353" s="239">
        <v>337</v>
      </c>
      <c r="B353" s="136">
        <v>3035</v>
      </c>
      <c r="C353" s="142" t="s">
        <v>6138</v>
      </c>
      <c r="D353" s="141" t="s">
        <v>6139</v>
      </c>
      <c r="E353" s="143" t="s">
        <v>6140</v>
      </c>
      <c r="F353" s="163" t="str">
        <f t="shared" si="37"/>
        <v>фото</v>
      </c>
      <c r="G353" s="164"/>
      <c r="H353" s="152" t="s">
        <v>6141</v>
      </c>
      <c r="I353" s="155">
        <v>120</v>
      </c>
      <c r="J353" s="139" t="s">
        <v>593</v>
      </c>
      <c r="K353" s="135">
        <v>5</v>
      </c>
      <c r="L353" s="149">
        <v>174.6</v>
      </c>
      <c r="M353" s="137"/>
      <c r="N353" s="460"/>
      <c r="O353" s="86">
        <f t="shared" si="38"/>
        <v>0</v>
      </c>
      <c r="P353" s="144">
        <v>4607109961377</v>
      </c>
      <c r="Q353" s="140"/>
      <c r="R353" s="7"/>
      <c r="S353" s="264">
        <f t="shared" si="39"/>
        <v>34.92</v>
      </c>
      <c r="T353" s="7"/>
    </row>
    <row r="354" spans="1:20" ht="36" x14ac:dyDescent="0.2">
      <c r="A354" s="239">
        <v>338</v>
      </c>
      <c r="B354" s="136">
        <v>3034</v>
      </c>
      <c r="C354" s="142" t="s">
        <v>1524</v>
      </c>
      <c r="D354" s="141" t="s">
        <v>892</v>
      </c>
      <c r="E354" s="143" t="s">
        <v>891</v>
      </c>
      <c r="F354" s="163" t="str">
        <f t="shared" si="37"/>
        <v>фото</v>
      </c>
      <c r="G354" s="164"/>
      <c r="H354" s="152" t="s">
        <v>893</v>
      </c>
      <c r="I354" s="155">
        <v>120</v>
      </c>
      <c r="J354" s="139" t="s">
        <v>593</v>
      </c>
      <c r="K354" s="135">
        <v>5</v>
      </c>
      <c r="L354" s="149">
        <v>204.9</v>
      </c>
      <c r="M354" s="137"/>
      <c r="N354" s="460"/>
      <c r="O354" s="86">
        <f t="shared" si="38"/>
        <v>0</v>
      </c>
      <c r="P354" s="144">
        <v>4607109961520</v>
      </c>
      <c r="Q354" s="140"/>
      <c r="R354" s="7"/>
      <c r="S354" s="264">
        <f t="shared" si="39"/>
        <v>40.98</v>
      </c>
      <c r="T354" s="7"/>
    </row>
    <row r="355" spans="1:20" ht="54.75" customHeight="1" x14ac:dyDescent="0.2">
      <c r="A355" s="239">
        <v>339</v>
      </c>
      <c r="B355" s="136">
        <v>3891</v>
      </c>
      <c r="C355" s="142" t="s">
        <v>6142</v>
      </c>
      <c r="D355" s="141" t="s">
        <v>6143</v>
      </c>
      <c r="E355" s="143" t="s">
        <v>6144</v>
      </c>
      <c r="F355" s="163" t="str">
        <f t="shared" si="37"/>
        <v>фото</v>
      </c>
      <c r="G355" s="164"/>
      <c r="H355" s="152" t="s">
        <v>6145</v>
      </c>
      <c r="I355" s="155">
        <v>110</v>
      </c>
      <c r="J355" s="139" t="s">
        <v>26</v>
      </c>
      <c r="K355" s="135">
        <v>7</v>
      </c>
      <c r="L355" s="149">
        <v>215.2</v>
      </c>
      <c r="M355" s="137"/>
      <c r="N355" s="460"/>
      <c r="O355" s="86">
        <f t="shared" si="38"/>
        <v>0</v>
      </c>
      <c r="P355" s="144">
        <v>4607109929735</v>
      </c>
      <c r="Q355" s="140"/>
      <c r="R355" s="7"/>
      <c r="S355" s="264">
        <f t="shared" si="39"/>
        <v>30.74</v>
      </c>
      <c r="T355" s="7"/>
    </row>
    <row r="356" spans="1:20" ht="29.25" customHeight="1" x14ac:dyDescent="0.2">
      <c r="A356" s="239">
        <v>340</v>
      </c>
      <c r="B356" s="136">
        <v>4282</v>
      </c>
      <c r="C356" s="142" t="s">
        <v>6146</v>
      </c>
      <c r="D356" s="141" t="s">
        <v>6147</v>
      </c>
      <c r="E356" s="143" t="s">
        <v>6148</v>
      </c>
      <c r="F356" s="163" t="str">
        <f t="shared" si="37"/>
        <v>фото</v>
      </c>
      <c r="G356" s="164"/>
      <c r="H356" s="152" t="s">
        <v>6149</v>
      </c>
      <c r="I356" s="155">
        <v>120</v>
      </c>
      <c r="J356" s="139" t="s">
        <v>594</v>
      </c>
      <c r="K356" s="135">
        <v>5</v>
      </c>
      <c r="L356" s="149">
        <v>171.1</v>
      </c>
      <c r="M356" s="137"/>
      <c r="N356" s="460"/>
      <c r="O356" s="86">
        <f t="shared" si="38"/>
        <v>0</v>
      </c>
      <c r="P356" s="144">
        <v>4607109929728</v>
      </c>
      <c r="Q356" s="140"/>
      <c r="R356" s="7"/>
      <c r="S356" s="264">
        <f t="shared" si="39"/>
        <v>34.22</v>
      </c>
      <c r="T356" s="7"/>
    </row>
    <row r="357" spans="1:20" ht="29.25" customHeight="1" x14ac:dyDescent="0.2">
      <c r="A357" s="239">
        <v>341</v>
      </c>
      <c r="B357" s="136">
        <v>6451</v>
      </c>
      <c r="C357" s="142" t="s">
        <v>6150</v>
      </c>
      <c r="D357" s="141" t="s">
        <v>6151</v>
      </c>
      <c r="E357" s="143" t="s">
        <v>6152</v>
      </c>
      <c r="F357" s="163" t="str">
        <f t="shared" si="37"/>
        <v>фото</v>
      </c>
      <c r="G357" s="164"/>
      <c r="H357" s="152" t="s">
        <v>6153</v>
      </c>
      <c r="I357" s="155">
        <v>120</v>
      </c>
      <c r="J357" s="139" t="s">
        <v>593</v>
      </c>
      <c r="K357" s="135">
        <v>5</v>
      </c>
      <c r="L357" s="149">
        <v>204.6</v>
      </c>
      <c r="M357" s="137"/>
      <c r="N357" s="460"/>
      <c r="O357" s="86">
        <f t="shared" si="38"/>
        <v>0</v>
      </c>
      <c r="P357" s="144">
        <v>4607109931523</v>
      </c>
      <c r="Q357" s="140"/>
      <c r="R357" s="7"/>
      <c r="S357" s="264">
        <f t="shared" si="39"/>
        <v>40.92</v>
      </c>
      <c r="T357" s="7"/>
    </row>
    <row r="358" spans="1:20" ht="29.25" customHeight="1" x14ac:dyDescent="0.2">
      <c r="A358" s="239">
        <v>342</v>
      </c>
      <c r="B358" s="136">
        <v>13587</v>
      </c>
      <c r="C358" s="142" t="s">
        <v>6466</v>
      </c>
      <c r="D358" s="141" t="s">
        <v>6464</v>
      </c>
      <c r="E358" s="143" t="s">
        <v>6465</v>
      </c>
      <c r="F358" s="163" t="str">
        <f t="shared" si="37"/>
        <v>фото</v>
      </c>
      <c r="G358" s="164"/>
      <c r="H358" s="152" t="s">
        <v>6467</v>
      </c>
      <c r="I358" s="155" t="s">
        <v>6224</v>
      </c>
      <c r="J358" s="139" t="s">
        <v>594</v>
      </c>
      <c r="K358" s="135">
        <v>5</v>
      </c>
      <c r="L358" s="149">
        <v>186.4</v>
      </c>
      <c r="M358" s="137"/>
      <c r="N358" s="460"/>
      <c r="O358" s="86">
        <f t="shared" si="38"/>
        <v>0</v>
      </c>
      <c r="P358" s="144">
        <v>4607109919897</v>
      </c>
      <c r="Q358" s="140"/>
      <c r="R358" s="68"/>
      <c r="S358" s="264"/>
      <c r="T358" s="68"/>
    </row>
    <row r="359" spans="1:20" ht="29.25" customHeight="1" x14ac:dyDescent="0.2">
      <c r="A359" s="239">
        <v>343</v>
      </c>
      <c r="B359" s="136">
        <v>3766</v>
      </c>
      <c r="C359" s="142" t="s">
        <v>1525</v>
      </c>
      <c r="D359" s="141" t="s">
        <v>399</v>
      </c>
      <c r="E359" s="143" t="s">
        <v>398</v>
      </c>
      <c r="F359" s="163" t="str">
        <f t="shared" si="37"/>
        <v>фото</v>
      </c>
      <c r="G359" s="164"/>
      <c r="H359" s="152" t="s">
        <v>400</v>
      </c>
      <c r="I359" s="155">
        <v>100</v>
      </c>
      <c r="J359" s="139" t="s">
        <v>593</v>
      </c>
      <c r="K359" s="135">
        <v>7</v>
      </c>
      <c r="L359" s="149">
        <v>223</v>
      </c>
      <c r="M359" s="137"/>
      <c r="N359" s="460"/>
      <c r="O359" s="86">
        <f t="shared" si="38"/>
        <v>0</v>
      </c>
      <c r="P359" s="144">
        <v>4607109979846</v>
      </c>
      <c r="Q359" s="140"/>
      <c r="R359" s="7"/>
      <c r="S359" s="264">
        <f t="shared" si="39"/>
        <v>31.86</v>
      </c>
      <c r="T359" s="7"/>
    </row>
    <row r="360" spans="1:20" ht="29.25" customHeight="1" x14ac:dyDescent="0.2">
      <c r="A360" s="239">
        <v>344</v>
      </c>
      <c r="B360" s="136">
        <v>7118</v>
      </c>
      <c r="C360" s="142" t="s">
        <v>6154</v>
      </c>
      <c r="D360" s="141" t="s">
        <v>6155</v>
      </c>
      <c r="E360" s="143" t="s">
        <v>6156</v>
      </c>
      <c r="F360" s="163" t="str">
        <f t="shared" si="37"/>
        <v>фото</v>
      </c>
      <c r="G360" s="164"/>
      <c r="H360" s="152" t="s">
        <v>6157</v>
      </c>
      <c r="I360" s="155">
        <v>110</v>
      </c>
      <c r="J360" s="139" t="s">
        <v>26</v>
      </c>
      <c r="K360" s="135">
        <v>5</v>
      </c>
      <c r="L360" s="149">
        <v>162.6</v>
      </c>
      <c r="M360" s="137"/>
      <c r="N360" s="460"/>
      <c r="O360" s="86">
        <f t="shared" si="38"/>
        <v>0</v>
      </c>
      <c r="P360" s="144">
        <v>4607109947623</v>
      </c>
      <c r="Q360" s="140"/>
      <c r="R360" s="7"/>
      <c r="S360" s="264">
        <f t="shared" si="39"/>
        <v>32.520000000000003</v>
      </c>
      <c r="T360" s="7"/>
    </row>
    <row r="361" spans="1:20" ht="29.25" customHeight="1" x14ac:dyDescent="0.2">
      <c r="A361" s="239">
        <v>345</v>
      </c>
      <c r="B361" s="136">
        <v>234</v>
      </c>
      <c r="C361" s="142" t="s">
        <v>1526</v>
      </c>
      <c r="D361" s="141" t="s">
        <v>38</v>
      </c>
      <c r="E361" s="143" t="s">
        <v>39</v>
      </c>
      <c r="F361" s="163" t="str">
        <f t="shared" si="37"/>
        <v>фото</v>
      </c>
      <c r="G361" s="164"/>
      <c r="H361" s="152" t="s">
        <v>40</v>
      </c>
      <c r="I361" s="155">
        <v>100</v>
      </c>
      <c r="J361" s="139" t="s">
        <v>593</v>
      </c>
      <c r="K361" s="135">
        <v>5</v>
      </c>
      <c r="L361" s="149">
        <v>175</v>
      </c>
      <c r="M361" s="137"/>
      <c r="N361" s="460"/>
      <c r="O361" s="86">
        <f t="shared" si="38"/>
        <v>0</v>
      </c>
      <c r="P361" s="144">
        <v>4607109960950</v>
      </c>
      <c r="Q361" s="140"/>
      <c r="R361" s="7"/>
      <c r="S361" s="264">
        <f t="shared" si="39"/>
        <v>35</v>
      </c>
      <c r="T361" s="7"/>
    </row>
    <row r="362" spans="1:20" ht="36" x14ac:dyDescent="0.2">
      <c r="A362" s="239">
        <v>346</v>
      </c>
      <c r="B362" s="136">
        <v>3603</v>
      </c>
      <c r="C362" s="142" t="s">
        <v>4313</v>
      </c>
      <c r="D362" s="141" t="s">
        <v>4314</v>
      </c>
      <c r="E362" s="143" t="s">
        <v>4315</v>
      </c>
      <c r="F362" s="163" t="str">
        <f t="shared" si="37"/>
        <v>фото</v>
      </c>
      <c r="G362" s="164"/>
      <c r="H362" s="152" t="s">
        <v>4316</v>
      </c>
      <c r="I362" s="155">
        <v>120</v>
      </c>
      <c r="J362" s="139" t="s">
        <v>26</v>
      </c>
      <c r="K362" s="135">
        <v>7</v>
      </c>
      <c r="L362" s="149">
        <v>223</v>
      </c>
      <c r="M362" s="137"/>
      <c r="N362" s="460"/>
      <c r="O362" s="86">
        <f t="shared" si="38"/>
        <v>0</v>
      </c>
      <c r="P362" s="144">
        <v>4607109929711</v>
      </c>
      <c r="Q362" s="140"/>
      <c r="R362" s="7"/>
      <c r="S362" s="264">
        <f t="shared" si="39"/>
        <v>31.86</v>
      </c>
      <c r="T362" s="7"/>
    </row>
    <row r="363" spans="1:20" ht="29.25" customHeight="1" x14ac:dyDescent="0.2">
      <c r="A363" s="239">
        <v>347</v>
      </c>
      <c r="B363" s="136">
        <v>1463</v>
      </c>
      <c r="C363" s="142" t="s">
        <v>1527</v>
      </c>
      <c r="D363" s="141" t="s">
        <v>405</v>
      </c>
      <c r="E363" s="143" t="s">
        <v>404</v>
      </c>
      <c r="F363" s="163" t="str">
        <f t="shared" si="37"/>
        <v>фото</v>
      </c>
      <c r="G363" s="164"/>
      <c r="H363" s="152" t="s">
        <v>406</v>
      </c>
      <c r="I363" s="155">
        <v>100</v>
      </c>
      <c r="J363" s="139" t="s">
        <v>593</v>
      </c>
      <c r="K363" s="135">
        <v>5</v>
      </c>
      <c r="L363" s="149">
        <v>148.4</v>
      </c>
      <c r="M363" s="137"/>
      <c r="N363" s="460"/>
      <c r="O363" s="86">
        <f t="shared" si="38"/>
        <v>0</v>
      </c>
      <c r="P363" s="144">
        <v>4607109964088</v>
      </c>
      <c r="Q363" s="140"/>
      <c r="R363" s="7"/>
      <c r="S363" s="264">
        <f t="shared" si="39"/>
        <v>29.68</v>
      </c>
      <c r="T363" s="7"/>
    </row>
    <row r="364" spans="1:20" ht="43.5" customHeight="1" x14ac:dyDescent="0.2">
      <c r="A364" s="239">
        <v>348</v>
      </c>
      <c r="B364" s="136">
        <v>2795</v>
      </c>
      <c r="C364" s="142" t="s">
        <v>1528</v>
      </c>
      <c r="D364" s="141" t="s">
        <v>402</v>
      </c>
      <c r="E364" s="143" t="s">
        <v>401</v>
      </c>
      <c r="F364" s="163" t="str">
        <f t="shared" si="37"/>
        <v>фото</v>
      </c>
      <c r="G364" s="164"/>
      <c r="H364" s="152" t="s">
        <v>403</v>
      </c>
      <c r="I364" s="155">
        <v>110</v>
      </c>
      <c r="J364" s="139" t="s">
        <v>593</v>
      </c>
      <c r="K364" s="135">
        <v>5</v>
      </c>
      <c r="L364" s="149">
        <v>158.4</v>
      </c>
      <c r="M364" s="137"/>
      <c r="N364" s="460"/>
      <c r="O364" s="86">
        <f t="shared" si="38"/>
        <v>0</v>
      </c>
      <c r="P364" s="144">
        <v>4607109961568</v>
      </c>
      <c r="Q364" s="140"/>
      <c r="R364" s="7"/>
      <c r="S364" s="264">
        <f t="shared" si="39"/>
        <v>31.68</v>
      </c>
      <c r="T364" s="7"/>
    </row>
    <row r="365" spans="1:20" ht="29.25" customHeight="1" x14ac:dyDescent="0.2">
      <c r="A365" s="239">
        <v>349</v>
      </c>
      <c r="B365" s="136">
        <v>9426</v>
      </c>
      <c r="C365" s="142" t="s">
        <v>4317</v>
      </c>
      <c r="D365" s="141" t="s">
        <v>4318</v>
      </c>
      <c r="E365" s="143" t="s">
        <v>4319</v>
      </c>
      <c r="F365" s="163" t="str">
        <f t="shared" ref="F365:F409" si="40">HYPERLINK("http://www.gardenbulbs.ru/images/Lilium_CL/thumbnails/"&amp;C365&amp;".jpg","фото")</f>
        <v>фото</v>
      </c>
      <c r="G365" s="164"/>
      <c r="H365" s="152" t="s">
        <v>4320</v>
      </c>
      <c r="I365" s="155">
        <v>100</v>
      </c>
      <c r="J365" s="139" t="s">
        <v>26</v>
      </c>
      <c r="K365" s="135">
        <v>5</v>
      </c>
      <c r="L365" s="149">
        <v>157.1</v>
      </c>
      <c r="M365" s="137"/>
      <c r="N365" s="460"/>
      <c r="O365" s="86">
        <f t="shared" ref="O365:O409" si="41">IF(ISERROR(L365*N365),0,L365*N365)</f>
        <v>0</v>
      </c>
      <c r="P365" s="144">
        <v>4607109981863</v>
      </c>
      <c r="Q365" s="140"/>
      <c r="R365" s="7"/>
      <c r="S365" s="264">
        <f t="shared" si="39"/>
        <v>31.42</v>
      </c>
      <c r="T365" s="7"/>
    </row>
    <row r="366" spans="1:20" ht="29.25" customHeight="1" x14ac:dyDescent="0.2">
      <c r="A366" s="239">
        <v>350</v>
      </c>
      <c r="B366" s="136">
        <v>6459</v>
      </c>
      <c r="C366" s="142" t="s">
        <v>2969</v>
      </c>
      <c r="D366" s="141" t="s">
        <v>2970</v>
      </c>
      <c r="E366" s="143" t="s">
        <v>2971</v>
      </c>
      <c r="F366" s="163" t="str">
        <f t="shared" si="40"/>
        <v>фото</v>
      </c>
      <c r="G366" s="164"/>
      <c r="H366" s="152" t="s">
        <v>2972</v>
      </c>
      <c r="I366" s="155">
        <v>100</v>
      </c>
      <c r="J366" s="139" t="s">
        <v>26</v>
      </c>
      <c r="K366" s="135">
        <v>7</v>
      </c>
      <c r="L366" s="149">
        <v>264.89999999999998</v>
      </c>
      <c r="M366" s="137"/>
      <c r="N366" s="460"/>
      <c r="O366" s="86">
        <f t="shared" si="41"/>
        <v>0</v>
      </c>
      <c r="P366" s="144">
        <v>4607109931509</v>
      </c>
      <c r="Q366" s="140"/>
      <c r="R366" s="7"/>
      <c r="S366" s="264">
        <f t="shared" si="39"/>
        <v>37.840000000000003</v>
      </c>
      <c r="T366" s="7"/>
    </row>
    <row r="367" spans="1:20" ht="29.25" customHeight="1" x14ac:dyDescent="0.2">
      <c r="A367" s="239">
        <v>351</v>
      </c>
      <c r="B367" s="136">
        <v>5749</v>
      </c>
      <c r="C367" s="142" t="s">
        <v>6158</v>
      </c>
      <c r="D367" s="141" t="s">
        <v>6159</v>
      </c>
      <c r="E367" s="143" t="s">
        <v>6160</v>
      </c>
      <c r="F367" s="163" t="str">
        <f t="shared" si="40"/>
        <v>фото</v>
      </c>
      <c r="G367" s="164"/>
      <c r="H367" s="152" t="s">
        <v>6161</v>
      </c>
      <c r="I367" s="155">
        <v>120</v>
      </c>
      <c r="J367" s="139" t="s">
        <v>26</v>
      </c>
      <c r="K367" s="135">
        <v>7</v>
      </c>
      <c r="L367" s="149">
        <v>223</v>
      </c>
      <c r="M367" s="137"/>
      <c r="N367" s="460"/>
      <c r="O367" s="86">
        <f t="shared" si="41"/>
        <v>0</v>
      </c>
      <c r="P367" s="144">
        <v>4607109931493</v>
      </c>
      <c r="Q367" s="140"/>
      <c r="R367" s="7"/>
      <c r="S367" s="264">
        <f t="shared" si="39"/>
        <v>31.86</v>
      </c>
      <c r="T367" s="7"/>
    </row>
    <row r="368" spans="1:20" ht="42.75" customHeight="1" x14ac:dyDescent="0.2">
      <c r="A368" s="239">
        <v>352</v>
      </c>
      <c r="B368" s="136">
        <v>237</v>
      </c>
      <c r="C368" s="142" t="s">
        <v>4955</v>
      </c>
      <c r="D368" s="141" t="s">
        <v>4813</v>
      </c>
      <c r="E368" s="143" t="s">
        <v>4814</v>
      </c>
      <c r="F368" s="163" t="str">
        <f t="shared" si="40"/>
        <v>фото</v>
      </c>
      <c r="G368" s="164"/>
      <c r="H368" s="152" t="s">
        <v>4891</v>
      </c>
      <c r="I368" s="155">
        <v>100</v>
      </c>
      <c r="J368" s="139" t="s">
        <v>593</v>
      </c>
      <c r="K368" s="135">
        <v>10</v>
      </c>
      <c r="L368" s="149">
        <v>247.1</v>
      </c>
      <c r="M368" s="137"/>
      <c r="N368" s="460"/>
      <c r="O368" s="86">
        <f t="shared" si="41"/>
        <v>0</v>
      </c>
      <c r="P368" s="144">
        <v>4607109960981</v>
      </c>
      <c r="Q368" s="140"/>
      <c r="R368" s="7"/>
      <c r="S368" s="264">
        <f t="shared" si="39"/>
        <v>24.71</v>
      </c>
      <c r="T368" s="7"/>
    </row>
    <row r="369" spans="1:20" ht="29.25" customHeight="1" x14ac:dyDescent="0.2">
      <c r="A369" s="239">
        <v>353</v>
      </c>
      <c r="B369" s="136">
        <v>13588</v>
      </c>
      <c r="C369" s="142" t="s">
        <v>6162</v>
      </c>
      <c r="D369" s="141" t="s">
        <v>6163</v>
      </c>
      <c r="E369" s="143" t="s">
        <v>6164</v>
      </c>
      <c r="F369" s="163" t="str">
        <f t="shared" si="40"/>
        <v>фото</v>
      </c>
      <c r="G369" s="164"/>
      <c r="H369" s="152" t="s">
        <v>6165</v>
      </c>
      <c r="I369" s="155">
        <v>110</v>
      </c>
      <c r="J369" s="139" t="s">
        <v>593</v>
      </c>
      <c r="K369" s="135">
        <v>7</v>
      </c>
      <c r="L369" s="149">
        <v>202.5</v>
      </c>
      <c r="M369" s="137"/>
      <c r="N369" s="460"/>
      <c r="O369" s="86">
        <f t="shared" si="41"/>
        <v>0</v>
      </c>
      <c r="P369" s="144">
        <v>4607109919880</v>
      </c>
      <c r="Q369" s="140"/>
      <c r="R369" s="7"/>
      <c r="S369" s="264">
        <f t="shared" si="39"/>
        <v>28.93</v>
      </c>
      <c r="T369" s="7"/>
    </row>
    <row r="370" spans="1:20" ht="36" x14ac:dyDescent="0.2">
      <c r="A370" s="239">
        <v>354</v>
      </c>
      <c r="B370" s="136">
        <v>239</v>
      </c>
      <c r="C370" s="142" t="s">
        <v>1529</v>
      </c>
      <c r="D370" s="141" t="s">
        <v>3638</v>
      </c>
      <c r="E370" s="143" t="s">
        <v>3639</v>
      </c>
      <c r="F370" s="163" t="str">
        <f t="shared" si="40"/>
        <v>фото</v>
      </c>
      <c r="G370" s="164"/>
      <c r="H370" s="152" t="s">
        <v>407</v>
      </c>
      <c r="I370" s="155">
        <v>115</v>
      </c>
      <c r="J370" s="139" t="s">
        <v>593</v>
      </c>
      <c r="K370" s="135">
        <v>10</v>
      </c>
      <c r="L370" s="149">
        <v>257.8</v>
      </c>
      <c r="M370" s="137"/>
      <c r="N370" s="460"/>
      <c r="O370" s="86">
        <f t="shared" si="41"/>
        <v>0</v>
      </c>
      <c r="P370" s="144">
        <v>4607109961001</v>
      </c>
      <c r="Q370" s="140"/>
      <c r="R370" s="7"/>
      <c r="S370" s="264">
        <f t="shared" si="39"/>
        <v>25.78</v>
      </c>
      <c r="T370" s="7"/>
    </row>
    <row r="371" spans="1:20" ht="29.25" customHeight="1" x14ac:dyDescent="0.2">
      <c r="A371" s="239">
        <v>355</v>
      </c>
      <c r="B371" s="136">
        <v>3611</v>
      </c>
      <c r="C371" s="142" t="s">
        <v>3640</v>
      </c>
      <c r="D371" s="141" t="s">
        <v>3641</v>
      </c>
      <c r="E371" s="143" t="s">
        <v>3642</v>
      </c>
      <c r="F371" s="163" t="str">
        <f t="shared" si="40"/>
        <v>фото</v>
      </c>
      <c r="G371" s="164"/>
      <c r="H371" s="152" t="s">
        <v>3643</v>
      </c>
      <c r="I371" s="155">
        <v>145</v>
      </c>
      <c r="J371" s="139" t="s">
        <v>593</v>
      </c>
      <c r="K371" s="135">
        <v>10</v>
      </c>
      <c r="L371" s="149">
        <v>261.89999999999998</v>
      </c>
      <c r="M371" s="137"/>
      <c r="N371" s="460"/>
      <c r="O371" s="86">
        <f t="shared" si="41"/>
        <v>0</v>
      </c>
      <c r="P371" s="144">
        <v>4607109929698</v>
      </c>
      <c r="Q371" s="140"/>
      <c r="R371" s="7"/>
      <c r="S371" s="264">
        <f t="shared" si="39"/>
        <v>26.19</v>
      </c>
      <c r="T371" s="7"/>
    </row>
    <row r="372" spans="1:20" ht="29.25" customHeight="1" x14ac:dyDescent="0.2">
      <c r="A372" s="239">
        <v>356</v>
      </c>
      <c r="B372" s="136">
        <v>437</v>
      </c>
      <c r="C372" s="142" t="s">
        <v>2459</v>
      </c>
      <c r="D372" s="141" t="s">
        <v>2394</v>
      </c>
      <c r="E372" s="143" t="s">
        <v>2395</v>
      </c>
      <c r="F372" s="163" t="str">
        <f t="shared" si="40"/>
        <v>фото</v>
      </c>
      <c r="G372" s="164"/>
      <c r="H372" s="152" t="s">
        <v>2429</v>
      </c>
      <c r="I372" s="155">
        <v>130</v>
      </c>
      <c r="J372" s="139" t="s">
        <v>593</v>
      </c>
      <c r="K372" s="135">
        <v>7</v>
      </c>
      <c r="L372" s="149">
        <v>225</v>
      </c>
      <c r="M372" s="137"/>
      <c r="N372" s="460"/>
      <c r="O372" s="86">
        <f t="shared" si="41"/>
        <v>0</v>
      </c>
      <c r="P372" s="144">
        <v>4607109962008</v>
      </c>
      <c r="Q372" s="140"/>
      <c r="R372" s="7"/>
      <c r="S372" s="264">
        <f t="shared" si="39"/>
        <v>32.14</v>
      </c>
      <c r="T372" s="7"/>
    </row>
    <row r="373" spans="1:20" ht="29.25" customHeight="1" x14ac:dyDescent="0.2">
      <c r="A373" s="239">
        <v>357</v>
      </c>
      <c r="B373" s="136">
        <v>5751</v>
      </c>
      <c r="C373" s="142" t="s">
        <v>2973</v>
      </c>
      <c r="D373" s="141" t="s">
        <v>2974</v>
      </c>
      <c r="E373" s="143" t="s">
        <v>2975</v>
      </c>
      <c r="F373" s="163" t="str">
        <f t="shared" si="40"/>
        <v>фото</v>
      </c>
      <c r="G373" s="164"/>
      <c r="H373" s="152" t="s">
        <v>329</v>
      </c>
      <c r="I373" s="155">
        <v>110</v>
      </c>
      <c r="J373" s="139" t="s">
        <v>593</v>
      </c>
      <c r="K373" s="135">
        <v>10</v>
      </c>
      <c r="L373" s="149">
        <v>280.39999999999998</v>
      </c>
      <c r="M373" s="137"/>
      <c r="N373" s="460"/>
      <c r="O373" s="86">
        <f t="shared" si="41"/>
        <v>0</v>
      </c>
      <c r="P373" s="144">
        <v>4607109931486</v>
      </c>
      <c r="Q373" s="140"/>
      <c r="R373" s="7"/>
      <c r="S373" s="264">
        <f t="shared" si="39"/>
        <v>28.04</v>
      </c>
      <c r="T373" s="7"/>
    </row>
    <row r="374" spans="1:20" ht="29.25" customHeight="1" x14ac:dyDescent="0.2">
      <c r="A374" s="239">
        <v>358</v>
      </c>
      <c r="B374" s="136">
        <v>240</v>
      </c>
      <c r="C374" s="142" t="s">
        <v>2977</v>
      </c>
      <c r="D374" s="141" t="s">
        <v>2978</v>
      </c>
      <c r="E374" s="143" t="s">
        <v>2979</v>
      </c>
      <c r="F374" s="163" t="str">
        <f t="shared" si="40"/>
        <v>фото</v>
      </c>
      <c r="G374" s="164"/>
      <c r="H374" s="152" t="s">
        <v>2980</v>
      </c>
      <c r="I374" s="155">
        <v>80</v>
      </c>
      <c r="J374" s="139" t="s">
        <v>593</v>
      </c>
      <c r="K374" s="135">
        <v>5</v>
      </c>
      <c r="L374" s="149">
        <v>202.4</v>
      </c>
      <c r="M374" s="137"/>
      <c r="N374" s="460"/>
      <c r="O374" s="86">
        <f t="shared" si="41"/>
        <v>0</v>
      </c>
      <c r="P374" s="144">
        <v>4607109961018</v>
      </c>
      <c r="Q374" s="140"/>
      <c r="R374" s="7"/>
      <c r="S374" s="264">
        <f t="shared" si="39"/>
        <v>40.479999999999997</v>
      </c>
      <c r="T374" s="7"/>
    </row>
    <row r="375" spans="1:20" ht="42.75" customHeight="1" x14ac:dyDescent="0.2">
      <c r="A375" s="239">
        <v>359</v>
      </c>
      <c r="B375" s="136">
        <v>4314</v>
      </c>
      <c r="C375" s="142" t="s">
        <v>4321</v>
      </c>
      <c r="D375" s="141" t="s">
        <v>4322</v>
      </c>
      <c r="E375" s="143" t="s">
        <v>4323</v>
      </c>
      <c r="F375" s="163" t="str">
        <f t="shared" si="40"/>
        <v>фото</v>
      </c>
      <c r="G375" s="164"/>
      <c r="H375" s="152" t="s">
        <v>4324</v>
      </c>
      <c r="I375" s="155">
        <v>115</v>
      </c>
      <c r="J375" s="139" t="s">
        <v>26</v>
      </c>
      <c r="K375" s="135">
        <v>5</v>
      </c>
      <c r="L375" s="149">
        <v>157.1</v>
      </c>
      <c r="M375" s="137"/>
      <c r="N375" s="460"/>
      <c r="O375" s="86">
        <f t="shared" si="41"/>
        <v>0</v>
      </c>
      <c r="P375" s="144">
        <v>4607109929681</v>
      </c>
      <c r="Q375" s="140"/>
      <c r="R375" s="7"/>
      <c r="S375" s="264">
        <f t="shared" si="39"/>
        <v>31.42</v>
      </c>
      <c r="T375" s="7"/>
    </row>
    <row r="376" spans="1:20" ht="29.25" customHeight="1" x14ac:dyDescent="0.2">
      <c r="A376" s="239">
        <v>360</v>
      </c>
      <c r="B376" s="136">
        <v>9427</v>
      </c>
      <c r="C376" s="142" t="s">
        <v>6166</v>
      </c>
      <c r="D376" s="141" t="s">
        <v>6167</v>
      </c>
      <c r="E376" s="143" t="s">
        <v>6168</v>
      </c>
      <c r="F376" s="163" t="str">
        <f t="shared" si="40"/>
        <v>фото</v>
      </c>
      <c r="G376" s="164"/>
      <c r="H376" s="152" t="s">
        <v>6169</v>
      </c>
      <c r="I376" s="155">
        <v>140</v>
      </c>
      <c r="J376" s="139" t="s">
        <v>594</v>
      </c>
      <c r="K376" s="135">
        <v>5</v>
      </c>
      <c r="L376" s="149">
        <v>212.4</v>
      </c>
      <c r="M376" s="137"/>
      <c r="N376" s="460"/>
      <c r="O376" s="86">
        <f t="shared" si="41"/>
        <v>0</v>
      </c>
      <c r="P376" s="144">
        <v>4607109981870</v>
      </c>
      <c r="Q376" s="140"/>
      <c r="R376" s="7"/>
      <c r="S376" s="264">
        <f t="shared" si="39"/>
        <v>42.48</v>
      </c>
      <c r="T376" s="7"/>
    </row>
    <row r="377" spans="1:20" ht="29.25" customHeight="1" x14ac:dyDescent="0.2">
      <c r="A377" s="239">
        <v>361</v>
      </c>
      <c r="B377" s="136">
        <v>5752</v>
      </c>
      <c r="C377" s="142" t="s">
        <v>2981</v>
      </c>
      <c r="D377" s="141" t="s">
        <v>6170</v>
      </c>
      <c r="E377" s="143" t="s">
        <v>6171</v>
      </c>
      <c r="F377" s="163" t="str">
        <f t="shared" si="40"/>
        <v>фото</v>
      </c>
      <c r="G377" s="164"/>
      <c r="H377" s="152" t="s">
        <v>2982</v>
      </c>
      <c r="I377" s="155">
        <v>110</v>
      </c>
      <c r="J377" s="139" t="s">
        <v>26</v>
      </c>
      <c r="K377" s="135">
        <v>7</v>
      </c>
      <c r="L377" s="149">
        <v>223</v>
      </c>
      <c r="M377" s="137"/>
      <c r="N377" s="460"/>
      <c r="O377" s="86">
        <f t="shared" si="41"/>
        <v>0</v>
      </c>
      <c r="P377" s="144">
        <v>4607109931462</v>
      </c>
      <c r="Q377" s="140"/>
      <c r="R377" s="7"/>
      <c r="S377" s="264">
        <f t="shared" si="39"/>
        <v>31.86</v>
      </c>
      <c r="T377" s="7"/>
    </row>
    <row r="378" spans="1:20" ht="72" x14ac:dyDescent="0.2">
      <c r="A378" s="239">
        <v>362</v>
      </c>
      <c r="B378" s="136">
        <v>9428</v>
      </c>
      <c r="C378" s="142" t="s">
        <v>4325</v>
      </c>
      <c r="D378" s="141" t="s">
        <v>6172</v>
      </c>
      <c r="E378" s="143" t="s">
        <v>6173</v>
      </c>
      <c r="F378" s="163" t="str">
        <f t="shared" si="40"/>
        <v>фото</v>
      </c>
      <c r="G378" s="164"/>
      <c r="H378" s="152" t="s">
        <v>4326</v>
      </c>
      <c r="I378" s="155">
        <v>125</v>
      </c>
      <c r="J378" s="139" t="s">
        <v>593</v>
      </c>
      <c r="K378" s="135">
        <v>5</v>
      </c>
      <c r="L378" s="149">
        <v>217.8</v>
      </c>
      <c r="M378" s="137"/>
      <c r="N378" s="460"/>
      <c r="O378" s="86">
        <f t="shared" si="41"/>
        <v>0</v>
      </c>
      <c r="P378" s="144">
        <v>4607109953495</v>
      </c>
      <c r="Q378" s="140"/>
      <c r="R378" s="7"/>
      <c r="S378" s="264">
        <f t="shared" si="39"/>
        <v>43.56</v>
      </c>
      <c r="T378" s="7"/>
    </row>
    <row r="379" spans="1:20" ht="29.25" customHeight="1" x14ac:dyDescent="0.2">
      <c r="A379" s="239">
        <v>363</v>
      </c>
      <c r="B379" s="136">
        <v>1491</v>
      </c>
      <c r="C379" s="142" t="s">
        <v>6174</v>
      </c>
      <c r="D379" s="141" t="s">
        <v>6175</v>
      </c>
      <c r="E379" s="143" t="s">
        <v>6176</v>
      </c>
      <c r="F379" s="163" t="str">
        <f t="shared" si="40"/>
        <v>фото</v>
      </c>
      <c r="G379" s="164"/>
      <c r="H379" s="152" t="s">
        <v>6177</v>
      </c>
      <c r="I379" s="155">
        <v>125</v>
      </c>
      <c r="J379" s="139" t="s">
        <v>593</v>
      </c>
      <c r="K379" s="135">
        <v>5</v>
      </c>
      <c r="L379" s="149">
        <v>157.9</v>
      </c>
      <c r="M379" s="137"/>
      <c r="N379" s="460"/>
      <c r="O379" s="86">
        <f t="shared" si="41"/>
        <v>0</v>
      </c>
      <c r="P379" s="144">
        <v>4607109964132</v>
      </c>
      <c r="Q379" s="140"/>
      <c r="R379" s="7"/>
      <c r="S379" s="264">
        <f t="shared" ref="S379:S407" si="42">ROUND(L379/K379,2)</f>
        <v>31.58</v>
      </c>
      <c r="T379" s="7"/>
    </row>
    <row r="380" spans="1:20" ht="29.25" customHeight="1" x14ac:dyDescent="0.2">
      <c r="A380" s="239">
        <v>364</v>
      </c>
      <c r="B380" s="136">
        <v>13590</v>
      </c>
      <c r="C380" s="142" t="s">
        <v>6178</v>
      </c>
      <c r="D380" s="141" t="s">
        <v>6179</v>
      </c>
      <c r="E380" s="143" t="s">
        <v>6180</v>
      </c>
      <c r="F380" s="163" t="str">
        <f t="shared" si="40"/>
        <v>фото</v>
      </c>
      <c r="G380" s="164"/>
      <c r="H380" s="152" t="s">
        <v>6181</v>
      </c>
      <c r="I380" s="155">
        <v>110</v>
      </c>
      <c r="J380" s="139" t="s">
        <v>594</v>
      </c>
      <c r="K380" s="135">
        <v>5</v>
      </c>
      <c r="L380" s="149">
        <v>188.4</v>
      </c>
      <c r="M380" s="137"/>
      <c r="N380" s="460"/>
      <c r="O380" s="86">
        <f t="shared" si="41"/>
        <v>0</v>
      </c>
      <c r="P380" s="144">
        <v>4607109919866</v>
      </c>
      <c r="Q380" s="140"/>
      <c r="R380" s="7"/>
      <c r="S380" s="264">
        <f t="shared" si="42"/>
        <v>37.68</v>
      </c>
      <c r="T380" s="7"/>
    </row>
    <row r="381" spans="1:20" ht="24" x14ac:dyDescent="0.2">
      <c r="A381" s="239">
        <v>365</v>
      </c>
      <c r="B381" s="136">
        <v>3656</v>
      </c>
      <c r="C381" s="142" t="s">
        <v>3646</v>
      </c>
      <c r="D381" s="141" t="s">
        <v>3647</v>
      </c>
      <c r="E381" s="143" t="s">
        <v>3648</v>
      </c>
      <c r="F381" s="163" t="str">
        <f t="shared" si="40"/>
        <v>фото</v>
      </c>
      <c r="G381" s="164"/>
      <c r="H381" s="152" t="s">
        <v>3649</v>
      </c>
      <c r="I381" s="155">
        <v>110</v>
      </c>
      <c r="J381" s="139" t="s">
        <v>593</v>
      </c>
      <c r="K381" s="135">
        <v>5</v>
      </c>
      <c r="L381" s="149">
        <v>162.6</v>
      </c>
      <c r="M381" s="137"/>
      <c r="N381" s="460"/>
      <c r="O381" s="86">
        <f t="shared" si="41"/>
        <v>0</v>
      </c>
      <c r="P381" s="144">
        <v>4607109971383</v>
      </c>
      <c r="Q381" s="140"/>
      <c r="R381" s="7"/>
      <c r="S381" s="264">
        <f t="shared" si="42"/>
        <v>32.520000000000003</v>
      </c>
      <c r="T381" s="7"/>
    </row>
    <row r="382" spans="1:20" ht="48" x14ac:dyDescent="0.2">
      <c r="A382" s="239">
        <v>366</v>
      </c>
      <c r="B382" s="136">
        <v>3014</v>
      </c>
      <c r="C382" s="142" t="s">
        <v>6182</v>
      </c>
      <c r="D382" s="141" t="s">
        <v>6183</v>
      </c>
      <c r="E382" s="143" t="s">
        <v>6184</v>
      </c>
      <c r="F382" s="163" t="str">
        <f t="shared" si="40"/>
        <v>фото</v>
      </c>
      <c r="G382" s="164"/>
      <c r="H382" s="152" t="s">
        <v>6185</v>
      </c>
      <c r="I382" s="155">
        <v>120</v>
      </c>
      <c r="J382" s="139" t="s">
        <v>593</v>
      </c>
      <c r="K382" s="135">
        <v>5</v>
      </c>
      <c r="L382" s="149">
        <v>179.8</v>
      </c>
      <c r="M382" s="137"/>
      <c r="N382" s="460"/>
      <c r="O382" s="86">
        <f t="shared" si="41"/>
        <v>0</v>
      </c>
      <c r="P382" s="144">
        <v>4607109961841</v>
      </c>
      <c r="Q382" s="140"/>
      <c r="R382" s="7"/>
      <c r="S382" s="264">
        <f t="shared" si="42"/>
        <v>35.96</v>
      </c>
      <c r="T382" s="7"/>
    </row>
    <row r="383" spans="1:20" ht="27.75" customHeight="1" x14ac:dyDescent="0.2">
      <c r="A383" s="239">
        <v>367</v>
      </c>
      <c r="B383" s="136">
        <v>3900</v>
      </c>
      <c r="C383" s="142" t="s">
        <v>4327</v>
      </c>
      <c r="D383" s="141" t="s">
        <v>4328</v>
      </c>
      <c r="E383" s="143" t="s">
        <v>4329</v>
      </c>
      <c r="F383" s="163" t="str">
        <f t="shared" si="40"/>
        <v>фото</v>
      </c>
      <c r="G383" s="164"/>
      <c r="H383" s="152" t="s">
        <v>4330</v>
      </c>
      <c r="I383" s="155">
        <v>125</v>
      </c>
      <c r="J383" s="139" t="s">
        <v>594</v>
      </c>
      <c r="K383" s="135">
        <v>3</v>
      </c>
      <c r="L383" s="149">
        <v>118.5</v>
      </c>
      <c r="M383" s="137"/>
      <c r="N383" s="460"/>
      <c r="O383" s="86">
        <f t="shared" si="41"/>
        <v>0</v>
      </c>
      <c r="P383" s="144">
        <v>4607109929674</v>
      </c>
      <c r="Q383" s="140"/>
      <c r="R383" s="7"/>
      <c r="S383" s="264">
        <f t="shared" si="42"/>
        <v>39.5</v>
      </c>
      <c r="T383" s="7"/>
    </row>
    <row r="384" spans="1:20" ht="29.25" customHeight="1" x14ac:dyDescent="0.2">
      <c r="A384" s="239">
        <v>368</v>
      </c>
      <c r="B384" s="136">
        <v>3618</v>
      </c>
      <c r="C384" s="142" t="s">
        <v>6186</v>
      </c>
      <c r="D384" s="141" t="s">
        <v>6187</v>
      </c>
      <c r="E384" s="143" t="s">
        <v>6188</v>
      </c>
      <c r="F384" s="163" t="str">
        <f t="shared" si="40"/>
        <v>фото</v>
      </c>
      <c r="G384" s="164"/>
      <c r="H384" s="152" t="s">
        <v>6189</v>
      </c>
      <c r="I384" s="155">
        <v>110</v>
      </c>
      <c r="J384" s="139" t="s">
        <v>26</v>
      </c>
      <c r="K384" s="135">
        <v>7</v>
      </c>
      <c r="L384" s="149">
        <v>223</v>
      </c>
      <c r="M384" s="137"/>
      <c r="N384" s="460"/>
      <c r="O384" s="86">
        <f t="shared" si="41"/>
        <v>0</v>
      </c>
      <c r="P384" s="144">
        <v>4607109929667</v>
      </c>
      <c r="Q384" s="140"/>
      <c r="R384" s="7"/>
      <c r="S384" s="264">
        <f t="shared" si="42"/>
        <v>31.86</v>
      </c>
      <c r="T384" s="7"/>
    </row>
    <row r="385" spans="1:20" ht="29.25" customHeight="1" x14ac:dyDescent="0.2">
      <c r="A385" s="239">
        <v>369</v>
      </c>
      <c r="B385" s="136">
        <v>3802</v>
      </c>
      <c r="C385" s="142" t="s">
        <v>4331</v>
      </c>
      <c r="D385" s="141" t="s">
        <v>4332</v>
      </c>
      <c r="E385" s="143" t="s">
        <v>4333</v>
      </c>
      <c r="F385" s="163" t="str">
        <f t="shared" si="40"/>
        <v>фото</v>
      </c>
      <c r="G385" s="164"/>
      <c r="H385" s="152" t="s">
        <v>4334</v>
      </c>
      <c r="I385" s="155">
        <v>100</v>
      </c>
      <c r="J385" s="139" t="s">
        <v>26</v>
      </c>
      <c r="K385" s="135">
        <v>7</v>
      </c>
      <c r="L385" s="149">
        <v>223</v>
      </c>
      <c r="M385" s="137"/>
      <c r="N385" s="460"/>
      <c r="O385" s="86">
        <f t="shared" si="41"/>
        <v>0</v>
      </c>
      <c r="P385" s="144">
        <v>4607109980200</v>
      </c>
      <c r="Q385" s="140"/>
      <c r="R385" s="7"/>
      <c r="S385" s="264">
        <f t="shared" si="42"/>
        <v>31.86</v>
      </c>
      <c r="T385" s="7"/>
    </row>
    <row r="386" spans="1:20" ht="29.25" customHeight="1" x14ac:dyDescent="0.2">
      <c r="A386" s="239">
        <v>370</v>
      </c>
      <c r="B386" s="136">
        <v>13592</v>
      </c>
      <c r="C386" s="142" t="s">
        <v>6190</v>
      </c>
      <c r="D386" s="141" t="s">
        <v>6191</v>
      </c>
      <c r="E386" s="143" t="s">
        <v>6192</v>
      </c>
      <c r="F386" s="163" t="str">
        <f t="shared" si="40"/>
        <v>фото</v>
      </c>
      <c r="G386" s="164"/>
      <c r="H386" s="152" t="s">
        <v>6193</v>
      </c>
      <c r="I386" s="155">
        <v>120</v>
      </c>
      <c r="J386" s="139" t="s">
        <v>594</v>
      </c>
      <c r="K386" s="135">
        <v>5</v>
      </c>
      <c r="L386" s="149">
        <v>189.7</v>
      </c>
      <c r="M386" s="137"/>
      <c r="N386" s="460"/>
      <c r="O386" s="86">
        <f t="shared" si="41"/>
        <v>0</v>
      </c>
      <c r="P386" s="144">
        <v>4607109919842</v>
      </c>
      <c r="Q386" s="140"/>
      <c r="R386" s="7"/>
      <c r="S386" s="264">
        <f t="shared" si="42"/>
        <v>37.94</v>
      </c>
      <c r="T386" s="7"/>
    </row>
    <row r="387" spans="1:20" ht="29.25" customHeight="1" x14ac:dyDescent="0.2">
      <c r="A387" s="239">
        <v>371</v>
      </c>
      <c r="B387" s="136">
        <v>246</v>
      </c>
      <c r="C387" s="142" t="s">
        <v>1530</v>
      </c>
      <c r="D387" s="141" t="s">
        <v>413</v>
      </c>
      <c r="E387" s="143" t="s">
        <v>412</v>
      </c>
      <c r="F387" s="163" t="str">
        <f t="shared" si="40"/>
        <v>фото</v>
      </c>
      <c r="G387" s="164"/>
      <c r="H387" s="152" t="s">
        <v>414</v>
      </c>
      <c r="I387" s="155">
        <v>110</v>
      </c>
      <c r="J387" s="139" t="s">
        <v>593</v>
      </c>
      <c r="K387" s="135">
        <v>7</v>
      </c>
      <c r="L387" s="149">
        <v>181.2</v>
      </c>
      <c r="M387" s="137"/>
      <c r="N387" s="460"/>
      <c r="O387" s="86">
        <f t="shared" si="41"/>
        <v>0</v>
      </c>
      <c r="P387" s="144">
        <v>4607109961070</v>
      </c>
      <c r="Q387" s="140"/>
      <c r="R387" s="7"/>
      <c r="S387" s="264">
        <f t="shared" si="42"/>
        <v>25.89</v>
      </c>
      <c r="T387" s="7"/>
    </row>
    <row r="388" spans="1:20" ht="29.25" customHeight="1" x14ac:dyDescent="0.2">
      <c r="A388" s="239">
        <v>372</v>
      </c>
      <c r="B388" s="136">
        <v>13593</v>
      </c>
      <c r="C388" s="142" t="s">
        <v>6194</v>
      </c>
      <c r="D388" s="141" t="s">
        <v>6195</v>
      </c>
      <c r="E388" s="143" t="s">
        <v>6196</v>
      </c>
      <c r="F388" s="163" t="str">
        <f t="shared" si="40"/>
        <v>фото</v>
      </c>
      <c r="G388" s="164"/>
      <c r="H388" s="152" t="s">
        <v>329</v>
      </c>
      <c r="I388" s="155">
        <v>120</v>
      </c>
      <c r="J388" s="139" t="s">
        <v>594</v>
      </c>
      <c r="K388" s="135">
        <v>5</v>
      </c>
      <c r="L388" s="149">
        <v>172.5</v>
      </c>
      <c r="M388" s="137"/>
      <c r="N388" s="460"/>
      <c r="O388" s="86">
        <f t="shared" si="41"/>
        <v>0</v>
      </c>
      <c r="P388" s="144">
        <v>4607109919835</v>
      </c>
      <c r="Q388" s="140"/>
      <c r="R388" s="7"/>
      <c r="S388" s="264">
        <f t="shared" si="42"/>
        <v>34.5</v>
      </c>
      <c r="T388" s="7"/>
    </row>
    <row r="389" spans="1:20" ht="48" x14ac:dyDescent="0.2">
      <c r="A389" s="239">
        <v>373</v>
      </c>
      <c r="B389" s="136">
        <v>5756</v>
      </c>
      <c r="C389" s="142" t="s">
        <v>2983</v>
      </c>
      <c r="D389" s="141" t="s">
        <v>2984</v>
      </c>
      <c r="E389" s="143" t="s">
        <v>2985</v>
      </c>
      <c r="F389" s="163" t="str">
        <f t="shared" si="40"/>
        <v>фото</v>
      </c>
      <c r="G389" s="164"/>
      <c r="H389" s="152" t="s">
        <v>6197</v>
      </c>
      <c r="I389" s="155">
        <v>120</v>
      </c>
      <c r="J389" s="139" t="s">
        <v>593</v>
      </c>
      <c r="K389" s="135">
        <v>5</v>
      </c>
      <c r="L389" s="149">
        <v>189.1</v>
      </c>
      <c r="M389" s="137"/>
      <c r="N389" s="460"/>
      <c r="O389" s="86">
        <f t="shared" si="41"/>
        <v>0</v>
      </c>
      <c r="P389" s="144">
        <v>4607109931424</v>
      </c>
      <c r="Q389" s="140"/>
      <c r="R389" s="7"/>
      <c r="S389" s="264">
        <f t="shared" si="42"/>
        <v>37.82</v>
      </c>
      <c r="T389" s="7"/>
    </row>
    <row r="390" spans="1:20" ht="24" x14ac:dyDescent="0.2">
      <c r="A390" s="239">
        <v>374</v>
      </c>
      <c r="B390" s="136">
        <v>5757</v>
      </c>
      <c r="C390" s="142" t="s">
        <v>2986</v>
      </c>
      <c r="D390" s="141" t="s">
        <v>2987</v>
      </c>
      <c r="E390" s="143" t="s">
        <v>2988</v>
      </c>
      <c r="F390" s="163" t="str">
        <f t="shared" si="40"/>
        <v>фото</v>
      </c>
      <c r="G390" s="164"/>
      <c r="H390" s="152" t="s">
        <v>2989</v>
      </c>
      <c r="I390" s="155">
        <v>110</v>
      </c>
      <c r="J390" s="139" t="s">
        <v>26</v>
      </c>
      <c r="K390" s="135">
        <v>7</v>
      </c>
      <c r="L390" s="149">
        <v>223</v>
      </c>
      <c r="M390" s="137"/>
      <c r="N390" s="460"/>
      <c r="O390" s="86">
        <f t="shared" si="41"/>
        <v>0</v>
      </c>
      <c r="P390" s="144">
        <v>4607109931417</v>
      </c>
      <c r="Q390" s="140"/>
      <c r="R390" s="7"/>
      <c r="S390" s="264">
        <f t="shared" si="42"/>
        <v>31.86</v>
      </c>
      <c r="T390" s="7"/>
    </row>
    <row r="391" spans="1:20" ht="29.25" customHeight="1" x14ac:dyDescent="0.2">
      <c r="A391" s="239">
        <v>375</v>
      </c>
      <c r="B391" s="136">
        <v>5368</v>
      </c>
      <c r="C391" s="142" t="s">
        <v>2990</v>
      </c>
      <c r="D391" s="141" t="s">
        <v>2396</v>
      </c>
      <c r="E391" s="143" t="s">
        <v>2397</v>
      </c>
      <c r="F391" s="163" t="str">
        <f t="shared" si="40"/>
        <v>фото</v>
      </c>
      <c r="G391" s="164"/>
      <c r="H391" s="152" t="s">
        <v>2430</v>
      </c>
      <c r="I391" s="155">
        <v>100</v>
      </c>
      <c r="J391" s="139" t="s">
        <v>26</v>
      </c>
      <c r="K391" s="135">
        <v>7</v>
      </c>
      <c r="L391" s="149">
        <v>223</v>
      </c>
      <c r="M391" s="137"/>
      <c r="N391" s="460"/>
      <c r="O391" s="86">
        <f t="shared" si="41"/>
        <v>0</v>
      </c>
      <c r="P391" s="144">
        <v>4607109937556</v>
      </c>
      <c r="Q391" s="140"/>
      <c r="R391" s="7"/>
      <c r="S391" s="264">
        <f t="shared" si="42"/>
        <v>31.86</v>
      </c>
      <c r="T391" s="7"/>
    </row>
    <row r="392" spans="1:20" ht="36" x14ac:dyDescent="0.2">
      <c r="A392" s="239">
        <v>376</v>
      </c>
      <c r="B392" s="136">
        <v>3617</v>
      </c>
      <c r="C392" s="142" t="s">
        <v>4335</v>
      </c>
      <c r="D392" s="141" t="s">
        <v>4336</v>
      </c>
      <c r="E392" s="143" t="s">
        <v>4337</v>
      </c>
      <c r="F392" s="163" t="str">
        <f t="shared" si="40"/>
        <v>фото</v>
      </c>
      <c r="G392" s="164"/>
      <c r="H392" s="152" t="s">
        <v>4338</v>
      </c>
      <c r="I392" s="155">
        <v>110</v>
      </c>
      <c r="J392" s="139" t="s">
        <v>26</v>
      </c>
      <c r="K392" s="135">
        <v>5</v>
      </c>
      <c r="L392" s="149">
        <v>157.1</v>
      </c>
      <c r="M392" s="137"/>
      <c r="N392" s="460"/>
      <c r="O392" s="86">
        <f t="shared" si="41"/>
        <v>0</v>
      </c>
      <c r="P392" s="144">
        <v>4607109929650</v>
      </c>
      <c r="Q392" s="140"/>
      <c r="R392" s="7"/>
      <c r="S392" s="264">
        <f t="shared" si="42"/>
        <v>31.42</v>
      </c>
      <c r="T392" s="7"/>
    </row>
    <row r="393" spans="1:20" ht="36" x14ac:dyDescent="0.2">
      <c r="A393" s="239">
        <v>377</v>
      </c>
      <c r="B393" s="136">
        <v>250</v>
      </c>
      <c r="C393" s="142" t="s">
        <v>1531</v>
      </c>
      <c r="D393" s="141" t="s">
        <v>419</v>
      </c>
      <c r="E393" s="143" t="s">
        <v>418</v>
      </c>
      <c r="F393" s="163" t="str">
        <f t="shared" si="40"/>
        <v>фото</v>
      </c>
      <c r="G393" s="164"/>
      <c r="H393" s="152" t="s">
        <v>420</v>
      </c>
      <c r="I393" s="155">
        <v>110</v>
      </c>
      <c r="J393" s="139" t="s">
        <v>593</v>
      </c>
      <c r="K393" s="135">
        <v>7</v>
      </c>
      <c r="L393" s="149">
        <v>203.5</v>
      </c>
      <c r="M393" s="137"/>
      <c r="N393" s="460"/>
      <c r="O393" s="86">
        <f t="shared" si="41"/>
        <v>0</v>
      </c>
      <c r="P393" s="144">
        <v>4607109961117</v>
      </c>
      <c r="Q393" s="140"/>
      <c r="R393" s="7"/>
      <c r="S393" s="264">
        <f t="shared" si="42"/>
        <v>29.07</v>
      </c>
      <c r="T393" s="7"/>
    </row>
    <row r="394" spans="1:20" ht="29.25" customHeight="1" x14ac:dyDescent="0.2">
      <c r="A394" s="239">
        <v>378</v>
      </c>
      <c r="B394" s="136">
        <v>251</v>
      </c>
      <c r="C394" s="142" t="s">
        <v>1532</v>
      </c>
      <c r="D394" s="141" t="s">
        <v>416</v>
      </c>
      <c r="E394" s="143" t="s">
        <v>415</v>
      </c>
      <c r="F394" s="163" t="str">
        <f t="shared" si="40"/>
        <v>фото</v>
      </c>
      <c r="G394" s="164"/>
      <c r="H394" s="152" t="s">
        <v>417</v>
      </c>
      <c r="I394" s="155">
        <v>100</v>
      </c>
      <c r="J394" s="139" t="s">
        <v>593</v>
      </c>
      <c r="K394" s="135">
        <v>7</v>
      </c>
      <c r="L394" s="149">
        <v>193.9</v>
      </c>
      <c r="M394" s="137"/>
      <c r="N394" s="460"/>
      <c r="O394" s="86">
        <f t="shared" si="41"/>
        <v>0</v>
      </c>
      <c r="P394" s="144">
        <v>4607109961124</v>
      </c>
      <c r="Q394" s="140"/>
      <c r="R394" s="7"/>
      <c r="S394" s="264">
        <f t="shared" si="42"/>
        <v>27.7</v>
      </c>
      <c r="T394" s="7"/>
    </row>
    <row r="395" spans="1:20" ht="29.25" customHeight="1" x14ac:dyDescent="0.2">
      <c r="A395" s="239">
        <v>379</v>
      </c>
      <c r="B395" s="136">
        <v>13594</v>
      </c>
      <c r="C395" s="142" t="s">
        <v>6198</v>
      </c>
      <c r="D395" s="141" t="s">
        <v>6199</v>
      </c>
      <c r="E395" s="143" t="s">
        <v>6200</v>
      </c>
      <c r="F395" s="163" t="str">
        <f t="shared" si="40"/>
        <v>фото</v>
      </c>
      <c r="G395" s="164"/>
      <c r="H395" s="152" t="s">
        <v>6201</v>
      </c>
      <c r="I395" s="155">
        <v>100</v>
      </c>
      <c r="J395" s="139" t="s">
        <v>594</v>
      </c>
      <c r="K395" s="135">
        <v>5</v>
      </c>
      <c r="L395" s="149">
        <v>183</v>
      </c>
      <c r="M395" s="137"/>
      <c r="N395" s="460"/>
      <c r="O395" s="86">
        <f t="shared" si="41"/>
        <v>0</v>
      </c>
      <c r="P395" s="144">
        <v>4607109919828</v>
      </c>
      <c r="Q395" s="140"/>
      <c r="R395" s="7"/>
      <c r="S395" s="264">
        <f t="shared" si="42"/>
        <v>36.6</v>
      </c>
      <c r="T395" s="7"/>
    </row>
    <row r="396" spans="1:20" ht="24" x14ac:dyDescent="0.2">
      <c r="A396" s="239">
        <v>380</v>
      </c>
      <c r="B396" s="136">
        <v>461</v>
      </c>
      <c r="C396" s="142" t="s">
        <v>2991</v>
      </c>
      <c r="D396" s="141" t="s">
        <v>2992</v>
      </c>
      <c r="E396" s="143" t="s">
        <v>2993</v>
      </c>
      <c r="F396" s="163" t="str">
        <f t="shared" si="40"/>
        <v>фото</v>
      </c>
      <c r="G396" s="164"/>
      <c r="H396" s="152" t="s">
        <v>2994</v>
      </c>
      <c r="I396" s="155">
        <v>120</v>
      </c>
      <c r="J396" s="139" t="s">
        <v>593</v>
      </c>
      <c r="K396" s="135">
        <v>10</v>
      </c>
      <c r="L396" s="149">
        <v>206.8</v>
      </c>
      <c r="M396" s="137"/>
      <c r="N396" s="460"/>
      <c r="O396" s="86">
        <f t="shared" si="41"/>
        <v>0</v>
      </c>
      <c r="P396" s="144">
        <v>4607109962053</v>
      </c>
      <c r="Q396" s="140"/>
      <c r="R396" s="7"/>
      <c r="S396" s="264">
        <f t="shared" si="42"/>
        <v>20.68</v>
      </c>
      <c r="T396" s="7"/>
    </row>
    <row r="397" spans="1:20" ht="29.25" customHeight="1" x14ac:dyDescent="0.2">
      <c r="A397" s="239">
        <v>381</v>
      </c>
      <c r="B397" s="136">
        <v>2801</v>
      </c>
      <c r="C397" s="142" t="s">
        <v>1533</v>
      </c>
      <c r="D397" s="141" t="s">
        <v>410</v>
      </c>
      <c r="E397" s="143" t="s">
        <v>409</v>
      </c>
      <c r="F397" s="163" t="str">
        <f t="shared" si="40"/>
        <v>фото</v>
      </c>
      <c r="G397" s="164"/>
      <c r="H397" s="152" t="s">
        <v>411</v>
      </c>
      <c r="I397" s="155">
        <v>110</v>
      </c>
      <c r="J397" s="139" t="s">
        <v>593</v>
      </c>
      <c r="K397" s="135">
        <v>5</v>
      </c>
      <c r="L397" s="149">
        <v>168.3</v>
      </c>
      <c r="M397" s="137"/>
      <c r="N397" s="460"/>
      <c r="O397" s="86">
        <f t="shared" si="41"/>
        <v>0</v>
      </c>
      <c r="P397" s="144">
        <v>4607109960295</v>
      </c>
      <c r="Q397" s="140"/>
      <c r="R397" s="7"/>
      <c r="S397" s="264">
        <f t="shared" si="42"/>
        <v>33.659999999999997</v>
      </c>
      <c r="T397" s="7"/>
    </row>
    <row r="398" spans="1:20" ht="29.25" customHeight="1" x14ac:dyDescent="0.2">
      <c r="A398" s="239">
        <v>382</v>
      </c>
      <c r="B398" s="136">
        <v>5390</v>
      </c>
      <c r="C398" s="142" t="s">
        <v>3030</v>
      </c>
      <c r="D398" s="141" t="s">
        <v>2412</v>
      </c>
      <c r="E398" s="143" t="s">
        <v>2413</v>
      </c>
      <c r="F398" s="163" t="str">
        <f t="shared" si="40"/>
        <v>фото</v>
      </c>
      <c r="G398" s="164"/>
      <c r="H398" s="152" t="s">
        <v>2437</v>
      </c>
      <c r="I398" s="155">
        <v>140</v>
      </c>
      <c r="J398" s="139" t="s">
        <v>26</v>
      </c>
      <c r="K398" s="135">
        <v>10</v>
      </c>
      <c r="L398" s="149">
        <v>261.89999999999998</v>
      </c>
      <c r="M398" s="137"/>
      <c r="N398" s="460"/>
      <c r="O398" s="86">
        <f t="shared" si="41"/>
        <v>0</v>
      </c>
      <c r="P398" s="144">
        <v>4607109937327</v>
      </c>
      <c r="Q398" s="140"/>
      <c r="R398" s="7"/>
      <c r="S398" s="264">
        <f t="shared" si="42"/>
        <v>26.19</v>
      </c>
      <c r="T398" s="7"/>
    </row>
    <row r="399" spans="1:20" ht="29.25" customHeight="1" x14ac:dyDescent="0.2">
      <c r="A399" s="239">
        <v>383</v>
      </c>
      <c r="B399" s="136">
        <v>7134</v>
      </c>
      <c r="C399" s="142" t="s">
        <v>2460</v>
      </c>
      <c r="D399" s="141" t="s">
        <v>1439</v>
      </c>
      <c r="E399" s="143" t="s">
        <v>1440</v>
      </c>
      <c r="F399" s="163" t="str">
        <f t="shared" si="40"/>
        <v>фото</v>
      </c>
      <c r="G399" s="164"/>
      <c r="H399" s="152" t="s">
        <v>1441</v>
      </c>
      <c r="I399" s="155">
        <v>110</v>
      </c>
      <c r="J399" s="139" t="s">
        <v>26</v>
      </c>
      <c r="K399" s="135">
        <v>7</v>
      </c>
      <c r="L399" s="149">
        <v>223</v>
      </c>
      <c r="M399" s="137"/>
      <c r="N399" s="460"/>
      <c r="O399" s="86">
        <f t="shared" si="41"/>
        <v>0</v>
      </c>
      <c r="P399" s="144">
        <v>4607109947784</v>
      </c>
      <c r="Q399" s="140"/>
      <c r="R399" s="7"/>
      <c r="S399" s="264">
        <f t="shared" si="42"/>
        <v>31.86</v>
      </c>
      <c r="T399" s="7"/>
    </row>
    <row r="400" spans="1:20" ht="48" x14ac:dyDescent="0.2">
      <c r="A400" s="239">
        <v>384</v>
      </c>
      <c r="B400" s="136">
        <v>3880</v>
      </c>
      <c r="C400" s="142" t="s">
        <v>4347</v>
      </c>
      <c r="D400" s="141" t="s">
        <v>6202</v>
      </c>
      <c r="E400" s="143" t="s">
        <v>6203</v>
      </c>
      <c r="F400" s="163" t="str">
        <f t="shared" si="40"/>
        <v>фото</v>
      </c>
      <c r="G400" s="164"/>
      <c r="H400" s="152" t="s">
        <v>4348</v>
      </c>
      <c r="I400" s="155">
        <v>130</v>
      </c>
      <c r="J400" s="139" t="s">
        <v>593</v>
      </c>
      <c r="K400" s="135">
        <v>5</v>
      </c>
      <c r="L400" s="149">
        <v>189.1</v>
      </c>
      <c r="M400" s="137"/>
      <c r="N400" s="460"/>
      <c r="O400" s="86">
        <f t="shared" si="41"/>
        <v>0</v>
      </c>
      <c r="P400" s="144">
        <v>4607109929636</v>
      </c>
      <c r="Q400" s="140"/>
      <c r="R400" s="7"/>
      <c r="S400" s="264">
        <f t="shared" si="42"/>
        <v>37.82</v>
      </c>
      <c r="T400" s="7"/>
    </row>
    <row r="401" spans="1:20" ht="29.25" customHeight="1" x14ac:dyDescent="0.2">
      <c r="A401" s="239">
        <v>385</v>
      </c>
      <c r="B401" s="136">
        <v>1511</v>
      </c>
      <c r="C401" s="142" t="s">
        <v>1534</v>
      </c>
      <c r="D401" s="141" t="s">
        <v>131</v>
      </c>
      <c r="E401" s="143" t="s">
        <v>130</v>
      </c>
      <c r="F401" s="163" t="str">
        <f t="shared" si="40"/>
        <v>фото</v>
      </c>
      <c r="G401" s="164"/>
      <c r="H401" s="152" t="s">
        <v>132</v>
      </c>
      <c r="I401" s="155">
        <v>90</v>
      </c>
      <c r="J401" s="139" t="s">
        <v>593</v>
      </c>
      <c r="K401" s="135">
        <v>5</v>
      </c>
      <c r="L401" s="149">
        <v>189.1</v>
      </c>
      <c r="M401" s="137"/>
      <c r="N401" s="460"/>
      <c r="O401" s="86">
        <f t="shared" si="41"/>
        <v>0</v>
      </c>
      <c r="P401" s="144">
        <v>4607109964156</v>
      </c>
      <c r="Q401" s="140"/>
      <c r="R401" s="7"/>
      <c r="S401" s="264">
        <f t="shared" si="42"/>
        <v>37.82</v>
      </c>
      <c r="T401" s="7"/>
    </row>
    <row r="402" spans="1:20" ht="29.25" customHeight="1" x14ac:dyDescent="0.2">
      <c r="A402" s="239">
        <v>386</v>
      </c>
      <c r="B402" s="136">
        <v>3767</v>
      </c>
      <c r="C402" s="142" t="s">
        <v>6204</v>
      </c>
      <c r="D402" s="141" t="s">
        <v>6205</v>
      </c>
      <c r="E402" s="143" t="s">
        <v>6206</v>
      </c>
      <c r="F402" s="163" t="str">
        <f t="shared" si="40"/>
        <v>фото</v>
      </c>
      <c r="G402" s="164"/>
      <c r="H402" s="152" t="s">
        <v>6207</v>
      </c>
      <c r="I402" s="155">
        <v>100</v>
      </c>
      <c r="J402" s="139" t="s">
        <v>593</v>
      </c>
      <c r="K402" s="135">
        <v>5</v>
      </c>
      <c r="L402" s="149">
        <v>185</v>
      </c>
      <c r="M402" s="137"/>
      <c r="N402" s="460"/>
      <c r="O402" s="86">
        <f t="shared" si="41"/>
        <v>0</v>
      </c>
      <c r="P402" s="144">
        <v>4607109979853</v>
      </c>
      <c r="Q402" s="140"/>
      <c r="R402" s="7"/>
      <c r="S402" s="264">
        <f t="shared" si="42"/>
        <v>37</v>
      </c>
      <c r="T402" s="7"/>
    </row>
    <row r="403" spans="1:20" ht="29.25" customHeight="1" x14ac:dyDescent="0.2">
      <c r="A403" s="239">
        <v>387</v>
      </c>
      <c r="B403" s="136">
        <v>13595</v>
      </c>
      <c r="C403" s="142" t="s">
        <v>6208</v>
      </c>
      <c r="D403" s="141" t="s">
        <v>6209</v>
      </c>
      <c r="E403" s="143" t="s">
        <v>6210</v>
      </c>
      <c r="F403" s="163" t="str">
        <f t="shared" si="40"/>
        <v>фото</v>
      </c>
      <c r="G403" s="164"/>
      <c r="H403" s="152" t="s">
        <v>311</v>
      </c>
      <c r="I403" s="155">
        <v>120</v>
      </c>
      <c r="J403" s="139" t="s">
        <v>594</v>
      </c>
      <c r="K403" s="135">
        <v>5</v>
      </c>
      <c r="L403" s="149">
        <v>195.7</v>
      </c>
      <c r="M403" s="137"/>
      <c r="N403" s="460"/>
      <c r="O403" s="86">
        <f t="shared" si="41"/>
        <v>0</v>
      </c>
      <c r="P403" s="144">
        <v>4607109919811</v>
      </c>
      <c r="Q403" s="140"/>
      <c r="R403" s="7"/>
      <c r="S403" s="264">
        <f t="shared" si="42"/>
        <v>39.14</v>
      </c>
      <c r="T403" s="7"/>
    </row>
    <row r="404" spans="1:20" ht="29.25" customHeight="1" x14ac:dyDescent="0.2">
      <c r="A404" s="239">
        <v>388</v>
      </c>
      <c r="B404" s="136">
        <v>255</v>
      </c>
      <c r="C404" s="142" t="s">
        <v>4339</v>
      </c>
      <c r="D404" s="141" t="s">
        <v>4340</v>
      </c>
      <c r="E404" s="143" t="s">
        <v>4341</v>
      </c>
      <c r="F404" s="163" t="str">
        <f t="shared" si="40"/>
        <v>фото</v>
      </c>
      <c r="G404" s="164"/>
      <c r="H404" s="152" t="s">
        <v>4342</v>
      </c>
      <c r="I404" s="155">
        <v>90</v>
      </c>
      <c r="J404" s="139" t="s">
        <v>593</v>
      </c>
      <c r="K404" s="135">
        <v>5</v>
      </c>
      <c r="L404" s="149">
        <v>175</v>
      </c>
      <c r="M404" s="137"/>
      <c r="N404" s="460"/>
      <c r="O404" s="86">
        <f t="shared" si="41"/>
        <v>0</v>
      </c>
      <c r="P404" s="144">
        <v>4607109961162</v>
      </c>
      <c r="Q404" s="140"/>
      <c r="R404" s="7"/>
      <c r="S404" s="264">
        <f t="shared" si="42"/>
        <v>35</v>
      </c>
      <c r="T404" s="7"/>
    </row>
    <row r="405" spans="1:20" ht="24" x14ac:dyDescent="0.2">
      <c r="A405" s="239">
        <v>389</v>
      </c>
      <c r="B405" s="136">
        <v>13596</v>
      </c>
      <c r="C405" s="142" t="s">
        <v>6211</v>
      </c>
      <c r="D405" s="141" t="s">
        <v>6212</v>
      </c>
      <c r="E405" s="143" t="s">
        <v>6213</v>
      </c>
      <c r="F405" s="163" t="str">
        <f t="shared" si="40"/>
        <v>фото</v>
      </c>
      <c r="G405" s="164"/>
      <c r="H405" s="152" t="s">
        <v>6214</v>
      </c>
      <c r="I405" s="155">
        <v>110</v>
      </c>
      <c r="J405" s="139" t="s">
        <v>594</v>
      </c>
      <c r="K405" s="135">
        <v>5</v>
      </c>
      <c r="L405" s="149">
        <v>216.3</v>
      </c>
      <c r="M405" s="137"/>
      <c r="N405" s="460"/>
      <c r="O405" s="86">
        <f t="shared" si="41"/>
        <v>0</v>
      </c>
      <c r="P405" s="144">
        <v>4607109919804</v>
      </c>
      <c r="Q405" s="140"/>
      <c r="R405" s="7"/>
      <c r="S405" s="264">
        <f t="shared" si="42"/>
        <v>43.26</v>
      </c>
      <c r="T405" s="7"/>
    </row>
    <row r="406" spans="1:20" ht="29.25" customHeight="1" x14ac:dyDescent="0.2">
      <c r="A406" s="239">
        <v>390</v>
      </c>
      <c r="B406" s="136">
        <v>13597</v>
      </c>
      <c r="C406" s="142" t="s">
        <v>6215</v>
      </c>
      <c r="D406" s="141" t="s">
        <v>6216</v>
      </c>
      <c r="E406" s="143" t="s">
        <v>6217</v>
      </c>
      <c r="F406" s="163" t="str">
        <f t="shared" si="40"/>
        <v>фото</v>
      </c>
      <c r="G406" s="164"/>
      <c r="H406" s="152" t="s">
        <v>6218</v>
      </c>
      <c r="I406" s="155">
        <v>100</v>
      </c>
      <c r="J406" s="139" t="s">
        <v>593</v>
      </c>
      <c r="K406" s="135">
        <v>6</v>
      </c>
      <c r="L406" s="149">
        <v>205.9</v>
      </c>
      <c r="M406" s="137"/>
      <c r="N406" s="460"/>
      <c r="O406" s="86">
        <f t="shared" si="41"/>
        <v>0</v>
      </c>
      <c r="P406" s="144">
        <v>4607109919798</v>
      </c>
      <c r="Q406" s="140"/>
      <c r="R406" s="7"/>
      <c r="S406" s="264">
        <f t="shared" si="42"/>
        <v>34.32</v>
      </c>
      <c r="T406" s="7"/>
    </row>
    <row r="407" spans="1:20" ht="24" x14ac:dyDescent="0.2">
      <c r="A407" s="239">
        <v>391</v>
      </c>
      <c r="B407" s="136">
        <v>5370</v>
      </c>
      <c r="C407" s="142" t="s">
        <v>2995</v>
      </c>
      <c r="D407" s="141" t="s">
        <v>2996</v>
      </c>
      <c r="E407" s="143" t="s">
        <v>2997</v>
      </c>
      <c r="F407" s="163" t="str">
        <f t="shared" si="40"/>
        <v>фото</v>
      </c>
      <c r="G407" s="164"/>
      <c r="H407" s="152" t="s">
        <v>2998</v>
      </c>
      <c r="I407" s="155">
        <v>100</v>
      </c>
      <c r="J407" s="139" t="s">
        <v>26</v>
      </c>
      <c r="K407" s="135">
        <v>7</v>
      </c>
      <c r="L407" s="149">
        <v>246.2</v>
      </c>
      <c r="M407" s="137"/>
      <c r="N407" s="460"/>
      <c r="O407" s="86">
        <f t="shared" si="41"/>
        <v>0</v>
      </c>
      <c r="P407" s="144">
        <v>4607109937532</v>
      </c>
      <c r="Q407" s="140"/>
      <c r="R407" s="7"/>
      <c r="S407" s="264">
        <f t="shared" si="42"/>
        <v>35.17</v>
      </c>
      <c r="T407" s="7"/>
    </row>
    <row r="408" spans="1:20" ht="48" x14ac:dyDescent="0.2">
      <c r="A408" s="239">
        <v>392</v>
      </c>
      <c r="B408" s="136">
        <v>10675</v>
      </c>
      <c r="C408" s="142" t="s">
        <v>4956</v>
      </c>
      <c r="D408" s="141" t="s">
        <v>4815</v>
      </c>
      <c r="E408" s="143" t="s">
        <v>4816</v>
      </c>
      <c r="F408" s="163" t="str">
        <f t="shared" si="40"/>
        <v>фото</v>
      </c>
      <c r="G408" s="164"/>
      <c r="H408" s="152" t="s">
        <v>4892</v>
      </c>
      <c r="I408" s="155">
        <v>110</v>
      </c>
      <c r="J408" s="139" t="s">
        <v>593</v>
      </c>
      <c r="K408" s="135">
        <v>5</v>
      </c>
      <c r="L408" s="149">
        <v>204.9</v>
      </c>
      <c r="M408" s="137"/>
      <c r="N408" s="460"/>
      <c r="O408" s="86">
        <f t="shared" si="41"/>
        <v>0</v>
      </c>
      <c r="P408" s="144">
        <v>4607109926550</v>
      </c>
      <c r="Q408" s="140"/>
      <c r="R408" s="7"/>
      <c r="S408" s="262"/>
      <c r="T408" s="7"/>
    </row>
    <row r="409" spans="1:20" ht="29.25" customHeight="1" x14ac:dyDescent="0.2">
      <c r="A409" s="239">
        <v>393</v>
      </c>
      <c r="B409" s="136">
        <v>257</v>
      </c>
      <c r="C409" s="142" t="s">
        <v>4343</v>
      </c>
      <c r="D409" s="141" t="s">
        <v>4344</v>
      </c>
      <c r="E409" s="143" t="s">
        <v>4345</v>
      </c>
      <c r="F409" s="163" t="str">
        <f t="shared" si="40"/>
        <v>фото</v>
      </c>
      <c r="G409" s="164"/>
      <c r="H409" s="152" t="s">
        <v>4346</v>
      </c>
      <c r="I409" s="155">
        <v>90</v>
      </c>
      <c r="J409" s="139" t="s">
        <v>593</v>
      </c>
      <c r="K409" s="135">
        <v>5</v>
      </c>
      <c r="L409" s="149">
        <v>157.9</v>
      </c>
      <c r="M409" s="137"/>
      <c r="N409" s="460"/>
      <c r="O409" s="86">
        <f t="shared" si="41"/>
        <v>0</v>
      </c>
      <c r="P409" s="144">
        <v>4607109961186</v>
      </c>
      <c r="Q409" s="140"/>
      <c r="R409" s="7"/>
      <c r="S409" s="264">
        <f>ROUND(L409/K409,2)</f>
        <v>31.58</v>
      </c>
      <c r="T409" s="7"/>
    </row>
    <row r="410" spans="1:20" ht="18.75" customHeight="1" x14ac:dyDescent="0.2">
      <c r="A410" s="239">
        <v>394</v>
      </c>
      <c r="B410" s="233"/>
      <c r="C410" s="233"/>
      <c r="D410" s="234" t="s">
        <v>6219</v>
      </c>
      <c r="E410" s="234"/>
      <c r="F410" s="234"/>
      <c r="G410" s="234"/>
      <c r="H410" s="238"/>
      <c r="I410" s="235"/>
      <c r="J410" s="236"/>
      <c r="K410" s="236"/>
      <c r="L410" s="237"/>
      <c r="M410" s="238"/>
      <c r="N410" s="238"/>
      <c r="O410" s="238"/>
      <c r="P410" s="238"/>
      <c r="Q410" s="238"/>
      <c r="R410" s="7"/>
      <c r="S410" s="264" t="e">
        <f>ROUND(L410/K410,2)</f>
        <v>#DIV/0!</v>
      </c>
      <c r="T410" s="7"/>
    </row>
    <row r="411" spans="1:20" ht="29.25" customHeight="1" x14ac:dyDescent="0.2">
      <c r="A411" s="239">
        <v>395</v>
      </c>
      <c r="B411" s="136">
        <v>7114</v>
      </c>
      <c r="C411" s="142" t="s">
        <v>6220</v>
      </c>
      <c r="D411" s="141" t="s">
        <v>6221</v>
      </c>
      <c r="E411" s="143" t="s">
        <v>6222</v>
      </c>
      <c r="F411" s="163" t="str">
        <f t="shared" ref="F411:F412" si="43">HYPERLINK("http://www.gardenbulbs.ru/images/Lilium_CL/thumbnails/"&amp;C411&amp;".jpg","фото")</f>
        <v>фото</v>
      </c>
      <c r="G411" s="164"/>
      <c r="H411" s="152" t="s">
        <v>6223</v>
      </c>
      <c r="I411" s="155" t="s">
        <v>6224</v>
      </c>
      <c r="J411" s="139" t="s">
        <v>593</v>
      </c>
      <c r="K411" s="135">
        <v>5</v>
      </c>
      <c r="L411" s="149">
        <v>219.1</v>
      </c>
      <c r="M411" s="137"/>
      <c r="N411" s="460"/>
      <c r="O411" s="86">
        <f t="shared" ref="O411:O412" si="44">IF(ISERROR(L411*N411),0,L411*N411)</f>
        <v>0</v>
      </c>
      <c r="P411" s="144">
        <v>4607109947586</v>
      </c>
      <c r="Q411" s="140"/>
      <c r="R411" s="7"/>
      <c r="S411" s="264">
        <f>ROUND(L411/K411,2)</f>
        <v>43.82</v>
      </c>
      <c r="T411" s="7"/>
    </row>
    <row r="412" spans="1:20" ht="29.25" customHeight="1" x14ac:dyDescent="0.2">
      <c r="A412" s="239">
        <v>396</v>
      </c>
      <c r="B412" s="136">
        <v>7135</v>
      </c>
      <c r="C412" s="142" t="s">
        <v>6225</v>
      </c>
      <c r="D412" s="141" t="s">
        <v>6226</v>
      </c>
      <c r="E412" s="143" t="s">
        <v>6227</v>
      </c>
      <c r="F412" s="163" t="str">
        <f t="shared" si="43"/>
        <v>фото</v>
      </c>
      <c r="G412" s="164"/>
      <c r="H412" s="152" t="s">
        <v>6228</v>
      </c>
      <c r="I412" s="155" t="s">
        <v>6224</v>
      </c>
      <c r="J412" s="139" t="s">
        <v>593</v>
      </c>
      <c r="K412" s="135">
        <v>5</v>
      </c>
      <c r="L412" s="149">
        <v>219.1</v>
      </c>
      <c r="M412" s="137"/>
      <c r="N412" s="460"/>
      <c r="O412" s="86">
        <f t="shared" si="44"/>
        <v>0</v>
      </c>
      <c r="P412" s="144">
        <v>4607109947791</v>
      </c>
      <c r="Q412" s="140"/>
      <c r="R412" s="7"/>
      <c r="S412" s="264">
        <f>ROUND(L412/K412,2)</f>
        <v>43.82</v>
      </c>
      <c r="T412" s="7"/>
    </row>
    <row r="413" spans="1:20" ht="18.75" customHeight="1" x14ac:dyDescent="0.2">
      <c r="A413" s="239">
        <v>397</v>
      </c>
      <c r="B413" s="233"/>
      <c r="C413" s="233"/>
      <c r="D413" s="234" t="s">
        <v>6229</v>
      </c>
      <c r="E413" s="234"/>
      <c r="F413" s="234"/>
      <c r="G413" s="234"/>
      <c r="H413" s="238"/>
      <c r="I413" s="235"/>
      <c r="J413" s="236"/>
      <c r="K413" s="236"/>
      <c r="L413" s="237"/>
      <c r="M413" s="238"/>
      <c r="N413" s="238"/>
      <c r="O413" s="238"/>
      <c r="P413" s="238"/>
      <c r="Q413" s="238"/>
      <c r="R413" s="7"/>
      <c r="S413" s="262"/>
      <c r="T413" s="7"/>
    </row>
    <row r="414" spans="1:20" ht="29.25" customHeight="1" x14ac:dyDescent="0.2">
      <c r="A414" s="239">
        <v>398</v>
      </c>
      <c r="B414" s="136">
        <v>2836</v>
      </c>
      <c r="C414" s="142" t="s">
        <v>4957</v>
      </c>
      <c r="D414" s="141" t="s">
        <v>4817</v>
      </c>
      <c r="E414" s="143" t="s">
        <v>4818</v>
      </c>
      <c r="F414" s="163" t="str">
        <f t="shared" ref="F414:F415" si="45">HYPERLINK("http://www.gardenbulbs.ru/images/Lilium_CL/thumbnails/"&amp;C414&amp;".jpg","фото")</f>
        <v>фото</v>
      </c>
      <c r="G414" s="164"/>
      <c r="H414" s="152" t="s">
        <v>4893</v>
      </c>
      <c r="I414" s="155">
        <v>55</v>
      </c>
      <c r="J414" s="139" t="s">
        <v>26</v>
      </c>
      <c r="K414" s="135">
        <v>5</v>
      </c>
      <c r="L414" s="149">
        <v>189.1</v>
      </c>
      <c r="M414" s="137"/>
      <c r="N414" s="460"/>
      <c r="O414" s="86">
        <f t="shared" ref="O414:O415" si="46">IF(ISERROR(L414*N414),0,L414*N414)</f>
        <v>0</v>
      </c>
      <c r="P414" s="144">
        <v>4607109967782</v>
      </c>
      <c r="Q414" s="140"/>
      <c r="R414" s="7"/>
      <c r="S414" s="264">
        <f t="shared" ref="S414:S424" si="47">ROUND(L414/K414,2)</f>
        <v>37.82</v>
      </c>
      <c r="T414" s="7"/>
    </row>
    <row r="415" spans="1:20" ht="29.25" customHeight="1" x14ac:dyDescent="0.2">
      <c r="A415" s="239">
        <v>399</v>
      </c>
      <c r="B415" s="136">
        <v>3785</v>
      </c>
      <c r="C415" s="142" t="s">
        <v>4349</v>
      </c>
      <c r="D415" s="141" t="s">
        <v>4350</v>
      </c>
      <c r="E415" s="143" t="s">
        <v>4351</v>
      </c>
      <c r="F415" s="163" t="str">
        <f t="shared" si="45"/>
        <v>фото</v>
      </c>
      <c r="G415" s="164"/>
      <c r="H415" s="152" t="s">
        <v>1237</v>
      </c>
      <c r="I415" s="155">
        <v>55</v>
      </c>
      <c r="J415" s="139" t="s">
        <v>593</v>
      </c>
      <c r="K415" s="135">
        <v>5</v>
      </c>
      <c r="L415" s="149">
        <v>185</v>
      </c>
      <c r="M415" s="137"/>
      <c r="N415" s="460"/>
      <c r="O415" s="86">
        <f t="shared" si="46"/>
        <v>0</v>
      </c>
      <c r="P415" s="144">
        <v>4607109980033</v>
      </c>
      <c r="Q415" s="140"/>
      <c r="R415" s="7"/>
      <c r="S415" s="264">
        <f t="shared" si="47"/>
        <v>37</v>
      </c>
      <c r="T415" s="7"/>
    </row>
    <row r="416" spans="1:20" ht="20.25" customHeight="1" x14ac:dyDescent="0.2">
      <c r="A416" s="239">
        <v>400</v>
      </c>
      <c r="B416" s="233"/>
      <c r="C416" s="233"/>
      <c r="D416" s="234" t="s">
        <v>437</v>
      </c>
      <c r="E416" s="234"/>
      <c r="F416" s="234"/>
      <c r="G416" s="234"/>
      <c r="H416" s="238"/>
      <c r="I416" s="235"/>
      <c r="J416" s="236"/>
      <c r="K416" s="236"/>
      <c r="L416" s="237"/>
      <c r="M416" s="238"/>
      <c r="N416" s="238"/>
      <c r="O416" s="238"/>
      <c r="P416" s="238"/>
      <c r="Q416" s="238"/>
      <c r="R416" s="7"/>
      <c r="S416" s="264" t="e">
        <f t="shared" si="47"/>
        <v>#DIV/0!</v>
      </c>
      <c r="T416" s="7"/>
    </row>
    <row r="417" spans="1:20" ht="29.25" customHeight="1" x14ac:dyDescent="0.2">
      <c r="A417" s="239">
        <v>401</v>
      </c>
      <c r="B417" s="136">
        <v>13600</v>
      </c>
      <c r="C417" s="142" t="s">
        <v>6230</v>
      </c>
      <c r="D417" s="141" t="s">
        <v>6231</v>
      </c>
      <c r="E417" s="143" t="s">
        <v>6232</v>
      </c>
      <c r="F417" s="163" t="str">
        <f t="shared" ref="F417:F425" si="48">HYPERLINK("http://www.gardenbulbs.ru/images/Lilium_CL/thumbnails/"&amp;C417&amp;".jpg","фото")</f>
        <v>фото</v>
      </c>
      <c r="G417" s="164"/>
      <c r="H417" s="152" t="s">
        <v>4628</v>
      </c>
      <c r="I417" s="155">
        <v>130</v>
      </c>
      <c r="J417" s="139" t="s">
        <v>593</v>
      </c>
      <c r="K417" s="135">
        <v>7</v>
      </c>
      <c r="L417" s="149">
        <v>197.9</v>
      </c>
      <c r="M417" s="137"/>
      <c r="N417" s="460"/>
      <c r="O417" s="86">
        <f t="shared" ref="O417:O425" si="49">IF(ISERROR(L417*N417),0,L417*N417)</f>
        <v>0</v>
      </c>
      <c r="P417" s="144">
        <v>4607109919767</v>
      </c>
      <c r="Q417" s="140"/>
      <c r="R417" s="7"/>
      <c r="S417" s="264">
        <f t="shared" si="47"/>
        <v>28.27</v>
      </c>
      <c r="T417" s="7"/>
    </row>
    <row r="418" spans="1:20" ht="29.25" customHeight="1" x14ac:dyDescent="0.2">
      <c r="A418" s="239">
        <v>402</v>
      </c>
      <c r="B418" s="136">
        <v>7100</v>
      </c>
      <c r="C418" s="142" t="s">
        <v>2999</v>
      </c>
      <c r="D418" s="141" t="s">
        <v>1442</v>
      </c>
      <c r="E418" s="143" t="s">
        <v>1443</v>
      </c>
      <c r="F418" s="163" t="str">
        <f t="shared" si="48"/>
        <v>фото</v>
      </c>
      <c r="G418" s="164"/>
      <c r="H418" s="152" t="s">
        <v>2431</v>
      </c>
      <c r="I418" s="155">
        <v>110</v>
      </c>
      <c r="J418" s="139" t="s">
        <v>593</v>
      </c>
      <c r="K418" s="135">
        <v>5</v>
      </c>
      <c r="L418" s="149">
        <v>151.69999999999999</v>
      </c>
      <c r="M418" s="137"/>
      <c r="N418" s="460"/>
      <c r="O418" s="86">
        <f t="shared" si="49"/>
        <v>0</v>
      </c>
      <c r="P418" s="144">
        <v>4607109947449</v>
      </c>
      <c r="Q418" s="140"/>
      <c r="R418" s="7"/>
      <c r="S418" s="264">
        <f t="shared" si="47"/>
        <v>30.34</v>
      </c>
      <c r="T418" s="7"/>
    </row>
    <row r="419" spans="1:20" ht="29.25" customHeight="1" x14ac:dyDescent="0.2">
      <c r="A419" s="239">
        <v>403</v>
      </c>
      <c r="B419" s="136">
        <v>2783</v>
      </c>
      <c r="C419" s="142" t="s">
        <v>1535</v>
      </c>
      <c r="D419" s="141" t="s">
        <v>439</v>
      </c>
      <c r="E419" s="143" t="s">
        <v>438</v>
      </c>
      <c r="F419" s="163" t="str">
        <f t="shared" si="48"/>
        <v>фото</v>
      </c>
      <c r="G419" s="164"/>
      <c r="H419" s="152" t="s">
        <v>440</v>
      </c>
      <c r="I419" s="155">
        <v>100</v>
      </c>
      <c r="J419" s="139" t="s">
        <v>593</v>
      </c>
      <c r="K419" s="135">
        <v>5</v>
      </c>
      <c r="L419" s="149">
        <v>158.4</v>
      </c>
      <c r="M419" s="137"/>
      <c r="N419" s="460"/>
      <c r="O419" s="86">
        <f t="shared" si="49"/>
        <v>0</v>
      </c>
      <c r="P419" s="144">
        <v>4607109967638</v>
      </c>
      <c r="Q419" s="140"/>
      <c r="R419" s="7"/>
      <c r="S419" s="264">
        <f t="shared" si="47"/>
        <v>31.68</v>
      </c>
      <c r="T419" s="7"/>
    </row>
    <row r="420" spans="1:20" ht="29.25" customHeight="1" x14ac:dyDescent="0.2">
      <c r="A420" s="239">
        <v>404</v>
      </c>
      <c r="B420" s="136">
        <v>214</v>
      </c>
      <c r="C420" s="142" t="s">
        <v>3000</v>
      </c>
      <c r="D420" s="141" t="s">
        <v>3001</v>
      </c>
      <c r="E420" s="143" t="s">
        <v>3002</v>
      </c>
      <c r="F420" s="163" t="str">
        <f t="shared" si="48"/>
        <v>фото</v>
      </c>
      <c r="G420" s="164"/>
      <c r="H420" s="152" t="s">
        <v>3003</v>
      </c>
      <c r="I420" s="155">
        <v>80</v>
      </c>
      <c r="J420" s="139" t="s">
        <v>593</v>
      </c>
      <c r="K420" s="135">
        <v>5</v>
      </c>
      <c r="L420" s="149">
        <v>185</v>
      </c>
      <c r="M420" s="137"/>
      <c r="N420" s="460"/>
      <c r="O420" s="86">
        <f t="shared" si="49"/>
        <v>0</v>
      </c>
      <c r="P420" s="144">
        <v>4607109960745</v>
      </c>
      <c r="Q420" s="140"/>
      <c r="R420" s="7"/>
      <c r="S420" s="264">
        <f t="shared" si="47"/>
        <v>37</v>
      </c>
      <c r="T420" s="7"/>
    </row>
    <row r="421" spans="1:20" ht="29.25" customHeight="1" x14ac:dyDescent="0.2">
      <c r="A421" s="239">
        <v>405</v>
      </c>
      <c r="B421" s="136">
        <v>5371</v>
      </c>
      <c r="C421" s="142" t="s">
        <v>2461</v>
      </c>
      <c r="D421" s="141" t="s">
        <v>2398</v>
      </c>
      <c r="E421" s="143" t="s">
        <v>2399</v>
      </c>
      <c r="F421" s="163" t="str">
        <f t="shared" si="48"/>
        <v>фото</v>
      </c>
      <c r="G421" s="164"/>
      <c r="H421" s="152" t="s">
        <v>2432</v>
      </c>
      <c r="I421" s="155">
        <v>110</v>
      </c>
      <c r="J421" s="139" t="s">
        <v>593</v>
      </c>
      <c r="K421" s="135">
        <v>3</v>
      </c>
      <c r="L421" s="149">
        <v>131.5</v>
      </c>
      <c r="M421" s="137"/>
      <c r="N421" s="460"/>
      <c r="O421" s="86">
        <f t="shared" si="49"/>
        <v>0</v>
      </c>
      <c r="P421" s="144">
        <v>4607109937525</v>
      </c>
      <c r="Q421" s="140"/>
      <c r="R421" s="7"/>
      <c r="S421" s="264">
        <f t="shared" si="47"/>
        <v>43.83</v>
      </c>
      <c r="T421" s="7"/>
    </row>
    <row r="422" spans="1:20" ht="29.25" customHeight="1" x14ac:dyDescent="0.2">
      <c r="A422" s="239">
        <v>406</v>
      </c>
      <c r="B422" s="136">
        <v>471</v>
      </c>
      <c r="C422" s="142" t="s">
        <v>1536</v>
      </c>
      <c r="D422" s="141" t="s">
        <v>442</v>
      </c>
      <c r="E422" s="143" t="s">
        <v>441</v>
      </c>
      <c r="F422" s="163" t="str">
        <f t="shared" si="48"/>
        <v>фото</v>
      </c>
      <c r="G422" s="164"/>
      <c r="H422" s="152" t="s">
        <v>311</v>
      </c>
      <c r="I422" s="155">
        <v>110</v>
      </c>
      <c r="J422" s="139" t="s">
        <v>593</v>
      </c>
      <c r="K422" s="135">
        <v>5</v>
      </c>
      <c r="L422" s="149">
        <v>185</v>
      </c>
      <c r="M422" s="137"/>
      <c r="N422" s="460"/>
      <c r="O422" s="86">
        <f t="shared" si="49"/>
        <v>0</v>
      </c>
      <c r="P422" s="144">
        <v>4607109961896</v>
      </c>
      <c r="Q422" s="140"/>
      <c r="R422" s="7"/>
      <c r="S422" s="264">
        <f t="shared" si="47"/>
        <v>37</v>
      </c>
      <c r="T422" s="7"/>
    </row>
    <row r="423" spans="1:20" ht="45" customHeight="1" x14ac:dyDescent="0.2">
      <c r="A423" s="239">
        <v>407</v>
      </c>
      <c r="B423" s="136">
        <v>5764</v>
      </c>
      <c r="C423" s="142" t="s">
        <v>3004</v>
      </c>
      <c r="D423" s="141" t="s">
        <v>3005</v>
      </c>
      <c r="E423" s="143" t="s">
        <v>3006</v>
      </c>
      <c r="F423" s="163" t="str">
        <f t="shared" si="48"/>
        <v>фото</v>
      </c>
      <c r="G423" s="164"/>
      <c r="H423" s="152" t="s">
        <v>3007</v>
      </c>
      <c r="I423" s="155">
        <v>140</v>
      </c>
      <c r="J423" s="139" t="s">
        <v>593</v>
      </c>
      <c r="K423" s="135">
        <v>5</v>
      </c>
      <c r="L423" s="149">
        <v>151.69999999999999</v>
      </c>
      <c r="M423" s="137"/>
      <c r="N423" s="460"/>
      <c r="O423" s="86">
        <f t="shared" si="49"/>
        <v>0</v>
      </c>
      <c r="P423" s="144">
        <v>4607109931349</v>
      </c>
      <c r="Q423" s="140"/>
      <c r="R423" s="7"/>
      <c r="S423" s="264">
        <f t="shared" si="47"/>
        <v>30.34</v>
      </c>
      <c r="T423" s="7"/>
    </row>
    <row r="424" spans="1:20" ht="29.25" customHeight="1" x14ac:dyDescent="0.2">
      <c r="A424" s="239">
        <v>408</v>
      </c>
      <c r="B424" s="136">
        <v>391</v>
      </c>
      <c r="C424" s="142" t="s">
        <v>3008</v>
      </c>
      <c r="D424" s="141" t="s">
        <v>3009</v>
      </c>
      <c r="E424" s="143" t="s">
        <v>3010</v>
      </c>
      <c r="F424" s="163" t="str">
        <f t="shared" si="48"/>
        <v>фото</v>
      </c>
      <c r="G424" s="164"/>
      <c r="H424" s="152" t="s">
        <v>3011</v>
      </c>
      <c r="I424" s="155">
        <v>110</v>
      </c>
      <c r="J424" s="139" t="s">
        <v>593</v>
      </c>
      <c r="K424" s="135">
        <v>7</v>
      </c>
      <c r="L424" s="149">
        <v>179.2</v>
      </c>
      <c r="M424" s="137"/>
      <c r="N424" s="460"/>
      <c r="O424" s="86">
        <f t="shared" si="49"/>
        <v>0</v>
      </c>
      <c r="P424" s="144">
        <v>4607109960790</v>
      </c>
      <c r="Q424" s="140"/>
      <c r="R424" s="7"/>
      <c r="S424" s="264">
        <f t="shared" si="47"/>
        <v>25.6</v>
      </c>
      <c r="T424" s="7"/>
    </row>
    <row r="425" spans="1:20" ht="24" x14ac:dyDescent="0.2">
      <c r="A425" s="239">
        <v>409</v>
      </c>
      <c r="B425" s="136">
        <v>7102</v>
      </c>
      <c r="C425" s="142" t="s">
        <v>3012</v>
      </c>
      <c r="D425" s="141" t="s">
        <v>2400</v>
      </c>
      <c r="E425" s="143" t="s">
        <v>2401</v>
      </c>
      <c r="F425" s="163" t="str">
        <f t="shared" si="48"/>
        <v>фото</v>
      </c>
      <c r="G425" s="164"/>
      <c r="H425" s="152" t="s">
        <v>2433</v>
      </c>
      <c r="I425" s="155">
        <v>120</v>
      </c>
      <c r="J425" s="139" t="s">
        <v>593</v>
      </c>
      <c r="K425" s="135">
        <v>3</v>
      </c>
      <c r="L425" s="149">
        <v>99.7</v>
      </c>
      <c r="M425" s="137"/>
      <c r="N425" s="460"/>
      <c r="O425" s="86">
        <f t="shared" si="49"/>
        <v>0</v>
      </c>
      <c r="P425" s="144">
        <v>4607109947463</v>
      </c>
      <c r="Q425" s="140"/>
      <c r="R425" s="7"/>
      <c r="S425" s="262"/>
      <c r="T425" s="7"/>
    </row>
    <row r="426" spans="1:20" ht="20.25" customHeight="1" x14ac:dyDescent="0.2">
      <c r="A426" s="239">
        <v>410</v>
      </c>
      <c r="B426" s="233"/>
      <c r="C426" s="233"/>
      <c r="D426" s="234" t="s">
        <v>450</v>
      </c>
      <c r="E426" s="234"/>
      <c r="F426" s="234"/>
      <c r="G426" s="234"/>
      <c r="H426" s="238"/>
      <c r="I426" s="235"/>
      <c r="J426" s="236"/>
      <c r="K426" s="236"/>
      <c r="L426" s="237"/>
      <c r="M426" s="238"/>
      <c r="N426" s="238"/>
      <c r="O426" s="238"/>
      <c r="P426" s="238"/>
      <c r="Q426" s="238"/>
      <c r="R426" s="7"/>
      <c r="S426" s="264" t="e">
        <f>ROUND(L426/K426,2)</f>
        <v>#DIV/0!</v>
      </c>
      <c r="T426" s="7"/>
    </row>
    <row r="427" spans="1:20" ht="27" customHeight="1" x14ac:dyDescent="0.2">
      <c r="A427" s="239">
        <v>411</v>
      </c>
      <c r="B427" s="136">
        <v>3628</v>
      </c>
      <c r="C427" s="142" t="s">
        <v>1537</v>
      </c>
      <c r="D427" s="141" t="s">
        <v>41</v>
      </c>
      <c r="E427" s="143" t="s">
        <v>42</v>
      </c>
      <c r="F427" s="163" t="str">
        <f t="shared" ref="F427:F439" si="50">HYPERLINK("http://www.gardenbulbs.ru/images/Lilium_CL/thumbnails/"&amp;C427&amp;".jpg","фото")</f>
        <v>фото</v>
      </c>
      <c r="G427" s="164"/>
      <c r="H427" s="152" t="s">
        <v>43</v>
      </c>
      <c r="I427" s="155">
        <v>110</v>
      </c>
      <c r="J427" s="139" t="s">
        <v>593</v>
      </c>
      <c r="K427" s="135">
        <v>5</v>
      </c>
      <c r="L427" s="149">
        <v>178.3</v>
      </c>
      <c r="M427" s="137"/>
      <c r="N427" s="460"/>
      <c r="O427" s="86">
        <f t="shared" ref="O427:O439" si="51">IF(ISERROR(L427*N427),0,L427*N427)</f>
        <v>0</v>
      </c>
      <c r="P427" s="144">
        <v>4607109971468</v>
      </c>
      <c r="Q427" s="140"/>
      <c r="R427" s="7"/>
      <c r="S427" s="262"/>
      <c r="T427" s="7"/>
    </row>
    <row r="428" spans="1:20" ht="29.25" customHeight="1" x14ac:dyDescent="0.2">
      <c r="A428" s="239">
        <v>412</v>
      </c>
      <c r="B428" s="136">
        <v>262</v>
      </c>
      <c r="C428" s="142" t="s">
        <v>1541</v>
      </c>
      <c r="D428" s="141" t="s">
        <v>452</v>
      </c>
      <c r="E428" s="143" t="s">
        <v>451</v>
      </c>
      <c r="F428" s="163" t="str">
        <f t="shared" si="50"/>
        <v>фото</v>
      </c>
      <c r="G428" s="164"/>
      <c r="H428" s="152" t="s">
        <v>453</v>
      </c>
      <c r="I428" s="155">
        <v>120</v>
      </c>
      <c r="J428" s="139" t="s">
        <v>593</v>
      </c>
      <c r="K428" s="135">
        <v>5</v>
      </c>
      <c r="L428" s="149">
        <v>234.9</v>
      </c>
      <c r="M428" s="137"/>
      <c r="N428" s="460"/>
      <c r="O428" s="86">
        <f t="shared" si="51"/>
        <v>0</v>
      </c>
      <c r="P428" s="144">
        <v>4607109961230</v>
      </c>
      <c r="Q428" s="140"/>
      <c r="R428" s="7"/>
      <c r="S428" s="264">
        <f t="shared" ref="S428:S435" si="52">ROUND(L428/K428,2)</f>
        <v>46.98</v>
      </c>
      <c r="T428" s="7"/>
    </row>
    <row r="429" spans="1:20" ht="29.25" customHeight="1" x14ac:dyDescent="0.2">
      <c r="A429" s="239">
        <v>413</v>
      </c>
      <c r="B429" s="136">
        <v>1440</v>
      </c>
      <c r="C429" s="142" t="s">
        <v>1538</v>
      </c>
      <c r="D429" s="141" t="s">
        <v>444</v>
      </c>
      <c r="E429" s="143" t="s">
        <v>443</v>
      </c>
      <c r="F429" s="163" t="str">
        <f t="shared" si="50"/>
        <v>фото</v>
      </c>
      <c r="G429" s="164"/>
      <c r="H429" s="152" t="s">
        <v>445</v>
      </c>
      <c r="I429" s="155">
        <v>130</v>
      </c>
      <c r="J429" s="139" t="s">
        <v>593</v>
      </c>
      <c r="K429" s="135">
        <v>5</v>
      </c>
      <c r="L429" s="149">
        <v>168.3</v>
      </c>
      <c r="M429" s="137"/>
      <c r="N429" s="460"/>
      <c r="O429" s="86">
        <f t="shared" si="51"/>
        <v>0</v>
      </c>
      <c r="P429" s="144">
        <v>4607109964002</v>
      </c>
      <c r="Q429" s="140"/>
      <c r="R429" s="7"/>
      <c r="S429" s="264">
        <f t="shared" si="52"/>
        <v>33.659999999999997</v>
      </c>
      <c r="T429" s="7"/>
    </row>
    <row r="430" spans="1:20" ht="29.25" customHeight="1" x14ac:dyDescent="0.2">
      <c r="A430" s="239">
        <v>414</v>
      </c>
      <c r="B430" s="136">
        <v>2805</v>
      </c>
      <c r="C430" s="142" t="s">
        <v>4958</v>
      </c>
      <c r="D430" s="141" t="s">
        <v>4819</v>
      </c>
      <c r="E430" s="143" t="s">
        <v>4820</v>
      </c>
      <c r="F430" s="163" t="str">
        <f t="shared" si="50"/>
        <v>фото</v>
      </c>
      <c r="G430" s="164"/>
      <c r="H430" s="152" t="s">
        <v>4894</v>
      </c>
      <c r="I430" s="155">
        <v>110</v>
      </c>
      <c r="J430" s="139" t="s">
        <v>593</v>
      </c>
      <c r="K430" s="135">
        <v>5</v>
      </c>
      <c r="L430" s="149">
        <v>234.9</v>
      </c>
      <c r="M430" s="137"/>
      <c r="N430" s="460"/>
      <c r="O430" s="86">
        <f t="shared" si="51"/>
        <v>0</v>
      </c>
      <c r="P430" s="144">
        <v>4607109967768</v>
      </c>
      <c r="Q430" s="140"/>
      <c r="R430" s="7"/>
      <c r="S430" s="264">
        <f t="shared" si="52"/>
        <v>46.98</v>
      </c>
      <c r="T430" s="7"/>
    </row>
    <row r="431" spans="1:20" ht="29.25" customHeight="1" x14ac:dyDescent="0.2">
      <c r="A431" s="239">
        <v>415</v>
      </c>
      <c r="B431" s="136">
        <v>1443</v>
      </c>
      <c r="C431" s="142" t="s">
        <v>1542</v>
      </c>
      <c r="D431" s="141" t="s">
        <v>44</v>
      </c>
      <c r="E431" s="143" t="s">
        <v>45</v>
      </c>
      <c r="F431" s="163" t="str">
        <f t="shared" si="50"/>
        <v>фото</v>
      </c>
      <c r="G431" s="164"/>
      <c r="H431" s="152" t="s">
        <v>46</v>
      </c>
      <c r="I431" s="155">
        <v>110</v>
      </c>
      <c r="J431" s="139" t="s">
        <v>593</v>
      </c>
      <c r="K431" s="135">
        <v>5</v>
      </c>
      <c r="L431" s="149">
        <v>234.9</v>
      </c>
      <c r="M431" s="137"/>
      <c r="N431" s="460"/>
      <c r="O431" s="86">
        <f t="shared" si="51"/>
        <v>0</v>
      </c>
      <c r="P431" s="144">
        <v>4607109964026</v>
      </c>
      <c r="Q431" s="140"/>
      <c r="R431" s="7"/>
      <c r="S431" s="264">
        <f t="shared" si="52"/>
        <v>46.98</v>
      </c>
      <c r="T431" s="7"/>
    </row>
    <row r="432" spans="1:20" ht="29.25" customHeight="1" x14ac:dyDescent="0.2">
      <c r="A432" s="239">
        <v>416</v>
      </c>
      <c r="B432" s="136">
        <v>10676</v>
      </c>
      <c r="C432" s="142" t="s">
        <v>4959</v>
      </c>
      <c r="D432" s="141" t="s">
        <v>4821</v>
      </c>
      <c r="E432" s="143" t="s">
        <v>4822</v>
      </c>
      <c r="F432" s="163" t="str">
        <f t="shared" si="50"/>
        <v>фото</v>
      </c>
      <c r="G432" s="164"/>
      <c r="H432" s="152" t="s">
        <v>4895</v>
      </c>
      <c r="I432" s="155">
        <v>120</v>
      </c>
      <c r="J432" s="139" t="s">
        <v>593</v>
      </c>
      <c r="K432" s="135">
        <v>5</v>
      </c>
      <c r="L432" s="149">
        <v>141.4</v>
      </c>
      <c r="M432" s="137"/>
      <c r="N432" s="460"/>
      <c r="O432" s="86">
        <f t="shared" si="51"/>
        <v>0</v>
      </c>
      <c r="P432" s="144">
        <v>4607109926703</v>
      </c>
      <c r="Q432" s="140"/>
      <c r="R432" s="7"/>
      <c r="S432" s="264">
        <f t="shared" si="52"/>
        <v>28.28</v>
      </c>
      <c r="T432" s="7"/>
    </row>
    <row r="433" spans="1:20" ht="29.25" customHeight="1" x14ac:dyDescent="0.2">
      <c r="A433" s="239">
        <v>417</v>
      </c>
      <c r="B433" s="136">
        <v>7094</v>
      </c>
      <c r="C433" s="142" t="s">
        <v>3013</v>
      </c>
      <c r="D433" s="141" t="s">
        <v>3014</v>
      </c>
      <c r="E433" s="143" t="s">
        <v>3015</v>
      </c>
      <c r="F433" s="163" t="str">
        <f t="shared" si="50"/>
        <v>фото</v>
      </c>
      <c r="G433" s="164"/>
      <c r="H433" s="152" t="s">
        <v>3016</v>
      </c>
      <c r="I433" s="155" t="s">
        <v>1444</v>
      </c>
      <c r="J433" s="139" t="s">
        <v>593</v>
      </c>
      <c r="K433" s="135">
        <v>5</v>
      </c>
      <c r="L433" s="149">
        <v>165</v>
      </c>
      <c r="M433" s="137"/>
      <c r="N433" s="460"/>
      <c r="O433" s="86">
        <f t="shared" si="51"/>
        <v>0</v>
      </c>
      <c r="P433" s="144">
        <v>4607109947388</v>
      </c>
      <c r="Q433" s="140"/>
      <c r="R433" s="7"/>
      <c r="S433" s="264">
        <f t="shared" si="52"/>
        <v>33</v>
      </c>
      <c r="T433" s="7"/>
    </row>
    <row r="434" spans="1:20" ht="29.25" customHeight="1" x14ac:dyDescent="0.2">
      <c r="A434" s="239">
        <v>418</v>
      </c>
      <c r="B434" s="136">
        <v>2806</v>
      </c>
      <c r="C434" s="142" t="s">
        <v>1543</v>
      </c>
      <c r="D434" s="141" t="s">
        <v>6233</v>
      </c>
      <c r="E434" s="143" t="s">
        <v>454</v>
      </c>
      <c r="F434" s="163" t="str">
        <f t="shared" si="50"/>
        <v>фото</v>
      </c>
      <c r="G434" s="164"/>
      <c r="H434" s="152" t="s">
        <v>455</v>
      </c>
      <c r="I434" s="155">
        <v>110</v>
      </c>
      <c r="J434" s="139" t="s">
        <v>593</v>
      </c>
      <c r="K434" s="135">
        <v>5</v>
      </c>
      <c r="L434" s="149">
        <v>234.9</v>
      </c>
      <c r="M434" s="137"/>
      <c r="N434" s="460"/>
      <c r="O434" s="86">
        <f t="shared" si="51"/>
        <v>0</v>
      </c>
      <c r="P434" s="144">
        <v>4607109964927</v>
      </c>
      <c r="Q434" s="140"/>
      <c r="R434" s="7"/>
      <c r="S434" s="264">
        <f t="shared" si="52"/>
        <v>46.98</v>
      </c>
      <c r="T434" s="7"/>
    </row>
    <row r="435" spans="1:20" ht="29.25" customHeight="1" x14ac:dyDescent="0.2">
      <c r="A435" s="239">
        <v>419</v>
      </c>
      <c r="B435" s="136">
        <v>447</v>
      </c>
      <c r="C435" s="142" t="s">
        <v>3650</v>
      </c>
      <c r="D435" s="141" t="s">
        <v>3651</v>
      </c>
      <c r="E435" s="143" t="s">
        <v>3652</v>
      </c>
      <c r="F435" s="163" t="str">
        <f t="shared" si="50"/>
        <v>фото</v>
      </c>
      <c r="G435" s="164"/>
      <c r="H435" s="152" t="s">
        <v>3653</v>
      </c>
      <c r="I435" s="155">
        <v>110</v>
      </c>
      <c r="J435" s="139" t="s">
        <v>593</v>
      </c>
      <c r="K435" s="135">
        <v>5</v>
      </c>
      <c r="L435" s="149">
        <v>234.9</v>
      </c>
      <c r="M435" s="137"/>
      <c r="N435" s="460"/>
      <c r="O435" s="86">
        <f t="shared" si="51"/>
        <v>0</v>
      </c>
      <c r="P435" s="144">
        <v>4607109962084</v>
      </c>
      <c r="Q435" s="140"/>
      <c r="R435" s="7"/>
      <c r="S435" s="264">
        <f t="shared" si="52"/>
        <v>46.98</v>
      </c>
      <c r="T435" s="7"/>
    </row>
    <row r="436" spans="1:20" ht="24" x14ac:dyDescent="0.2">
      <c r="A436" s="239">
        <v>420</v>
      </c>
      <c r="B436" s="136">
        <v>448</v>
      </c>
      <c r="C436" s="142" t="s">
        <v>4352</v>
      </c>
      <c r="D436" s="141" t="s">
        <v>4353</v>
      </c>
      <c r="E436" s="143" t="s">
        <v>4354</v>
      </c>
      <c r="F436" s="163" t="str">
        <f t="shared" si="50"/>
        <v>фото</v>
      </c>
      <c r="G436" s="164"/>
      <c r="H436" s="152" t="s">
        <v>4355</v>
      </c>
      <c r="I436" s="155">
        <v>130</v>
      </c>
      <c r="J436" s="139" t="s">
        <v>593</v>
      </c>
      <c r="K436" s="135">
        <v>5</v>
      </c>
      <c r="L436" s="149">
        <v>168.3</v>
      </c>
      <c r="M436" s="137"/>
      <c r="N436" s="460"/>
      <c r="O436" s="86">
        <f t="shared" si="51"/>
        <v>0</v>
      </c>
      <c r="P436" s="144">
        <v>4607109962077</v>
      </c>
      <c r="Q436" s="140"/>
      <c r="R436" s="7"/>
      <c r="S436" s="262"/>
      <c r="T436" s="7"/>
    </row>
    <row r="437" spans="1:20" ht="29.25" customHeight="1" x14ac:dyDescent="0.2">
      <c r="A437" s="239">
        <v>421</v>
      </c>
      <c r="B437" s="136">
        <v>1405</v>
      </c>
      <c r="C437" s="142" t="s">
        <v>1539</v>
      </c>
      <c r="D437" s="141" t="s">
        <v>447</v>
      </c>
      <c r="E437" s="143" t="s">
        <v>446</v>
      </c>
      <c r="F437" s="163" t="str">
        <f t="shared" si="50"/>
        <v>фото</v>
      </c>
      <c r="G437" s="164"/>
      <c r="H437" s="152" t="s">
        <v>448</v>
      </c>
      <c r="I437" s="155">
        <v>130</v>
      </c>
      <c r="J437" s="139" t="s">
        <v>593</v>
      </c>
      <c r="K437" s="135">
        <v>5</v>
      </c>
      <c r="L437" s="149">
        <v>185</v>
      </c>
      <c r="M437" s="137"/>
      <c r="N437" s="460"/>
      <c r="O437" s="86">
        <f t="shared" si="51"/>
        <v>0</v>
      </c>
      <c r="P437" s="144">
        <v>4607109962619</v>
      </c>
      <c r="Q437" s="140"/>
      <c r="R437" s="7"/>
      <c r="S437" s="264">
        <f t="shared" ref="S437:S444" si="53">ROUND(L437/K437,2)</f>
        <v>37</v>
      </c>
      <c r="T437" s="7"/>
    </row>
    <row r="438" spans="1:20" ht="29.25" customHeight="1" x14ac:dyDescent="0.2">
      <c r="A438" s="239">
        <v>422</v>
      </c>
      <c r="B438" s="136">
        <v>261</v>
      </c>
      <c r="C438" s="142" t="s">
        <v>1540</v>
      </c>
      <c r="D438" s="141" t="s">
        <v>6234</v>
      </c>
      <c r="E438" s="143" t="s">
        <v>6235</v>
      </c>
      <c r="F438" s="163" t="str">
        <f t="shared" si="50"/>
        <v>фото</v>
      </c>
      <c r="G438" s="164"/>
      <c r="H438" s="152" t="s">
        <v>449</v>
      </c>
      <c r="I438" s="155">
        <v>120</v>
      </c>
      <c r="J438" s="139" t="s">
        <v>594</v>
      </c>
      <c r="K438" s="135">
        <v>5</v>
      </c>
      <c r="L438" s="149">
        <v>172.5</v>
      </c>
      <c r="M438" s="137"/>
      <c r="N438" s="460"/>
      <c r="O438" s="86">
        <f t="shared" si="51"/>
        <v>0</v>
      </c>
      <c r="P438" s="144">
        <v>4607109961223</v>
      </c>
      <c r="Q438" s="140"/>
      <c r="R438" s="7"/>
      <c r="S438" s="264">
        <f t="shared" si="53"/>
        <v>34.5</v>
      </c>
      <c r="T438" s="7"/>
    </row>
    <row r="439" spans="1:20" ht="29.25" customHeight="1" x14ac:dyDescent="0.2">
      <c r="A439" s="239">
        <v>423</v>
      </c>
      <c r="B439" s="136">
        <v>2804</v>
      </c>
      <c r="C439" s="142" t="s">
        <v>4356</v>
      </c>
      <c r="D439" s="141" t="s">
        <v>4357</v>
      </c>
      <c r="E439" s="143" t="s">
        <v>4358</v>
      </c>
      <c r="F439" s="163" t="str">
        <f t="shared" si="50"/>
        <v>фото</v>
      </c>
      <c r="G439" s="164"/>
      <c r="H439" s="152" t="s">
        <v>4359</v>
      </c>
      <c r="I439" s="155">
        <v>120</v>
      </c>
      <c r="J439" s="139" t="s">
        <v>593</v>
      </c>
      <c r="K439" s="135">
        <v>7</v>
      </c>
      <c r="L439" s="149">
        <v>181.3</v>
      </c>
      <c r="M439" s="137"/>
      <c r="N439" s="460"/>
      <c r="O439" s="86">
        <f t="shared" si="51"/>
        <v>0</v>
      </c>
      <c r="P439" s="144">
        <v>4607109961179</v>
      </c>
      <c r="Q439" s="140"/>
      <c r="R439" s="7"/>
      <c r="S439" s="264">
        <f t="shared" si="53"/>
        <v>25.9</v>
      </c>
      <c r="T439" s="7"/>
    </row>
    <row r="440" spans="1:20" ht="19.5" customHeight="1" x14ac:dyDescent="0.2">
      <c r="A440" s="239">
        <v>424</v>
      </c>
      <c r="B440" s="233"/>
      <c r="C440" s="233"/>
      <c r="D440" s="234" t="s">
        <v>460</v>
      </c>
      <c r="E440" s="234"/>
      <c r="F440" s="234"/>
      <c r="G440" s="234"/>
      <c r="H440" s="238"/>
      <c r="I440" s="235"/>
      <c r="J440" s="236"/>
      <c r="K440" s="236"/>
      <c r="L440" s="237"/>
      <c r="M440" s="238"/>
      <c r="N440" s="238"/>
      <c r="O440" s="238"/>
      <c r="P440" s="238"/>
      <c r="Q440" s="238"/>
      <c r="R440" s="7"/>
      <c r="S440" s="264" t="e">
        <f t="shared" si="53"/>
        <v>#DIV/0!</v>
      </c>
      <c r="T440" s="7"/>
    </row>
    <row r="441" spans="1:20" ht="29.25" customHeight="1" x14ac:dyDescent="0.2">
      <c r="A441" s="239">
        <v>425</v>
      </c>
      <c r="B441" s="136">
        <v>10677</v>
      </c>
      <c r="C441" s="142" t="s">
        <v>4960</v>
      </c>
      <c r="D441" s="141" t="s">
        <v>4823</v>
      </c>
      <c r="E441" s="143" t="s">
        <v>4824</v>
      </c>
      <c r="F441" s="163" t="str">
        <f t="shared" ref="F441:F505" si="54">HYPERLINK("http://www.gardenbulbs.ru/images/Lilium_CL/thumbnails/"&amp;C441&amp;".jpg","фото")</f>
        <v>фото</v>
      </c>
      <c r="G441" s="164"/>
      <c r="H441" s="152" t="s">
        <v>4896</v>
      </c>
      <c r="I441" s="155">
        <v>120</v>
      </c>
      <c r="J441" s="139" t="s">
        <v>594</v>
      </c>
      <c r="K441" s="135">
        <v>7</v>
      </c>
      <c r="L441" s="149">
        <v>233.1</v>
      </c>
      <c r="M441" s="137"/>
      <c r="N441" s="460"/>
      <c r="O441" s="86">
        <f t="shared" ref="O441:O505" si="55">IF(ISERROR(L441*N441),0,L441*N441)</f>
        <v>0</v>
      </c>
      <c r="P441" s="144">
        <v>4607109926475</v>
      </c>
      <c r="Q441" s="140"/>
      <c r="R441" s="7"/>
      <c r="S441" s="264">
        <f t="shared" si="53"/>
        <v>33.299999999999997</v>
      </c>
      <c r="T441" s="7"/>
    </row>
    <row r="442" spans="1:20" ht="29.25" customHeight="1" x14ac:dyDescent="0.2">
      <c r="A442" s="239">
        <v>426</v>
      </c>
      <c r="B442" s="136">
        <v>5372</v>
      </c>
      <c r="C442" s="142" t="s">
        <v>6236</v>
      </c>
      <c r="D442" s="141" t="s">
        <v>6237</v>
      </c>
      <c r="E442" s="143" t="s">
        <v>6238</v>
      </c>
      <c r="F442" s="163" t="str">
        <f t="shared" si="54"/>
        <v>фото</v>
      </c>
      <c r="G442" s="164"/>
      <c r="H442" s="152" t="s">
        <v>5122</v>
      </c>
      <c r="I442" s="155">
        <v>100</v>
      </c>
      <c r="J442" s="139" t="s">
        <v>593</v>
      </c>
      <c r="K442" s="135">
        <v>7</v>
      </c>
      <c r="L442" s="149">
        <v>204.3</v>
      </c>
      <c r="M442" s="137"/>
      <c r="N442" s="460"/>
      <c r="O442" s="86">
        <f t="shared" si="55"/>
        <v>0</v>
      </c>
      <c r="P442" s="144">
        <v>4607109937518</v>
      </c>
      <c r="Q442" s="140"/>
      <c r="R442" s="7"/>
      <c r="S442" s="264">
        <f t="shared" si="53"/>
        <v>29.19</v>
      </c>
      <c r="T442" s="7"/>
    </row>
    <row r="443" spans="1:20" ht="29.25" customHeight="1" x14ac:dyDescent="0.2">
      <c r="A443" s="239">
        <v>427</v>
      </c>
      <c r="B443" s="136">
        <v>265</v>
      </c>
      <c r="C443" s="142" t="s">
        <v>1545</v>
      </c>
      <c r="D443" s="141" t="s">
        <v>462</v>
      </c>
      <c r="E443" s="143" t="s">
        <v>461</v>
      </c>
      <c r="F443" s="163" t="str">
        <f t="shared" si="54"/>
        <v>фото</v>
      </c>
      <c r="G443" s="164"/>
      <c r="H443" s="152" t="s">
        <v>463</v>
      </c>
      <c r="I443" s="155">
        <v>110</v>
      </c>
      <c r="J443" s="139" t="s">
        <v>593</v>
      </c>
      <c r="K443" s="135">
        <v>7</v>
      </c>
      <c r="L443" s="149">
        <v>211.8</v>
      </c>
      <c r="M443" s="137"/>
      <c r="N443" s="460"/>
      <c r="O443" s="86">
        <f t="shared" si="55"/>
        <v>0</v>
      </c>
      <c r="P443" s="144">
        <v>4607109961261</v>
      </c>
      <c r="Q443" s="140"/>
      <c r="R443" s="7"/>
      <c r="S443" s="264">
        <f t="shared" si="53"/>
        <v>30.26</v>
      </c>
      <c r="T443" s="7"/>
    </row>
    <row r="444" spans="1:20" ht="24" x14ac:dyDescent="0.2">
      <c r="A444" s="239">
        <v>428</v>
      </c>
      <c r="B444" s="136">
        <v>1420</v>
      </c>
      <c r="C444" s="142" t="s">
        <v>3654</v>
      </c>
      <c r="D444" s="141" t="s">
        <v>3655</v>
      </c>
      <c r="E444" s="143" t="s">
        <v>3656</v>
      </c>
      <c r="F444" s="163" t="str">
        <f t="shared" si="54"/>
        <v>фото</v>
      </c>
      <c r="G444" s="164"/>
      <c r="H444" s="152" t="s">
        <v>3657</v>
      </c>
      <c r="I444" s="155">
        <v>120</v>
      </c>
      <c r="J444" s="139" t="s">
        <v>593</v>
      </c>
      <c r="K444" s="135">
        <v>5</v>
      </c>
      <c r="L444" s="149">
        <v>209.1</v>
      </c>
      <c r="M444" s="137"/>
      <c r="N444" s="460"/>
      <c r="O444" s="86">
        <f t="shared" si="55"/>
        <v>0</v>
      </c>
      <c r="P444" s="144">
        <v>4607109964224</v>
      </c>
      <c r="Q444" s="140"/>
      <c r="R444" s="7"/>
      <c r="S444" s="264">
        <f t="shared" si="53"/>
        <v>41.82</v>
      </c>
      <c r="T444" s="7"/>
    </row>
    <row r="445" spans="1:20" ht="20.25" customHeight="1" x14ac:dyDescent="0.2">
      <c r="A445" s="239">
        <v>429</v>
      </c>
      <c r="B445" s="136">
        <v>3792</v>
      </c>
      <c r="C445" s="142" t="s">
        <v>3661</v>
      </c>
      <c r="D445" s="141" t="s">
        <v>3662</v>
      </c>
      <c r="E445" s="143" t="s">
        <v>3663</v>
      </c>
      <c r="F445" s="163" t="str">
        <f t="shared" si="54"/>
        <v>фото</v>
      </c>
      <c r="G445" s="164"/>
      <c r="H445" s="152" t="s">
        <v>3664</v>
      </c>
      <c r="I445" s="155">
        <v>120</v>
      </c>
      <c r="J445" s="139" t="s">
        <v>1452</v>
      </c>
      <c r="K445" s="135">
        <v>5</v>
      </c>
      <c r="L445" s="149">
        <v>204.7</v>
      </c>
      <c r="M445" s="137"/>
      <c r="N445" s="460"/>
      <c r="O445" s="86">
        <f t="shared" si="55"/>
        <v>0</v>
      </c>
      <c r="P445" s="144">
        <v>4607109980101</v>
      </c>
      <c r="Q445" s="140"/>
      <c r="R445" s="7"/>
      <c r="S445" s="262"/>
      <c r="T445" s="7"/>
    </row>
    <row r="446" spans="1:20" ht="29.25" customHeight="1" x14ac:dyDescent="0.2">
      <c r="A446" s="239">
        <v>430</v>
      </c>
      <c r="B446" s="136">
        <v>2808</v>
      </c>
      <c r="C446" s="142" t="s">
        <v>3665</v>
      </c>
      <c r="D446" s="141" t="s">
        <v>3666</v>
      </c>
      <c r="E446" s="143" t="s">
        <v>3667</v>
      </c>
      <c r="F446" s="163" t="str">
        <f t="shared" si="54"/>
        <v>фото</v>
      </c>
      <c r="G446" s="164"/>
      <c r="H446" s="152" t="s">
        <v>3668</v>
      </c>
      <c r="I446" s="155">
        <v>120</v>
      </c>
      <c r="J446" s="139" t="s">
        <v>593</v>
      </c>
      <c r="K446" s="135">
        <v>3</v>
      </c>
      <c r="L446" s="149">
        <v>105.7</v>
      </c>
      <c r="M446" s="137"/>
      <c r="N446" s="460"/>
      <c r="O446" s="86">
        <f t="shared" si="55"/>
        <v>0</v>
      </c>
      <c r="P446" s="144">
        <v>4607109960912</v>
      </c>
      <c r="Q446" s="140"/>
      <c r="R446" s="7"/>
      <c r="S446" s="264">
        <f t="shared" ref="S446:S510" si="56">ROUND(L446/K446,2)</f>
        <v>35.229999999999997</v>
      </c>
      <c r="T446" s="7"/>
    </row>
    <row r="447" spans="1:20" ht="29.25" customHeight="1" x14ac:dyDescent="0.2">
      <c r="A447" s="239">
        <v>431</v>
      </c>
      <c r="B447" s="136">
        <v>7146</v>
      </c>
      <c r="C447" s="142" t="s">
        <v>3669</v>
      </c>
      <c r="D447" s="141" t="s">
        <v>3670</v>
      </c>
      <c r="E447" s="143" t="s">
        <v>3671</v>
      </c>
      <c r="F447" s="163" t="str">
        <f t="shared" si="54"/>
        <v>фото</v>
      </c>
      <c r="G447" s="164"/>
      <c r="H447" s="152" t="s">
        <v>3672</v>
      </c>
      <c r="I447" s="155">
        <v>120</v>
      </c>
      <c r="J447" s="139" t="s">
        <v>593</v>
      </c>
      <c r="K447" s="135">
        <v>3</v>
      </c>
      <c r="L447" s="149">
        <v>129.4</v>
      </c>
      <c r="M447" s="137"/>
      <c r="N447" s="460"/>
      <c r="O447" s="86">
        <f t="shared" si="55"/>
        <v>0</v>
      </c>
      <c r="P447" s="144">
        <v>4607109947906</v>
      </c>
      <c r="Q447" s="140"/>
      <c r="R447" s="7"/>
      <c r="S447" s="264">
        <f t="shared" si="56"/>
        <v>43.13</v>
      </c>
      <c r="T447" s="7"/>
    </row>
    <row r="448" spans="1:20" ht="29.25" customHeight="1" x14ac:dyDescent="0.2">
      <c r="A448" s="239">
        <v>432</v>
      </c>
      <c r="B448" s="136">
        <v>10678</v>
      </c>
      <c r="C448" s="142" t="s">
        <v>4962</v>
      </c>
      <c r="D448" s="141" t="s">
        <v>6239</v>
      </c>
      <c r="E448" s="143" t="s">
        <v>4825</v>
      </c>
      <c r="F448" s="163" t="str">
        <f t="shared" si="54"/>
        <v>фото</v>
      </c>
      <c r="G448" s="164"/>
      <c r="H448" s="152" t="s">
        <v>4897</v>
      </c>
      <c r="I448" s="155">
        <v>120</v>
      </c>
      <c r="J448" s="139" t="s">
        <v>593</v>
      </c>
      <c r="K448" s="135">
        <v>7</v>
      </c>
      <c r="L448" s="149">
        <v>200.6</v>
      </c>
      <c r="M448" s="137"/>
      <c r="N448" s="460"/>
      <c r="O448" s="86">
        <f t="shared" si="55"/>
        <v>0</v>
      </c>
      <c r="P448" s="144">
        <v>4607109926468</v>
      </c>
      <c r="Q448" s="140"/>
      <c r="R448" s="7"/>
      <c r="S448" s="264">
        <f t="shared" si="56"/>
        <v>28.66</v>
      </c>
      <c r="T448" s="7"/>
    </row>
    <row r="449" spans="1:20" ht="28.5" customHeight="1" x14ac:dyDescent="0.2">
      <c r="A449" s="239">
        <v>433</v>
      </c>
      <c r="B449" s="136">
        <v>1428</v>
      </c>
      <c r="C449" s="142" t="s">
        <v>1546</v>
      </c>
      <c r="D449" s="141" t="s">
        <v>465</v>
      </c>
      <c r="E449" s="143" t="s">
        <v>464</v>
      </c>
      <c r="F449" s="163" t="str">
        <f t="shared" si="54"/>
        <v>фото</v>
      </c>
      <c r="G449" s="164"/>
      <c r="H449" s="152" t="s">
        <v>466</v>
      </c>
      <c r="I449" s="155">
        <v>100</v>
      </c>
      <c r="J449" s="139" t="s">
        <v>593</v>
      </c>
      <c r="K449" s="135">
        <v>5</v>
      </c>
      <c r="L449" s="149">
        <v>209.1</v>
      </c>
      <c r="M449" s="137"/>
      <c r="N449" s="460"/>
      <c r="O449" s="86">
        <f t="shared" si="55"/>
        <v>0</v>
      </c>
      <c r="P449" s="144">
        <v>4607109964248</v>
      </c>
      <c r="Q449" s="140"/>
      <c r="R449" s="7"/>
      <c r="S449" s="264">
        <f t="shared" si="56"/>
        <v>41.82</v>
      </c>
      <c r="T449" s="7"/>
    </row>
    <row r="450" spans="1:20" ht="28.5" customHeight="1" x14ac:dyDescent="0.2">
      <c r="A450" s="239">
        <v>434</v>
      </c>
      <c r="B450" s="136">
        <v>3630</v>
      </c>
      <c r="C450" s="142" t="s">
        <v>2462</v>
      </c>
      <c r="D450" s="141" t="s">
        <v>2402</v>
      </c>
      <c r="E450" s="143" t="s">
        <v>2403</v>
      </c>
      <c r="F450" s="163" t="str">
        <f t="shared" si="54"/>
        <v>фото</v>
      </c>
      <c r="G450" s="164"/>
      <c r="H450" s="152" t="s">
        <v>2434</v>
      </c>
      <c r="I450" s="155">
        <v>120</v>
      </c>
      <c r="J450" s="139" t="s">
        <v>594</v>
      </c>
      <c r="K450" s="135">
        <v>2</v>
      </c>
      <c r="L450" s="149">
        <v>95.2</v>
      </c>
      <c r="M450" s="137"/>
      <c r="N450" s="460"/>
      <c r="O450" s="86">
        <f t="shared" si="55"/>
        <v>0</v>
      </c>
      <c r="P450" s="144">
        <v>4607109971482</v>
      </c>
      <c r="Q450" s="140"/>
      <c r="R450" s="7"/>
      <c r="S450" s="264">
        <f t="shared" si="56"/>
        <v>47.6</v>
      </c>
      <c r="T450" s="7"/>
    </row>
    <row r="451" spans="1:20" ht="29.25" customHeight="1" x14ac:dyDescent="0.2">
      <c r="A451" s="239">
        <v>435</v>
      </c>
      <c r="B451" s="136">
        <v>13603</v>
      </c>
      <c r="C451" s="142" t="s">
        <v>6240</v>
      </c>
      <c r="D451" s="141" t="s">
        <v>6241</v>
      </c>
      <c r="E451" s="143" t="s">
        <v>6242</v>
      </c>
      <c r="F451" s="163" t="str">
        <f t="shared" si="54"/>
        <v>фото</v>
      </c>
      <c r="G451" s="164"/>
      <c r="H451" s="152" t="s">
        <v>6243</v>
      </c>
      <c r="I451" s="155">
        <v>120</v>
      </c>
      <c r="J451" s="139" t="s">
        <v>594</v>
      </c>
      <c r="K451" s="135">
        <v>5</v>
      </c>
      <c r="L451" s="149">
        <v>176.4</v>
      </c>
      <c r="M451" s="137"/>
      <c r="N451" s="460"/>
      <c r="O451" s="86">
        <f t="shared" si="55"/>
        <v>0</v>
      </c>
      <c r="P451" s="144">
        <v>4607109919743</v>
      </c>
      <c r="Q451" s="140"/>
      <c r="R451" s="7"/>
      <c r="S451" s="264">
        <f t="shared" si="56"/>
        <v>35.28</v>
      </c>
      <c r="T451" s="7"/>
    </row>
    <row r="452" spans="1:20" ht="29.25" customHeight="1" x14ac:dyDescent="0.2">
      <c r="A452" s="239">
        <v>436</v>
      </c>
      <c r="B452" s="136">
        <v>2807</v>
      </c>
      <c r="C452" s="142" t="s">
        <v>4360</v>
      </c>
      <c r="D452" s="141" t="s">
        <v>4361</v>
      </c>
      <c r="E452" s="143" t="s">
        <v>4362</v>
      </c>
      <c r="F452" s="163" t="str">
        <f t="shared" si="54"/>
        <v>фото</v>
      </c>
      <c r="G452" s="164"/>
      <c r="H452" s="152" t="s">
        <v>4363</v>
      </c>
      <c r="I452" s="155">
        <v>120</v>
      </c>
      <c r="J452" s="139" t="s">
        <v>593</v>
      </c>
      <c r="K452" s="135">
        <v>5</v>
      </c>
      <c r="L452" s="149">
        <v>175</v>
      </c>
      <c r="M452" s="137"/>
      <c r="N452" s="460"/>
      <c r="O452" s="86">
        <f t="shared" si="55"/>
        <v>0</v>
      </c>
      <c r="P452" s="144">
        <v>4607109961391</v>
      </c>
      <c r="Q452" s="140"/>
      <c r="R452" s="7"/>
      <c r="S452" s="264">
        <f t="shared" si="56"/>
        <v>35</v>
      </c>
      <c r="T452" s="7"/>
    </row>
    <row r="453" spans="1:20" ht="29.25" customHeight="1" x14ac:dyDescent="0.2">
      <c r="A453" s="239">
        <v>437</v>
      </c>
      <c r="B453" s="136">
        <v>1419</v>
      </c>
      <c r="C453" s="142" t="s">
        <v>4364</v>
      </c>
      <c r="D453" s="141" t="s">
        <v>4365</v>
      </c>
      <c r="E453" s="143" t="s">
        <v>4366</v>
      </c>
      <c r="F453" s="163" t="str">
        <f t="shared" si="54"/>
        <v>фото</v>
      </c>
      <c r="G453" s="164"/>
      <c r="H453" s="152" t="s">
        <v>4367</v>
      </c>
      <c r="I453" s="155">
        <v>125</v>
      </c>
      <c r="J453" s="139" t="s">
        <v>1452</v>
      </c>
      <c r="K453" s="135">
        <v>5</v>
      </c>
      <c r="L453" s="149">
        <v>239.9</v>
      </c>
      <c r="M453" s="137"/>
      <c r="N453" s="460"/>
      <c r="O453" s="86">
        <f t="shared" si="55"/>
        <v>0</v>
      </c>
      <c r="P453" s="144">
        <v>4607109929582</v>
      </c>
      <c r="Q453" s="140"/>
      <c r="R453" s="7"/>
      <c r="S453" s="264">
        <f t="shared" si="56"/>
        <v>47.98</v>
      </c>
      <c r="T453" s="7"/>
    </row>
    <row r="454" spans="1:20" ht="29.25" customHeight="1" x14ac:dyDescent="0.2">
      <c r="A454" s="239">
        <v>438</v>
      </c>
      <c r="B454" s="136">
        <v>13604</v>
      </c>
      <c r="C454" s="142" t="s">
        <v>6244</v>
      </c>
      <c r="D454" s="141" t="s">
        <v>6245</v>
      </c>
      <c r="E454" s="143" t="s">
        <v>6246</v>
      </c>
      <c r="F454" s="163" t="str">
        <f t="shared" si="54"/>
        <v>фото</v>
      </c>
      <c r="G454" s="164"/>
      <c r="H454" s="152" t="s">
        <v>6247</v>
      </c>
      <c r="I454" s="155">
        <v>110</v>
      </c>
      <c r="J454" s="139" t="s">
        <v>594</v>
      </c>
      <c r="K454" s="135">
        <v>5</v>
      </c>
      <c r="L454" s="149">
        <v>166.4</v>
      </c>
      <c r="M454" s="137"/>
      <c r="N454" s="460"/>
      <c r="O454" s="86">
        <f t="shared" si="55"/>
        <v>0</v>
      </c>
      <c r="P454" s="144">
        <v>4607109919736</v>
      </c>
      <c r="Q454" s="140"/>
      <c r="R454" s="7"/>
      <c r="S454" s="264">
        <f t="shared" si="56"/>
        <v>33.28</v>
      </c>
      <c r="T454" s="7"/>
    </row>
    <row r="455" spans="1:20" ht="29.25" customHeight="1" x14ac:dyDescent="0.2">
      <c r="A455" s="239">
        <v>439</v>
      </c>
      <c r="B455" s="136">
        <v>9429</v>
      </c>
      <c r="C455" s="142" t="s">
        <v>4368</v>
      </c>
      <c r="D455" s="141" t="s">
        <v>4369</v>
      </c>
      <c r="E455" s="143" t="s">
        <v>4370</v>
      </c>
      <c r="F455" s="163" t="str">
        <f t="shared" si="54"/>
        <v>фото</v>
      </c>
      <c r="G455" s="164"/>
      <c r="H455" s="152" t="s">
        <v>4371</v>
      </c>
      <c r="I455" s="155">
        <v>115</v>
      </c>
      <c r="J455" s="139" t="s">
        <v>594</v>
      </c>
      <c r="K455" s="135">
        <v>3</v>
      </c>
      <c r="L455" s="149">
        <v>108.6</v>
      </c>
      <c r="M455" s="137"/>
      <c r="N455" s="460"/>
      <c r="O455" s="86">
        <f t="shared" si="55"/>
        <v>0</v>
      </c>
      <c r="P455" s="144">
        <v>4607109953501</v>
      </c>
      <c r="Q455" s="140"/>
      <c r="R455" s="7"/>
      <c r="S455" s="264">
        <f t="shared" si="56"/>
        <v>36.200000000000003</v>
      </c>
      <c r="T455" s="7"/>
    </row>
    <row r="456" spans="1:20" ht="29.25" customHeight="1" x14ac:dyDescent="0.2">
      <c r="A456" s="239">
        <v>440</v>
      </c>
      <c r="B456" s="136">
        <v>13606</v>
      </c>
      <c r="C456" s="142" t="s">
        <v>6248</v>
      </c>
      <c r="D456" s="141" t="s">
        <v>6249</v>
      </c>
      <c r="E456" s="143" t="s">
        <v>6250</v>
      </c>
      <c r="F456" s="163" t="str">
        <f t="shared" si="54"/>
        <v>фото</v>
      </c>
      <c r="G456" s="164"/>
      <c r="H456" s="152" t="s">
        <v>6251</v>
      </c>
      <c r="I456" s="155">
        <v>100</v>
      </c>
      <c r="J456" s="139" t="s">
        <v>593</v>
      </c>
      <c r="K456" s="135">
        <v>5</v>
      </c>
      <c r="L456" s="149">
        <v>156</v>
      </c>
      <c r="M456" s="137"/>
      <c r="N456" s="460"/>
      <c r="O456" s="86">
        <f t="shared" si="55"/>
        <v>0</v>
      </c>
      <c r="P456" s="144">
        <v>4607109919712</v>
      </c>
      <c r="Q456" s="140"/>
      <c r="R456" s="7"/>
      <c r="S456" s="264">
        <f t="shared" si="56"/>
        <v>31.2</v>
      </c>
      <c r="T456" s="7"/>
    </row>
    <row r="457" spans="1:20" ht="29.25" customHeight="1" x14ac:dyDescent="0.2">
      <c r="A457" s="239">
        <v>441</v>
      </c>
      <c r="B457" s="136">
        <v>3796</v>
      </c>
      <c r="C457" s="142" t="s">
        <v>3017</v>
      </c>
      <c r="D457" s="141" t="s">
        <v>3018</v>
      </c>
      <c r="E457" s="143" t="s">
        <v>3019</v>
      </c>
      <c r="F457" s="163" t="str">
        <f t="shared" si="54"/>
        <v>фото</v>
      </c>
      <c r="G457" s="164"/>
      <c r="H457" s="152" t="s">
        <v>3020</v>
      </c>
      <c r="I457" s="155">
        <v>120</v>
      </c>
      <c r="J457" s="139" t="s">
        <v>1452</v>
      </c>
      <c r="K457" s="135">
        <v>5</v>
      </c>
      <c r="L457" s="149">
        <v>220</v>
      </c>
      <c r="M457" s="137"/>
      <c r="N457" s="460"/>
      <c r="O457" s="86">
        <f t="shared" si="55"/>
        <v>0</v>
      </c>
      <c r="P457" s="144">
        <v>4607109980149</v>
      </c>
      <c r="Q457" s="140"/>
      <c r="R457" s="7"/>
      <c r="S457" s="264">
        <f t="shared" si="56"/>
        <v>44</v>
      </c>
      <c r="T457" s="7"/>
    </row>
    <row r="458" spans="1:20" ht="29.25" customHeight="1" x14ac:dyDescent="0.2">
      <c r="A458" s="239">
        <v>442</v>
      </c>
      <c r="B458" s="136">
        <v>7148</v>
      </c>
      <c r="C458" s="142" t="s">
        <v>4372</v>
      </c>
      <c r="D458" s="141" t="s">
        <v>4373</v>
      </c>
      <c r="E458" s="143" t="s">
        <v>4374</v>
      </c>
      <c r="F458" s="163" t="str">
        <f t="shared" si="54"/>
        <v>фото</v>
      </c>
      <c r="G458" s="164"/>
      <c r="H458" s="152" t="s">
        <v>4375</v>
      </c>
      <c r="I458" s="155">
        <v>120</v>
      </c>
      <c r="J458" s="139" t="s">
        <v>593</v>
      </c>
      <c r="K458" s="135">
        <v>1</v>
      </c>
      <c r="L458" s="149">
        <v>37.299999999999997</v>
      </c>
      <c r="M458" s="137"/>
      <c r="N458" s="460"/>
      <c r="O458" s="86">
        <f t="shared" si="55"/>
        <v>0</v>
      </c>
      <c r="P458" s="144">
        <v>4607109947920</v>
      </c>
      <c r="Q458" s="140"/>
      <c r="R458" s="7"/>
      <c r="S458" s="264">
        <f t="shared" si="56"/>
        <v>37.299999999999997</v>
      </c>
      <c r="T458" s="7"/>
    </row>
    <row r="459" spans="1:20" ht="29.25" customHeight="1" x14ac:dyDescent="0.2">
      <c r="A459" s="239">
        <v>443</v>
      </c>
      <c r="B459" s="136">
        <v>13607</v>
      </c>
      <c r="C459" s="142" t="s">
        <v>6459</v>
      </c>
      <c r="D459" s="141" t="s">
        <v>6456</v>
      </c>
      <c r="E459" s="143" t="s">
        <v>6457</v>
      </c>
      <c r="F459" s="163" t="str">
        <f t="shared" si="54"/>
        <v>фото</v>
      </c>
      <c r="G459" s="164"/>
      <c r="H459" s="152" t="s">
        <v>6458</v>
      </c>
      <c r="I459" s="155">
        <v>140</v>
      </c>
      <c r="J459" s="139" t="s">
        <v>596</v>
      </c>
      <c r="K459" s="135">
        <v>3</v>
      </c>
      <c r="L459" s="149">
        <v>198.5</v>
      </c>
      <c r="M459" s="137"/>
      <c r="N459" s="460"/>
      <c r="O459" s="86">
        <f t="shared" si="55"/>
        <v>0</v>
      </c>
      <c r="P459" s="144">
        <v>4607109919705</v>
      </c>
      <c r="Q459" s="140"/>
      <c r="R459" s="68"/>
      <c r="S459" s="264"/>
      <c r="T459" s="68"/>
    </row>
    <row r="460" spans="1:20" ht="29.25" customHeight="1" x14ac:dyDescent="0.2">
      <c r="A460" s="239">
        <v>444</v>
      </c>
      <c r="B460" s="136">
        <v>13608</v>
      </c>
      <c r="C460" s="142" t="s">
        <v>6252</v>
      </c>
      <c r="D460" s="141" t="s">
        <v>6253</v>
      </c>
      <c r="E460" s="143" t="s">
        <v>6254</v>
      </c>
      <c r="F460" s="163" t="str">
        <f t="shared" si="54"/>
        <v>фото</v>
      </c>
      <c r="G460" s="164"/>
      <c r="H460" s="152" t="s">
        <v>3692</v>
      </c>
      <c r="I460" s="155">
        <v>130</v>
      </c>
      <c r="J460" s="139" t="s">
        <v>594</v>
      </c>
      <c r="K460" s="135">
        <v>3</v>
      </c>
      <c r="L460" s="149">
        <v>122.2</v>
      </c>
      <c r="M460" s="137"/>
      <c r="N460" s="460"/>
      <c r="O460" s="86">
        <f t="shared" si="55"/>
        <v>0</v>
      </c>
      <c r="P460" s="144">
        <v>4607109919699</v>
      </c>
      <c r="Q460" s="140"/>
      <c r="R460" s="7"/>
      <c r="S460" s="264">
        <f t="shared" si="56"/>
        <v>40.729999999999997</v>
      </c>
      <c r="T460" s="7"/>
    </row>
    <row r="461" spans="1:20" ht="29.25" customHeight="1" x14ac:dyDescent="0.2">
      <c r="A461" s="239">
        <v>445</v>
      </c>
      <c r="B461" s="136">
        <v>7149</v>
      </c>
      <c r="C461" s="142" t="s">
        <v>4963</v>
      </c>
      <c r="D461" s="141" t="s">
        <v>4826</v>
      </c>
      <c r="E461" s="143" t="s">
        <v>4827</v>
      </c>
      <c r="F461" s="163" t="str">
        <f t="shared" si="54"/>
        <v>фото</v>
      </c>
      <c r="G461" s="164"/>
      <c r="H461" s="152" t="s">
        <v>89</v>
      </c>
      <c r="I461" s="155">
        <v>110</v>
      </c>
      <c r="J461" s="139" t="s">
        <v>594</v>
      </c>
      <c r="K461" s="135">
        <v>5</v>
      </c>
      <c r="L461" s="149">
        <v>186.5</v>
      </c>
      <c r="M461" s="137"/>
      <c r="N461" s="460"/>
      <c r="O461" s="86">
        <f t="shared" si="55"/>
        <v>0</v>
      </c>
      <c r="P461" s="144">
        <v>4607109947937</v>
      </c>
      <c r="Q461" s="140"/>
      <c r="R461" s="7"/>
      <c r="S461" s="264">
        <f t="shared" si="56"/>
        <v>37.299999999999997</v>
      </c>
      <c r="T461" s="7"/>
    </row>
    <row r="462" spans="1:20" ht="29.25" customHeight="1" x14ac:dyDescent="0.2">
      <c r="A462" s="239">
        <v>446</v>
      </c>
      <c r="B462" s="136">
        <v>5374</v>
      </c>
      <c r="C462" s="142" t="s">
        <v>3673</v>
      </c>
      <c r="D462" s="141" t="s">
        <v>3674</v>
      </c>
      <c r="E462" s="143" t="s">
        <v>3675</v>
      </c>
      <c r="F462" s="163" t="str">
        <f t="shared" si="54"/>
        <v>фото</v>
      </c>
      <c r="G462" s="164"/>
      <c r="H462" s="152" t="s">
        <v>3676</v>
      </c>
      <c r="I462" s="155">
        <v>110</v>
      </c>
      <c r="J462" s="139" t="s">
        <v>594</v>
      </c>
      <c r="K462" s="135">
        <v>3</v>
      </c>
      <c r="L462" s="149">
        <v>105</v>
      </c>
      <c r="M462" s="137"/>
      <c r="N462" s="460"/>
      <c r="O462" s="86">
        <f t="shared" si="55"/>
        <v>0</v>
      </c>
      <c r="P462" s="144">
        <v>4607109937495</v>
      </c>
      <c r="Q462" s="140"/>
      <c r="R462" s="7"/>
      <c r="S462" s="264">
        <f t="shared" si="56"/>
        <v>35</v>
      </c>
      <c r="T462" s="7"/>
    </row>
    <row r="463" spans="1:20" ht="29.25" customHeight="1" x14ac:dyDescent="0.2">
      <c r="A463" s="239">
        <v>447</v>
      </c>
      <c r="B463" s="136">
        <v>3641</v>
      </c>
      <c r="C463" s="142" t="s">
        <v>1547</v>
      </c>
      <c r="D463" s="141" t="s">
        <v>472</v>
      </c>
      <c r="E463" s="143" t="s">
        <v>4376</v>
      </c>
      <c r="F463" s="163" t="str">
        <f t="shared" si="54"/>
        <v>фото</v>
      </c>
      <c r="G463" s="164"/>
      <c r="H463" s="152" t="s">
        <v>473</v>
      </c>
      <c r="I463" s="155">
        <v>105</v>
      </c>
      <c r="J463" s="139" t="s">
        <v>593</v>
      </c>
      <c r="K463" s="135">
        <v>5</v>
      </c>
      <c r="L463" s="149">
        <v>141.30000000000001</v>
      </c>
      <c r="M463" s="137"/>
      <c r="N463" s="460"/>
      <c r="O463" s="86">
        <f t="shared" si="55"/>
        <v>0</v>
      </c>
      <c r="P463" s="144">
        <v>4607109971512</v>
      </c>
      <c r="Q463" s="140"/>
      <c r="R463" s="7"/>
      <c r="S463" s="264">
        <f t="shared" si="56"/>
        <v>28.26</v>
      </c>
      <c r="T463" s="7"/>
    </row>
    <row r="464" spans="1:20" ht="29.25" customHeight="1" x14ac:dyDescent="0.2">
      <c r="A464" s="239">
        <v>448</v>
      </c>
      <c r="B464" s="136">
        <v>10679</v>
      </c>
      <c r="C464" s="142" t="s">
        <v>4964</v>
      </c>
      <c r="D464" s="141" t="s">
        <v>4828</v>
      </c>
      <c r="E464" s="143" t="s">
        <v>4829</v>
      </c>
      <c r="F464" s="163" t="str">
        <f t="shared" si="54"/>
        <v>фото</v>
      </c>
      <c r="G464" s="164"/>
      <c r="H464" s="152" t="s">
        <v>4898</v>
      </c>
      <c r="I464" s="155">
        <v>100</v>
      </c>
      <c r="J464" s="139" t="s">
        <v>594</v>
      </c>
      <c r="K464" s="135">
        <v>5</v>
      </c>
      <c r="L464" s="149">
        <v>166.4</v>
      </c>
      <c r="M464" s="137"/>
      <c r="N464" s="460"/>
      <c r="O464" s="86">
        <f t="shared" si="55"/>
        <v>0</v>
      </c>
      <c r="P464" s="144">
        <v>4607109926451</v>
      </c>
      <c r="Q464" s="140"/>
      <c r="R464" s="7"/>
      <c r="S464" s="264">
        <f t="shared" si="56"/>
        <v>33.28</v>
      </c>
      <c r="T464" s="7"/>
    </row>
    <row r="465" spans="1:20" ht="29.25" customHeight="1" x14ac:dyDescent="0.2">
      <c r="A465" s="239">
        <v>449</v>
      </c>
      <c r="B465" s="136">
        <v>3795</v>
      </c>
      <c r="C465" s="142" t="s">
        <v>2463</v>
      </c>
      <c r="D465" s="141" t="s">
        <v>2404</v>
      </c>
      <c r="E465" s="143" t="s">
        <v>2405</v>
      </c>
      <c r="F465" s="163" t="str">
        <f t="shared" si="54"/>
        <v>фото</v>
      </c>
      <c r="G465" s="164"/>
      <c r="H465" s="152" t="s">
        <v>2435</v>
      </c>
      <c r="I465" s="155">
        <v>105</v>
      </c>
      <c r="J465" s="139" t="s">
        <v>593</v>
      </c>
      <c r="K465" s="135">
        <v>7</v>
      </c>
      <c r="L465" s="149">
        <v>197.9</v>
      </c>
      <c r="M465" s="137"/>
      <c r="N465" s="460"/>
      <c r="O465" s="86">
        <f t="shared" si="55"/>
        <v>0</v>
      </c>
      <c r="P465" s="144">
        <v>4607109980132</v>
      </c>
      <c r="Q465" s="140"/>
      <c r="R465" s="7"/>
      <c r="S465" s="264">
        <f t="shared" si="56"/>
        <v>28.27</v>
      </c>
      <c r="T465" s="7"/>
    </row>
    <row r="466" spans="1:20" ht="29.25" customHeight="1" x14ac:dyDescent="0.2">
      <c r="A466" s="239">
        <v>450</v>
      </c>
      <c r="B466" s="136">
        <v>13609</v>
      </c>
      <c r="C466" s="142" t="s">
        <v>6255</v>
      </c>
      <c r="D466" s="141" t="s">
        <v>6256</v>
      </c>
      <c r="E466" s="143" t="s">
        <v>6257</v>
      </c>
      <c r="F466" s="163" t="str">
        <f t="shared" si="54"/>
        <v>фото</v>
      </c>
      <c r="G466" s="164"/>
      <c r="H466" s="152" t="s">
        <v>5147</v>
      </c>
      <c r="I466" s="155">
        <v>110</v>
      </c>
      <c r="J466" s="139" t="s">
        <v>593</v>
      </c>
      <c r="K466" s="135">
        <v>7</v>
      </c>
      <c r="L466" s="149">
        <v>186.7</v>
      </c>
      <c r="M466" s="137"/>
      <c r="N466" s="460"/>
      <c r="O466" s="86">
        <f t="shared" si="55"/>
        <v>0</v>
      </c>
      <c r="P466" s="144">
        <v>4607109919682</v>
      </c>
      <c r="Q466" s="140"/>
      <c r="R466" s="7"/>
      <c r="S466" s="264">
        <f t="shared" si="56"/>
        <v>26.67</v>
      </c>
      <c r="T466" s="7"/>
    </row>
    <row r="467" spans="1:20" ht="29.25" customHeight="1" x14ac:dyDescent="0.2">
      <c r="A467" s="239">
        <v>451</v>
      </c>
      <c r="B467" s="136">
        <v>7150</v>
      </c>
      <c r="C467" s="142" t="s">
        <v>6258</v>
      </c>
      <c r="D467" s="141" t="s">
        <v>6259</v>
      </c>
      <c r="E467" s="143" t="s">
        <v>6260</v>
      </c>
      <c r="F467" s="163" t="str">
        <f t="shared" si="54"/>
        <v>фото</v>
      </c>
      <c r="G467" s="164"/>
      <c r="H467" s="152" t="s">
        <v>6261</v>
      </c>
      <c r="I467" s="155">
        <v>120</v>
      </c>
      <c r="J467" s="139" t="s">
        <v>594</v>
      </c>
      <c r="K467" s="135">
        <v>5</v>
      </c>
      <c r="L467" s="149">
        <v>210.9</v>
      </c>
      <c r="M467" s="137"/>
      <c r="N467" s="460"/>
      <c r="O467" s="86">
        <f t="shared" si="55"/>
        <v>0</v>
      </c>
      <c r="P467" s="144">
        <v>4607109947944</v>
      </c>
      <c r="Q467" s="140"/>
      <c r="R467" s="7"/>
      <c r="S467" s="264">
        <f t="shared" si="56"/>
        <v>42.18</v>
      </c>
      <c r="T467" s="7"/>
    </row>
    <row r="468" spans="1:20" ht="29.25" customHeight="1" x14ac:dyDescent="0.2">
      <c r="A468" s="239">
        <v>452</v>
      </c>
      <c r="B468" s="136">
        <v>10680</v>
      </c>
      <c r="C468" s="142" t="s">
        <v>4965</v>
      </c>
      <c r="D468" s="141" t="s">
        <v>4830</v>
      </c>
      <c r="E468" s="143" t="s">
        <v>4831</v>
      </c>
      <c r="F468" s="163" t="str">
        <f t="shared" si="54"/>
        <v>фото</v>
      </c>
      <c r="G468" s="164"/>
      <c r="H468" s="152" t="s">
        <v>4899</v>
      </c>
      <c r="I468" s="155">
        <v>140</v>
      </c>
      <c r="J468" s="139" t="s">
        <v>1452</v>
      </c>
      <c r="K468" s="135">
        <v>5</v>
      </c>
      <c r="L468" s="149">
        <v>228</v>
      </c>
      <c r="M468" s="137"/>
      <c r="N468" s="460"/>
      <c r="O468" s="86">
        <f t="shared" si="55"/>
        <v>0</v>
      </c>
      <c r="P468" s="144">
        <v>4607109947951</v>
      </c>
      <c r="Q468" s="140"/>
      <c r="R468" s="7"/>
      <c r="S468" s="264">
        <f t="shared" si="56"/>
        <v>45.6</v>
      </c>
      <c r="T468" s="7"/>
    </row>
    <row r="469" spans="1:20" ht="29.25" customHeight="1" x14ac:dyDescent="0.2">
      <c r="A469" s="239">
        <v>453</v>
      </c>
      <c r="B469" s="136">
        <v>3054</v>
      </c>
      <c r="C469" s="142" t="s">
        <v>6262</v>
      </c>
      <c r="D469" s="141" t="s">
        <v>6263</v>
      </c>
      <c r="E469" s="143" t="s">
        <v>6264</v>
      </c>
      <c r="F469" s="163" t="str">
        <f t="shared" si="54"/>
        <v>фото</v>
      </c>
      <c r="G469" s="164"/>
      <c r="H469" s="152" t="s">
        <v>89</v>
      </c>
      <c r="I469" s="155">
        <v>150</v>
      </c>
      <c r="J469" s="139" t="s">
        <v>594</v>
      </c>
      <c r="K469" s="135">
        <v>7</v>
      </c>
      <c r="L469" s="149">
        <v>246.1</v>
      </c>
      <c r="M469" s="137"/>
      <c r="N469" s="460"/>
      <c r="O469" s="86">
        <f t="shared" si="55"/>
        <v>0</v>
      </c>
      <c r="P469" s="144">
        <v>4607109959817</v>
      </c>
      <c r="Q469" s="140"/>
      <c r="R469" s="7"/>
      <c r="S469" s="264">
        <f t="shared" si="56"/>
        <v>35.159999999999997</v>
      </c>
      <c r="T469" s="7"/>
    </row>
    <row r="470" spans="1:20" ht="29.25" customHeight="1" x14ac:dyDescent="0.2">
      <c r="A470" s="239">
        <v>454</v>
      </c>
      <c r="B470" s="136">
        <v>7152</v>
      </c>
      <c r="C470" s="142" t="s">
        <v>4377</v>
      </c>
      <c r="D470" s="141" t="s">
        <v>4378</v>
      </c>
      <c r="E470" s="143" t="s">
        <v>4379</v>
      </c>
      <c r="F470" s="163" t="str">
        <f t="shared" si="54"/>
        <v>фото</v>
      </c>
      <c r="G470" s="164"/>
      <c r="H470" s="152" t="s">
        <v>4380</v>
      </c>
      <c r="I470" s="155">
        <v>120</v>
      </c>
      <c r="J470" s="139" t="s">
        <v>593</v>
      </c>
      <c r="K470" s="135">
        <v>5</v>
      </c>
      <c r="L470" s="149">
        <v>207.8</v>
      </c>
      <c r="M470" s="137"/>
      <c r="N470" s="460"/>
      <c r="O470" s="86">
        <f t="shared" si="55"/>
        <v>0</v>
      </c>
      <c r="P470" s="144">
        <v>4607109947968</v>
      </c>
      <c r="Q470" s="140"/>
      <c r="R470" s="7"/>
      <c r="S470" s="264">
        <f t="shared" si="56"/>
        <v>41.56</v>
      </c>
      <c r="T470" s="7"/>
    </row>
    <row r="471" spans="1:20" ht="29.25" customHeight="1" x14ac:dyDescent="0.2">
      <c r="A471" s="239">
        <v>455</v>
      </c>
      <c r="B471" s="136">
        <v>7138</v>
      </c>
      <c r="C471" s="142" t="s">
        <v>4381</v>
      </c>
      <c r="D471" s="141" t="s">
        <v>4382</v>
      </c>
      <c r="E471" s="143" t="s">
        <v>4383</v>
      </c>
      <c r="F471" s="163" t="str">
        <f t="shared" si="54"/>
        <v>фото</v>
      </c>
      <c r="G471" s="164"/>
      <c r="H471" s="152" t="s">
        <v>4384</v>
      </c>
      <c r="I471" s="155">
        <v>140</v>
      </c>
      <c r="J471" s="139" t="s">
        <v>594</v>
      </c>
      <c r="K471" s="135">
        <v>5</v>
      </c>
      <c r="L471" s="149">
        <v>163.19999999999999</v>
      </c>
      <c r="M471" s="137"/>
      <c r="N471" s="460"/>
      <c r="O471" s="86">
        <f t="shared" si="55"/>
        <v>0</v>
      </c>
      <c r="P471" s="144">
        <v>4607109929575</v>
      </c>
      <c r="Q471" s="140"/>
      <c r="R471" s="7"/>
      <c r="S471" s="264">
        <f t="shared" si="56"/>
        <v>32.64</v>
      </c>
      <c r="T471" s="7"/>
    </row>
    <row r="472" spans="1:20" ht="29.25" customHeight="1" x14ac:dyDescent="0.2">
      <c r="A472" s="239">
        <v>456</v>
      </c>
      <c r="B472" s="136">
        <v>7153</v>
      </c>
      <c r="C472" s="142" t="s">
        <v>6265</v>
      </c>
      <c r="D472" s="141" t="s">
        <v>6266</v>
      </c>
      <c r="E472" s="143" t="s">
        <v>6267</v>
      </c>
      <c r="F472" s="163" t="str">
        <f t="shared" si="54"/>
        <v>фото</v>
      </c>
      <c r="G472" s="164"/>
      <c r="H472" s="152" t="s">
        <v>6268</v>
      </c>
      <c r="I472" s="155">
        <v>140</v>
      </c>
      <c r="J472" s="139" t="s">
        <v>1452</v>
      </c>
      <c r="K472" s="135">
        <v>5</v>
      </c>
      <c r="L472" s="149">
        <v>229.2</v>
      </c>
      <c r="M472" s="137"/>
      <c r="N472" s="460"/>
      <c r="O472" s="86">
        <f t="shared" si="55"/>
        <v>0</v>
      </c>
      <c r="P472" s="144">
        <v>4607109947975</v>
      </c>
      <c r="Q472" s="140"/>
      <c r="R472" s="7"/>
      <c r="S472" s="264">
        <f t="shared" si="56"/>
        <v>45.84</v>
      </c>
      <c r="T472" s="7"/>
    </row>
    <row r="473" spans="1:20" ht="29.25" customHeight="1" x14ac:dyDescent="0.2">
      <c r="A473" s="239">
        <v>457</v>
      </c>
      <c r="B473" s="136">
        <v>7156</v>
      </c>
      <c r="C473" s="142" t="s">
        <v>3021</v>
      </c>
      <c r="D473" s="141" t="s">
        <v>2406</v>
      </c>
      <c r="E473" s="143" t="s">
        <v>2407</v>
      </c>
      <c r="F473" s="163" t="str">
        <f t="shared" si="54"/>
        <v>фото</v>
      </c>
      <c r="G473" s="164"/>
      <c r="H473" s="152" t="s">
        <v>2436</v>
      </c>
      <c r="I473" s="155">
        <v>130</v>
      </c>
      <c r="J473" s="139" t="s">
        <v>593</v>
      </c>
      <c r="K473" s="135">
        <v>7</v>
      </c>
      <c r="L473" s="149">
        <v>260.2</v>
      </c>
      <c r="M473" s="137"/>
      <c r="N473" s="460"/>
      <c r="O473" s="86">
        <f t="shared" si="55"/>
        <v>0</v>
      </c>
      <c r="P473" s="144">
        <v>4607109948002</v>
      </c>
      <c r="Q473" s="140"/>
      <c r="R473" s="7"/>
      <c r="S473" s="264">
        <f t="shared" si="56"/>
        <v>37.17</v>
      </c>
      <c r="T473" s="7"/>
    </row>
    <row r="474" spans="1:20" ht="29.25" customHeight="1" x14ac:dyDescent="0.2">
      <c r="A474" s="239">
        <v>458</v>
      </c>
      <c r="B474" s="136">
        <v>10682</v>
      </c>
      <c r="C474" s="142" t="s">
        <v>4966</v>
      </c>
      <c r="D474" s="141" t="s">
        <v>4832</v>
      </c>
      <c r="E474" s="143" t="s">
        <v>4833</v>
      </c>
      <c r="F474" s="163" t="str">
        <f t="shared" si="54"/>
        <v>фото</v>
      </c>
      <c r="G474" s="164"/>
      <c r="H474" s="152" t="s">
        <v>4900</v>
      </c>
      <c r="I474" s="155">
        <v>120</v>
      </c>
      <c r="J474" s="139" t="s">
        <v>594</v>
      </c>
      <c r="K474" s="135">
        <v>5</v>
      </c>
      <c r="L474" s="149">
        <v>175.2</v>
      </c>
      <c r="M474" s="137"/>
      <c r="N474" s="460"/>
      <c r="O474" s="86">
        <f t="shared" si="55"/>
        <v>0</v>
      </c>
      <c r="P474" s="144">
        <v>4607109926437</v>
      </c>
      <c r="Q474" s="140"/>
      <c r="R474" s="7"/>
      <c r="S474" s="264">
        <f t="shared" si="56"/>
        <v>35.04</v>
      </c>
      <c r="T474" s="7"/>
    </row>
    <row r="475" spans="1:20" ht="29.25" customHeight="1" x14ac:dyDescent="0.2">
      <c r="A475" s="239">
        <v>459</v>
      </c>
      <c r="B475" s="136">
        <v>3064</v>
      </c>
      <c r="C475" s="142" t="s">
        <v>1548</v>
      </c>
      <c r="D475" s="141" t="s">
        <v>514</v>
      </c>
      <c r="E475" s="143" t="s">
        <v>513</v>
      </c>
      <c r="F475" s="163" t="str">
        <f t="shared" si="54"/>
        <v>фото</v>
      </c>
      <c r="G475" s="164"/>
      <c r="H475" s="152" t="s">
        <v>477</v>
      </c>
      <c r="I475" s="155">
        <v>140</v>
      </c>
      <c r="J475" s="139" t="s">
        <v>593</v>
      </c>
      <c r="K475" s="135">
        <v>7</v>
      </c>
      <c r="L475" s="149">
        <v>197.9</v>
      </c>
      <c r="M475" s="137"/>
      <c r="N475" s="460"/>
      <c r="O475" s="86">
        <f t="shared" si="55"/>
        <v>0</v>
      </c>
      <c r="P475" s="144">
        <v>4607109959923</v>
      </c>
      <c r="Q475" s="140"/>
      <c r="R475" s="7"/>
      <c r="S475" s="264">
        <f t="shared" si="56"/>
        <v>28.27</v>
      </c>
      <c r="T475" s="7"/>
    </row>
    <row r="476" spans="1:20" ht="29.25" customHeight="1" x14ac:dyDescent="0.2">
      <c r="A476" s="239">
        <v>460</v>
      </c>
      <c r="B476" s="136">
        <v>4363</v>
      </c>
      <c r="C476" s="142" t="s">
        <v>1549</v>
      </c>
      <c r="D476" s="141" t="s">
        <v>47</v>
      </c>
      <c r="E476" s="143" t="s">
        <v>48</v>
      </c>
      <c r="F476" s="163" t="str">
        <f t="shared" si="54"/>
        <v>фото</v>
      </c>
      <c r="G476" s="164"/>
      <c r="H476" s="152" t="s">
        <v>262</v>
      </c>
      <c r="I476" s="155">
        <v>120</v>
      </c>
      <c r="J476" s="139" t="s">
        <v>593</v>
      </c>
      <c r="K476" s="135">
        <v>3</v>
      </c>
      <c r="L476" s="149">
        <v>98.3</v>
      </c>
      <c r="M476" s="137"/>
      <c r="N476" s="460"/>
      <c r="O476" s="86">
        <f t="shared" si="55"/>
        <v>0</v>
      </c>
      <c r="P476" s="144">
        <v>4607109987841</v>
      </c>
      <c r="Q476" s="140"/>
      <c r="R476" s="7"/>
      <c r="S476" s="264">
        <f t="shared" si="56"/>
        <v>32.770000000000003</v>
      </c>
      <c r="T476" s="7"/>
    </row>
    <row r="477" spans="1:20" ht="29.25" customHeight="1" x14ac:dyDescent="0.2">
      <c r="A477" s="239">
        <v>461</v>
      </c>
      <c r="B477" s="136">
        <v>7157</v>
      </c>
      <c r="C477" s="142" t="s">
        <v>2464</v>
      </c>
      <c r="D477" s="141" t="s">
        <v>1445</v>
      </c>
      <c r="E477" s="143" t="s">
        <v>1446</v>
      </c>
      <c r="F477" s="163" t="str">
        <f t="shared" si="54"/>
        <v>фото</v>
      </c>
      <c r="G477" s="164"/>
      <c r="H477" s="152" t="s">
        <v>329</v>
      </c>
      <c r="I477" s="155">
        <v>120</v>
      </c>
      <c r="J477" s="139" t="s">
        <v>594</v>
      </c>
      <c r="K477" s="135">
        <v>5</v>
      </c>
      <c r="L477" s="149">
        <v>168</v>
      </c>
      <c r="M477" s="137"/>
      <c r="N477" s="460"/>
      <c r="O477" s="86">
        <f t="shared" si="55"/>
        <v>0</v>
      </c>
      <c r="P477" s="144">
        <v>4607109948019</v>
      </c>
      <c r="Q477" s="140"/>
      <c r="R477" s="7"/>
      <c r="S477" s="264">
        <f t="shared" si="56"/>
        <v>33.6</v>
      </c>
      <c r="T477" s="7"/>
    </row>
    <row r="478" spans="1:20" ht="29.25" customHeight="1" x14ac:dyDescent="0.2">
      <c r="A478" s="239">
        <v>462</v>
      </c>
      <c r="B478" s="136">
        <v>7032</v>
      </c>
      <c r="C478" s="142" t="s">
        <v>4385</v>
      </c>
      <c r="D478" s="141" t="s">
        <v>4386</v>
      </c>
      <c r="E478" s="143" t="s">
        <v>4387</v>
      </c>
      <c r="F478" s="163" t="str">
        <f t="shared" si="54"/>
        <v>фото</v>
      </c>
      <c r="G478" s="164"/>
      <c r="H478" s="152" t="s">
        <v>4388</v>
      </c>
      <c r="I478" s="155">
        <v>110</v>
      </c>
      <c r="J478" s="139" t="s">
        <v>594</v>
      </c>
      <c r="K478" s="135">
        <v>5</v>
      </c>
      <c r="L478" s="149">
        <v>179.8</v>
      </c>
      <c r="M478" s="137"/>
      <c r="N478" s="460"/>
      <c r="O478" s="86">
        <f t="shared" si="55"/>
        <v>0</v>
      </c>
      <c r="P478" s="144">
        <v>4607109931301</v>
      </c>
      <c r="Q478" s="140"/>
      <c r="R478" s="7"/>
      <c r="S478" s="264">
        <f t="shared" si="56"/>
        <v>35.96</v>
      </c>
      <c r="T478" s="7"/>
    </row>
    <row r="479" spans="1:20" ht="29.25" customHeight="1" x14ac:dyDescent="0.2">
      <c r="A479" s="239">
        <v>463</v>
      </c>
      <c r="B479" s="136">
        <v>7158</v>
      </c>
      <c r="C479" s="142" t="s">
        <v>4389</v>
      </c>
      <c r="D479" s="141" t="s">
        <v>4390</v>
      </c>
      <c r="E479" s="143" t="s">
        <v>4391</v>
      </c>
      <c r="F479" s="163" t="str">
        <f t="shared" si="54"/>
        <v>фото</v>
      </c>
      <c r="G479" s="164"/>
      <c r="H479" s="152" t="s">
        <v>266</v>
      </c>
      <c r="I479" s="155">
        <v>120</v>
      </c>
      <c r="J479" s="139" t="s">
        <v>593</v>
      </c>
      <c r="K479" s="135">
        <v>5</v>
      </c>
      <c r="L479" s="149">
        <v>214.9</v>
      </c>
      <c r="M479" s="137"/>
      <c r="N479" s="460"/>
      <c r="O479" s="86">
        <f t="shared" si="55"/>
        <v>0</v>
      </c>
      <c r="P479" s="144">
        <v>4607109948026</v>
      </c>
      <c r="Q479" s="140"/>
      <c r="R479" s="7"/>
      <c r="S479" s="264">
        <f t="shared" si="56"/>
        <v>42.98</v>
      </c>
      <c r="T479" s="7"/>
    </row>
    <row r="480" spans="1:20" ht="29.25" customHeight="1" x14ac:dyDescent="0.2">
      <c r="A480" s="239">
        <v>464</v>
      </c>
      <c r="B480" s="136">
        <v>1529</v>
      </c>
      <c r="C480" s="142" t="s">
        <v>1550</v>
      </c>
      <c r="D480" s="141" t="s">
        <v>516</v>
      </c>
      <c r="E480" s="143" t="s">
        <v>515</v>
      </c>
      <c r="F480" s="163" t="str">
        <f t="shared" si="54"/>
        <v>фото</v>
      </c>
      <c r="G480" s="164"/>
      <c r="H480" s="152" t="s">
        <v>517</v>
      </c>
      <c r="I480" s="155">
        <v>120</v>
      </c>
      <c r="J480" s="139" t="s">
        <v>593</v>
      </c>
      <c r="K480" s="135">
        <v>3</v>
      </c>
      <c r="L480" s="149">
        <v>130.19999999999999</v>
      </c>
      <c r="M480" s="137"/>
      <c r="N480" s="460"/>
      <c r="O480" s="86">
        <f t="shared" si="55"/>
        <v>0</v>
      </c>
      <c r="P480" s="144">
        <v>4607109964279</v>
      </c>
      <c r="Q480" s="140"/>
      <c r="R480" s="7"/>
      <c r="S480" s="264">
        <f t="shared" si="56"/>
        <v>43.4</v>
      </c>
      <c r="T480" s="7"/>
    </row>
    <row r="481" spans="1:20" ht="29.25" customHeight="1" x14ac:dyDescent="0.2">
      <c r="A481" s="239">
        <v>465</v>
      </c>
      <c r="B481" s="136">
        <v>7190</v>
      </c>
      <c r="C481" s="142" t="s">
        <v>4392</v>
      </c>
      <c r="D481" s="141" t="s">
        <v>4393</v>
      </c>
      <c r="E481" s="143" t="s">
        <v>4394</v>
      </c>
      <c r="F481" s="163" t="str">
        <f t="shared" si="54"/>
        <v>фото</v>
      </c>
      <c r="G481" s="164"/>
      <c r="H481" s="152" t="s">
        <v>4395</v>
      </c>
      <c r="I481" s="155">
        <v>100</v>
      </c>
      <c r="J481" s="139" t="s">
        <v>594</v>
      </c>
      <c r="K481" s="135">
        <v>5</v>
      </c>
      <c r="L481" s="149">
        <v>183</v>
      </c>
      <c r="M481" s="137"/>
      <c r="N481" s="460"/>
      <c r="O481" s="86">
        <f t="shared" si="55"/>
        <v>0</v>
      </c>
      <c r="P481" s="144">
        <v>4607109980002</v>
      </c>
      <c r="Q481" s="140"/>
      <c r="R481" s="7"/>
      <c r="S481" s="264">
        <f t="shared" si="56"/>
        <v>36.6</v>
      </c>
      <c r="T481" s="7"/>
    </row>
    <row r="482" spans="1:20" ht="29.25" customHeight="1" x14ac:dyDescent="0.2">
      <c r="A482" s="239">
        <v>466</v>
      </c>
      <c r="B482" s="136">
        <v>1506</v>
      </c>
      <c r="C482" s="142" t="s">
        <v>4396</v>
      </c>
      <c r="D482" s="141" t="s">
        <v>4397</v>
      </c>
      <c r="E482" s="143" t="s">
        <v>4398</v>
      </c>
      <c r="F482" s="163" t="str">
        <f t="shared" si="54"/>
        <v>фото</v>
      </c>
      <c r="G482" s="164"/>
      <c r="H482" s="152" t="s">
        <v>6269</v>
      </c>
      <c r="I482" s="155">
        <v>120</v>
      </c>
      <c r="J482" s="139" t="s">
        <v>594</v>
      </c>
      <c r="K482" s="135">
        <v>5</v>
      </c>
      <c r="L482" s="149">
        <v>163.19999999999999</v>
      </c>
      <c r="M482" s="137"/>
      <c r="N482" s="460"/>
      <c r="O482" s="86">
        <f t="shared" si="55"/>
        <v>0</v>
      </c>
      <c r="P482" s="144">
        <v>4607109980248</v>
      </c>
      <c r="Q482" s="140"/>
      <c r="R482" s="7"/>
      <c r="S482" s="264">
        <f t="shared" si="56"/>
        <v>32.64</v>
      </c>
      <c r="T482" s="7"/>
    </row>
    <row r="483" spans="1:20" ht="29.25" customHeight="1" x14ac:dyDescent="0.2">
      <c r="A483" s="239">
        <v>467</v>
      </c>
      <c r="B483" s="136">
        <v>7159</v>
      </c>
      <c r="C483" s="142" t="s">
        <v>4967</v>
      </c>
      <c r="D483" s="141" t="s">
        <v>4834</v>
      </c>
      <c r="E483" s="143" t="s">
        <v>4835</v>
      </c>
      <c r="F483" s="163" t="str">
        <f t="shared" si="54"/>
        <v>фото</v>
      </c>
      <c r="G483" s="164"/>
      <c r="H483" s="152" t="s">
        <v>4901</v>
      </c>
      <c r="I483" s="155">
        <v>120</v>
      </c>
      <c r="J483" s="139" t="s">
        <v>594</v>
      </c>
      <c r="K483" s="135">
        <v>5</v>
      </c>
      <c r="L483" s="149">
        <v>242.3</v>
      </c>
      <c r="M483" s="137"/>
      <c r="N483" s="460"/>
      <c r="O483" s="86">
        <f t="shared" si="55"/>
        <v>0</v>
      </c>
      <c r="P483" s="144">
        <v>4607109948033</v>
      </c>
      <c r="Q483" s="140"/>
      <c r="R483" s="7"/>
      <c r="S483" s="264">
        <f t="shared" si="56"/>
        <v>48.46</v>
      </c>
      <c r="T483" s="7"/>
    </row>
    <row r="484" spans="1:20" ht="29.25" customHeight="1" x14ac:dyDescent="0.2">
      <c r="A484" s="239">
        <v>468</v>
      </c>
      <c r="B484" s="136">
        <v>13612</v>
      </c>
      <c r="C484" s="142" t="s">
        <v>6270</v>
      </c>
      <c r="D484" s="141" t="s">
        <v>6271</v>
      </c>
      <c r="E484" s="143" t="s">
        <v>6272</v>
      </c>
      <c r="F484" s="163" t="str">
        <f t="shared" si="54"/>
        <v>фото</v>
      </c>
      <c r="G484" s="164"/>
      <c r="H484" s="152" t="s">
        <v>6273</v>
      </c>
      <c r="I484" s="155">
        <v>130</v>
      </c>
      <c r="J484" s="139" t="s">
        <v>594</v>
      </c>
      <c r="K484" s="135">
        <v>3</v>
      </c>
      <c r="L484" s="149">
        <v>114.4</v>
      </c>
      <c r="M484" s="137"/>
      <c r="N484" s="460"/>
      <c r="O484" s="86">
        <f t="shared" si="55"/>
        <v>0</v>
      </c>
      <c r="P484" s="144">
        <v>4607109919651</v>
      </c>
      <c r="Q484" s="140"/>
      <c r="R484" s="7"/>
      <c r="S484" s="264">
        <f t="shared" si="56"/>
        <v>38.130000000000003</v>
      </c>
      <c r="T484" s="7"/>
    </row>
    <row r="485" spans="1:20" ht="48" x14ac:dyDescent="0.2">
      <c r="A485" s="239">
        <v>469</v>
      </c>
      <c r="B485" s="136">
        <v>3051</v>
      </c>
      <c r="C485" s="142" t="s">
        <v>4399</v>
      </c>
      <c r="D485" s="141" t="s">
        <v>3677</v>
      </c>
      <c r="E485" s="143" t="s">
        <v>3678</v>
      </c>
      <c r="F485" s="163" t="str">
        <f t="shared" si="54"/>
        <v>фото</v>
      </c>
      <c r="G485" s="164"/>
      <c r="H485" s="152" t="s">
        <v>468</v>
      </c>
      <c r="I485" s="155">
        <v>160</v>
      </c>
      <c r="J485" s="139" t="s">
        <v>593</v>
      </c>
      <c r="K485" s="135">
        <v>5</v>
      </c>
      <c r="L485" s="149">
        <v>156</v>
      </c>
      <c r="M485" s="137"/>
      <c r="N485" s="460"/>
      <c r="O485" s="86">
        <f t="shared" si="55"/>
        <v>0</v>
      </c>
      <c r="P485" s="144">
        <v>4607109959787</v>
      </c>
      <c r="Q485" s="140"/>
      <c r="R485" s="7"/>
      <c r="S485" s="264">
        <f t="shared" si="56"/>
        <v>31.2</v>
      </c>
      <c r="T485" s="7"/>
    </row>
    <row r="486" spans="1:20" ht="29.25" customHeight="1" x14ac:dyDescent="0.2">
      <c r="A486" s="239">
        <v>470</v>
      </c>
      <c r="B486" s="136">
        <v>470</v>
      </c>
      <c r="C486" s="142" t="s">
        <v>1551</v>
      </c>
      <c r="D486" s="141" t="s">
        <v>519</v>
      </c>
      <c r="E486" s="143" t="s">
        <v>518</v>
      </c>
      <c r="F486" s="163" t="str">
        <f t="shared" si="54"/>
        <v>фото</v>
      </c>
      <c r="G486" s="164"/>
      <c r="H486" s="152" t="s">
        <v>520</v>
      </c>
      <c r="I486" s="155">
        <v>120</v>
      </c>
      <c r="J486" s="139" t="s">
        <v>593</v>
      </c>
      <c r="K486" s="135">
        <v>5</v>
      </c>
      <c r="L486" s="149">
        <v>188.3</v>
      </c>
      <c r="M486" s="137"/>
      <c r="N486" s="460"/>
      <c r="O486" s="86">
        <f t="shared" si="55"/>
        <v>0</v>
      </c>
      <c r="P486" s="144">
        <v>4607109962138</v>
      </c>
      <c r="Q486" s="140"/>
      <c r="R486" s="7"/>
      <c r="S486" s="264">
        <f t="shared" si="56"/>
        <v>37.659999999999997</v>
      </c>
      <c r="T486" s="7"/>
    </row>
    <row r="487" spans="1:20" ht="36" x14ac:dyDescent="0.2">
      <c r="A487" s="239">
        <v>471</v>
      </c>
      <c r="B487" s="136">
        <v>2221</v>
      </c>
      <c r="C487" s="142" t="s">
        <v>3679</v>
      </c>
      <c r="D487" s="141" t="s">
        <v>3680</v>
      </c>
      <c r="E487" s="143" t="s">
        <v>3681</v>
      </c>
      <c r="F487" s="163" t="str">
        <f t="shared" si="54"/>
        <v>фото</v>
      </c>
      <c r="G487" s="164"/>
      <c r="H487" s="152" t="s">
        <v>3682</v>
      </c>
      <c r="I487" s="155">
        <v>180</v>
      </c>
      <c r="J487" s="139" t="s">
        <v>594</v>
      </c>
      <c r="K487" s="135">
        <v>7</v>
      </c>
      <c r="L487" s="149">
        <v>236.9</v>
      </c>
      <c r="M487" s="137"/>
      <c r="N487" s="460"/>
      <c r="O487" s="86">
        <f t="shared" si="55"/>
        <v>0</v>
      </c>
      <c r="P487" s="144">
        <v>4607109929544</v>
      </c>
      <c r="Q487" s="140"/>
      <c r="R487" s="7"/>
      <c r="S487" s="264">
        <f t="shared" si="56"/>
        <v>33.840000000000003</v>
      </c>
      <c r="T487" s="7"/>
    </row>
    <row r="488" spans="1:20" ht="29.25" customHeight="1" x14ac:dyDescent="0.2">
      <c r="A488" s="239">
        <v>472</v>
      </c>
      <c r="B488" s="136">
        <v>5377</v>
      </c>
      <c r="C488" s="142" t="s">
        <v>3683</v>
      </c>
      <c r="D488" s="141" t="s">
        <v>3684</v>
      </c>
      <c r="E488" s="143" t="s">
        <v>3685</v>
      </c>
      <c r="F488" s="163" t="str">
        <f t="shared" si="54"/>
        <v>фото</v>
      </c>
      <c r="G488" s="164"/>
      <c r="H488" s="152" t="s">
        <v>3686</v>
      </c>
      <c r="I488" s="155">
        <v>130</v>
      </c>
      <c r="J488" s="139" t="s">
        <v>589</v>
      </c>
      <c r="K488" s="135">
        <v>5</v>
      </c>
      <c r="L488" s="149">
        <v>159.19999999999999</v>
      </c>
      <c r="M488" s="137"/>
      <c r="N488" s="460"/>
      <c r="O488" s="86">
        <f t="shared" si="55"/>
        <v>0</v>
      </c>
      <c r="P488" s="144">
        <v>4607109937464</v>
      </c>
      <c r="Q488" s="140"/>
      <c r="R488" s="7"/>
      <c r="S488" s="264">
        <f t="shared" si="56"/>
        <v>31.84</v>
      </c>
      <c r="T488" s="7"/>
    </row>
    <row r="489" spans="1:20" ht="29.25" customHeight="1" x14ac:dyDescent="0.2">
      <c r="A489" s="239">
        <v>473</v>
      </c>
      <c r="B489" s="136">
        <v>4364</v>
      </c>
      <c r="C489" s="142" t="s">
        <v>4400</v>
      </c>
      <c r="D489" s="141" t="s">
        <v>4401</v>
      </c>
      <c r="E489" s="143" t="s">
        <v>4402</v>
      </c>
      <c r="F489" s="163" t="str">
        <f t="shared" si="54"/>
        <v>фото</v>
      </c>
      <c r="G489" s="164"/>
      <c r="H489" s="152" t="s">
        <v>4403</v>
      </c>
      <c r="I489" s="155">
        <v>110</v>
      </c>
      <c r="J489" s="139" t="s">
        <v>593</v>
      </c>
      <c r="K489" s="135">
        <v>5</v>
      </c>
      <c r="L489" s="149">
        <v>214.9</v>
      </c>
      <c r="M489" s="137"/>
      <c r="N489" s="460"/>
      <c r="O489" s="86">
        <f t="shared" si="55"/>
        <v>0</v>
      </c>
      <c r="P489" s="144">
        <v>4607109987858</v>
      </c>
      <c r="Q489" s="140"/>
      <c r="R489" s="7"/>
      <c r="S489" s="264">
        <f t="shared" si="56"/>
        <v>42.98</v>
      </c>
      <c r="T489" s="7"/>
    </row>
    <row r="490" spans="1:20" ht="29.25" customHeight="1" x14ac:dyDescent="0.2">
      <c r="A490" s="239">
        <v>474</v>
      </c>
      <c r="B490" s="136">
        <v>1460</v>
      </c>
      <c r="C490" s="142" t="s">
        <v>1552</v>
      </c>
      <c r="D490" s="141" t="s">
        <v>475</v>
      </c>
      <c r="E490" s="143" t="s">
        <v>474</v>
      </c>
      <c r="F490" s="163" t="str">
        <f t="shared" si="54"/>
        <v>фото</v>
      </c>
      <c r="G490" s="164"/>
      <c r="H490" s="152" t="s">
        <v>476</v>
      </c>
      <c r="I490" s="155">
        <v>100</v>
      </c>
      <c r="J490" s="139" t="s">
        <v>593</v>
      </c>
      <c r="K490" s="135">
        <v>5</v>
      </c>
      <c r="L490" s="149">
        <v>157.30000000000001</v>
      </c>
      <c r="M490" s="137"/>
      <c r="N490" s="460"/>
      <c r="O490" s="86">
        <f t="shared" si="55"/>
        <v>0</v>
      </c>
      <c r="P490" s="144">
        <v>4607109964293</v>
      </c>
      <c r="Q490" s="140"/>
      <c r="R490" s="7"/>
      <c r="S490" s="264">
        <f t="shared" si="56"/>
        <v>31.46</v>
      </c>
      <c r="T490" s="7"/>
    </row>
    <row r="491" spans="1:20" ht="29.25" customHeight="1" x14ac:dyDescent="0.2">
      <c r="A491" s="239">
        <v>475</v>
      </c>
      <c r="B491" s="136">
        <v>3055</v>
      </c>
      <c r="C491" s="142" t="s">
        <v>1553</v>
      </c>
      <c r="D491" s="141" t="s">
        <v>479</v>
      </c>
      <c r="E491" s="143" t="s">
        <v>478</v>
      </c>
      <c r="F491" s="163" t="str">
        <f t="shared" si="54"/>
        <v>фото</v>
      </c>
      <c r="G491" s="164"/>
      <c r="H491" s="152" t="s">
        <v>480</v>
      </c>
      <c r="I491" s="155">
        <v>150</v>
      </c>
      <c r="J491" s="139" t="s">
        <v>593</v>
      </c>
      <c r="K491" s="135">
        <v>5</v>
      </c>
      <c r="L491" s="149">
        <v>209.1</v>
      </c>
      <c r="M491" s="137"/>
      <c r="N491" s="460"/>
      <c r="O491" s="86">
        <f t="shared" si="55"/>
        <v>0</v>
      </c>
      <c r="P491" s="144">
        <v>4607109959824</v>
      </c>
      <c r="Q491" s="140"/>
      <c r="R491" s="7"/>
      <c r="S491" s="264">
        <f t="shared" si="56"/>
        <v>41.82</v>
      </c>
      <c r="T491" s="7"/>
    </row>
    <row r="492" spans="1:20" ht="63" customHeight="1" x14ac:dyDescent="0.2">
      <c r="A492" s="239">
        <v>476</v>
      </c>
      <c r="B492" s="136">
        <v>13613</v>
      </c>
      <c r="C492" s="142" t="s">
        <v>6274</v>
      </c>
      <c r="D492" s="141" t="s">
        <v>6275</v>
      </c>
      <c r="E492" s="143" t="s">
        <v>6276</v>
      </c>
      <c r="F492" s="163" t="str">
        <f t="shared" si="54"/>
        <v>фото</v>
      </c>
      <c r="G492" s="164"/>
      <c r="H492" s="152" t="s">
        <v>6277</v>
      </c>
      <c r="I492" s="155">
        <v>120</v>
      </c>
      <c r="J492" s="139" t="s">
        <v>594</v>
      </c>
      <c r="K492" s="135">
        <v>5</v>
      </c>
      <c r="L492" s="149">
        <v>187.1</v>
      </c>
      <c r="M492" s="137"/>
      <c r="N492" s="460"/>
      <c r="O492" s="86">
        <f t="shared" si="55"/>
        <v>0</v>
      </c>
      <c r="P492" s="144">
        <v>4607109919644</v>
      </c>
      <c r="Q492" s="140"/>
      <c r="R492" s="7"/>
      <c r="S492" s="264">
        <f t="shared" si="56"/>
        <v>37.42</v>
      </c>
      <c r="T492" s="7"/>
    </row>
    <row r="493" spans="1:20" ht="29.25" customHeight="1" x14ac:dyDescent="0.2">
      <c r="A493" s="239">
        <v>477</v>
      </c>
      <c r="B493" s="136">
        <v>7165</v>
      </c>
      <c r="C493" s="142" t="s">
        <v>4968</v>
      </c>
      <c r="D493" s="141" t="s">
        <v>4836</v>
      </c>
      <c r="E493" s="143" t="s">
        <v>4837</v>
      </c>
      <c r="F493" s="163" t="str">
        <f t="shared" si="54"/>
        <v>фото</v>
      </c>
      <c r="G493" s="164"/>
      <c r="H493" s="152" t="s">
        <v>4902</v>
      </c>
      <c r="I493" s="155">
        <v>120</v>
      </c>
      <c r="J493" s="139" t="s">
        <v>589</v>
      </c>
      <c r="K493" s="135">
        <v>7</v>
      </c>
      <c r="L493" s="149">
        <v>237.7</v>
      </c>
      <c r="M493" s="137"/>
      <c r="N493" s="460"/>
      <c r="O493" s="86">
        <f t="shared" si="55"/>
        <v>0</v>
      </c>
      <c r="P493" s="144">
        <v>4607109948095</v>
      </c>
      <c r="Q493" s="140"/>
      <c r="R493" s="7"/>
      <c r="S493" s="264">
        <f t="shared" si="56"/>
        <v>33.96</v>
      </c>
      <c r="T493" s="7"/>
    </row>
    <row r="494" spans="1:20" ht="45.75" customHeight="1" x14ac:dyDescent="0.2">
      <c r="A494" s="239">
        <v>478</v>
      </c>
      <c r="B494" s="136">
        <v>2832</v>
      </c>
      <c r="C494" s="142" t="s">
        <v>6278</v>
      </c>
      <c r="D494" s="141" t="s">
        <v>6279</v>
      </c>
      <c r="E494" s="143" t="s">
        <v>6280</v>
      </c>
      <c r="F494" s="163" t="str">
        <f t="shared" si="54"/>
        <v>фото</v>
      </c>
      <c r="G494" s="164"/>
      <c r="H494" s="152" t="s">
        <v>6281</v>
      </c>
      <c r="I494" s="155">
        <v>120</v>
      </c>
      <c r="J494" s="139" t="s">
        <v>594</v>
      </c>
      <c r="K494" s="135">
        <v>5</v>
      </c>
      <c r="L494" s="149">
        <v>176.4</v>
      </c>
      <c r="M494" s="137"/>
      <c r="N494" s="460"/>
      <c r="O494" s="86">
        <f t="shared" si="55"/>
        <v>0</v>
      </c>
      <c r="P494" s="144">
        <v>4607109929537</v>
      </c>
      <c r="Q494" s="140"/>
      <c r="R494" s="7"/>
      <c r="S494" s="264">
        <f t="shared" si="56"/>
        <v>35.28</v>
      </c>
      <c r="T494" s="7"/>
    </row>
    <row r="495" spans="1:20" ht="29.25" customHeight="1" x14ac:dyDescent="0.2">
      <c r="A495" s="239">
        <v>479</v>
      </c>
      <c r="B495" s="136">
        <v>1473</v>
      </c>
      <c r="C495" s="142" t="s">
        <v>1554</v>
      </c>
      <c r="D495" s="141" t="s">
        <v>482</v>
      </c>
      <c r="E495" s="143" t="s">
        <v>481</v>
      </c>
      <c r="F495" s="163" t="str">
        <f t="shared" si="54"/>
        <v>фото</v>
      </c>
      <c r="G495" s="164"/>
      <c r="H495" s="152" t="s">
        <v>483</v>
      </c>
      <c r="I495" s="155">
        <v>110</v>
      </c>
      <c r="J495" s="139" t="s">
        <v>593</v>
      </c>
      <c r="K495" s="135">
        <v>5</v>
      </c>
      <c r="L495" s="149">
        <v>215.8</v>
      </c>
      <c r="M495" s="137"/>
      <c r="N495" s="460"/>
      <c r="O495" s="86">
        <f t="shared" si="55"/>
        <v>0</v>
      </c>
      <c r="P495" s="144">
        <v>4607109964316</v>
      </c>
      <c r="Q495" s="140"/>
      <c r="R495" s="7"/>
      <c r="S495" s="264">
        <f t="shared" si="56"/>
        <v>43.16</v>
      </c>
      <c r="T495" s="7"/>
    </row>
    <row r="496" spans="1:20" ht="29.25" customHeight="1" x14ac:dyDescent="0.2">
      <c r="A496" s="239">
        <v>480</v>
      </c>
      <c r="B496" s="136">
        <v>5378</v>
      </c>
      <c r="C496" s="142" t="s">
        <v>4404</v>
      </c>
      <c r="D496" s="141" t="s">
        <v>4405</v>
      </c>
      <c r="E496" s="143" t="s">
        <v>4406</v>
      </c>
      <c r="F496" s="163" t="str">
        <f t="shared" si="54"/>
        <v>фото</v>
      </c>
      <c r="G496" s="164"/>
      <c r="H496" s="152" t="s">
        <v>4407</v>
      </c>
      <c r="I496" s="155">
        <v>120</v>
      </c>
      <c r="J496" s="139" t="s">
        <v>593</v>
      </c>
      <c r="K496" s="135">
        <v>5</v>
      </c>
      <c r="L496" s="149">
        <v>161.80000000000001</v>
      </c>
      <c r="M496" s="137"/>
      <c r="N496" s="460"/>
      <c r="O496" s="86">
        <f t="shared" si="55"/>
        <v>0</v>
      </c>
      <c r="P496" s="144">
        <v>4607109937457</v>
      </c>
      <c r="Q496" s="140"/>
      <c r="R496" s="7"/>
      <c r="S496" s="264">
        <f t="shared" si="56"/>
        <v>32.36</v>
      </c>
      <c r="T496" s="7"/>
    </row>
    <row r="497" spans="1:20" ht="29.25" customHeight="1" x14ac:dyDescent="0.2">
      <c r="A497" s="239">
        <v>481</v>
      </c>
      <c r="B497" s="136">
        <v>5380</v>
      </c>
      <c r="C497" s="142" t="s">
        <v>4408</v>
      </c>
      <c r="D497" s="141" t="s">
        <v>4409</v>
      </c>
      <c r="E497" s="143" t="s">
        <v>4410</v>
      </c>
      <c r="F497" s="163" t="str">
        <f t="shared" si="54"/>
        <v>фото</v>
      </c>
      <c r="G497" s="164"/>
      <c r="H497" s="152" t="s">
        <v>4411</v>
      </c>
      <c r="I497" s="155">
        <v>110</v>
      </c>
      <c r="J497" s="139" t="s">
        <v>593</v>
      </c>
      <c r="K497" s="135">
        <v>5</v>
      </c>
      <c r="L497" s="149">
        <v>209.1</v>
      </c>
      <c r="M497" s="137"/>
      <c r="N497" s="460"/>
      <c r="O497" s="86">
        <f t="shared" si="55"/>
        <v>0</v>
      </c>
      <c r="P497" s="144">
        <v>4607109937433</v>
      </c>
      <c r="Q497" s="140"/>
      <c r="R497" s="7"/>
      <c r="S497" s="264">
        <f t="shared" si="56"/>
        <v>41.82</v>
      </c>
      <c r="T497" s="7"/>
    </row>
    <row r="498" spans="1:20" ht="29.25" customHeight="1" x14ac:dyDescent="0.2">
      <c r="A498" s="239">
        <v>482</v>
      </c>
      <c r="B498" s="136">
        <v>4365</v>
      </c>
      <c r="C498" s="142" t="s">
        <v>2465</v>
      </c>
      <c r="D498" s="141" t="s">
        <v>263</v>
      </c>
      <c r="E498" s="143" t="s">
        <v>264</v>
      </c>
      <c r="F498" s="163" t="str">
        <f t="shared" si="54"/>
        <v>фото</v>
      </c>
      <c r="G498" s="164"/>
      <c r="H498" s="152" t="s">
        <v>265</v>
      </c>
      <c r="I498" s="155">
        <v>110</v>
      </c>
      <c r="J498" s="139" t="s">
        <v>593</v>
      </c>
      <c r="K498" s="135">
        <v>5</v>
      </c>
      <c r="L498" s="149">
        <v>209.1</v>
      </c>
      <c r="M498" s="137"/>
      <c r="N498" s="460"/>
      <c r="O498" s="86">
        <f t="shared" si="55"/>
        <v>0</v>
      </c>
      <c r="P498" s="144">
        <v>4607109987865</v>
      </c>
      <c r="Q498" s="140"/>
      <c r="R498" s="7"/>
      <c r="S498" s="264">
        <f t="shared" si="56"/>
        <v>41.82</v>
      </c>
      <c r="T498" s="7"/>
    </row>
    <row r="499" spans="1:20" ht="29.25" customHeight="1" x14ac:dyDescent="0.2">
      <c r="A499" s="239">
        <v>483</v>
      </c>
      <c r="B499" s="136">
        <v>7167</v>
      </c>
      <c r="C499" s="142" t="s">
        <v>2466</v>
      </c>
      <c r="D499" s="141" t="s">
        <v>2408</v>
      </c>
      <c r="E499" s="143" t="s">
        <v>2409</v>
      </c>
      <c r="F499" s="163" t="str">
        <f t="shared" si="54"/>
        <v>фото</v>
      </c>
      <c r="G499" s="164"/>
      <c r="H499" s="152" t="s">
        <v>1448</v>
      </c>
      <c r="I499" s="155">
        <v>120</v>
      </c>
      <c r="J499" s="139" t="s">
        <v>593</v>
      </c>
      <c r="K499" s="135">
        <v>5</v>
      </c>
      <c r="L499" s="149">
        <v>209.1</v>
      </c>
      <c r="M499" s="137"/>
      <c r="N499" s="460"/>
      <c r="O499" s="86">
        <f t="shared" si="55"/>
        <v>0</v>
      </c>
      <c r="P499" s="144">
        <v>4607109948118</v>
      </c>
      <c r="Q499" s="140"/>
      <c r="R499" s="7"/>
      <c r="S499" s="264">
        <f t="shared" si="56"/>
        <v>41.82</v>
      </c>
      <c r="T499" s="7"/>
    </row>
    <row r="500" spans="1:20" ht="36" x14ac:dyDescent="0.2">
      <c r="A500" s="239">
        <v>484</v>
      </c>
      <c r="B500" s="136">
        <v>3056</v>
      </c>
      <c r="C500" s="142" t="s">
        <v>1555</v>
      </c>
      <c r="D500" s="141" t="s">
        <v>485</v>
      </c>
      <c r="E500" s="143" t="s">
        <v>484</v>
      </c>
      <c r="F500" s="163" t="str">
        <f t="shared" si="54"/>
        <v>фото</v>
      </c>
      <c r="G500" s="164"/>
      <c r="H500" s="152" t="s">
        <v>4412</v>
      </c>
      <c r="I500" s="155">
        <v>160</v>
      </c>
      <c r="J500" s="139" t="s">
        <v>593</v>
      </c>
      <c r="K500" s="135">
        <v>5</v>
      </c>
      <c r="L500" s="149">
        <v>156</v>
      </c>
      <c r="M500" s="137"/>
      <c r="N500" s="460"/>
      <c r="O500" s="86">
        <f t="shared" si="55"/>
        <v>0</v>
      </c>
      <c r="P500" s="144">
        <v>4607109959831</v>
      </c>
      <c r="Q500" s="140"/>
      <c r="R500" s="7"/>
      <c r="S500" s="264">
        <f t="shared" si="56"/>
        <v>31.2</v>
      </c>
      <c r="T500" s="7"/>
    </row>
    <row r="501" spans="1:20" ht="29.25" customHeight="1" x14ac:dyDescent="0.2">
      <c r="A501" s="239">
        <v>485</v>
      </c>
      <c r="B501" s="136">
        <v>13614</v>
      </c>
      <c r="C501" s="142" t="s">
        <v>6282</v>
      </c>
      <c r="D501" s="141" t="s">
        <v>6283</v>
      </c>
      <c r="E501" s="143" t="s">
        <v>6284</v>
      </c>
      <c r="F501" s="163" t="str">
        <f t="shared" si="54"/>
        <v>фото</v>
      </c>
      <c r="G501" s="164"/>
      <c r="H501" s="152" t="s">
        <v>6285</v>
      </c>
      <c r="I501" s="155">
        <v>120</v>
      </c>
      <c r="J501" s="139" t="s">
        <v>594</v>
      </c>
      <c r="K501" s="135">
        <v>5</v>
      </c>
      <c r="L501" s="149">
        <v>166.4</v>
      </c>
      <c r="M501" s="137"/>
      <c r="N501" s="460"/>
      <c r="O501" s="86">
        <f t="shared" si="55"/>
        <v>0</v>
      </c>
      <c r="P501" s="144">
        <v>4607109919637</v>
      </c>
      <c r="Q501" s="140"/>
      <c r="R501" s="7"/>
      <c r="S501" s="264">
        <f t="shared" si="56"/>
        <v>33.28</v>
      </c>
      <c r="T501" s="7"/>
    </row>
    <row r="502" spans="1:20" ht="29.25" customHeight="1" x14ac:dyDescent="0.2">
      <c r="A502" s="239">
        <v>486</v>
      </c>
      <c r="B502" s="136">
        <v>440</v>
      </c>
      <c r="C502" s="142" t="s">
        <v>4413</v>
      </c>
      <c r="D502" s="141" t="s">
        <v>4414</v>
      </c>
      <c r="E502" s="143" t="s">
        <v>486</v>
      </c>
      <c r="F502" s="163" t="str">
        <f t="shared" si="54"/>
        <v>фото</v>
      </c>
      <c r="G502" s="164"/>
      <c r="H502" s="152" t="s">
        <v>4415</v>
      </c>
      <c r="I502" s="155">
        <v>115</v>
      </c>
      <c r="J502" s="139" t="s">
        <v>1452</v>
      </c>
      <c r="K502" s="135">
        <v>5</v>
      </c>
      <c r="L502" s="149">
        <v>249.9</v>
      </c>
      <c r="M502" s="137"/>
      <c r="N502" s="460"/>
      <c r="O502" s="86">
        <f t="shared" si="55"/>
        <v>0</v>
      </c>
      <c r="P502" s="144">
        <v>4607109962145</v>
      </c>
      <c r="Q502" s="140"/>
      <c r="R502" s="7"/>
      <c r="S502" s="264">
        <f t="shared" si="56"/>
        <v>49.98</v>
      </c>
      <c r="T502" s="7"/>
    </row>
    <row r="503" spans="1:20" ht="29.25" customHeight="1" x14ac:dyDescent="0.2">
      <c r="A503" s="239">
        <v>487</v>
      </c>
      <c r="B503" s="136">
        <v>3653</v>
      </c>
      <c r="C503" s="142" t="s">
        <v>1556</v>
      </c>
      <c r="D503" s="141" t="s">
        <v>3687</v>
      </c>
      <c r="E503" s="143" t="s">
        <v>3688</v>
      </c>
      <c r="F503" s="163" t="str">
        <f t="shared" si="54"/>
        <v>фото</v>
      </c>
      <c r="G503" s="164"/>
      <c r="H503" s="152" t="s">
        <v>487</v>
      </c>
      <c r="I503" s="155">
        <v>140</v>
      </c>
      <c r="J503" s="139" t="s">
        <v>593</v>
      </c>
      <c r="K503" s="135">
        <v>5</v>
      </c>
      <c r="L503" s="149">
        <v>156</v>
      </c>
      <c r="M503" s="137"/>
      <c r="N503" s="460"/>
      <c r="O503" s="86">
        <f t="shared" si="55"/>
        <v>0</v>
      </c>
      <c r="P503" s="144">
        <v>4607109971536</v>
      </c>
      <c r="Q503" s="140"/>
      <c r="R503" s="7"/>
      <c r="S503" s="264">
        <f t="shared" si="56"/>
        <v>31.2</v>
      </c>
      <c r="T503" s="7"/>
    </row>
    <row r="504" spans="1:20" ht="36" x14ac:dyDescent="0.2">
      <c r="A504" s="239">
        <v>488</v>
      </c>
      <c r="B504" s="136">
        <v>3057</v>
      </c>
      <c r="C504" s="142" t="s">
        <v>1557</v>
      </c>
      <c r="D504" s="141" t="s">
        <v>489</v>
      </c>
      <c r="E504" s="143" t="s">
        <v>488</v>
      </c>
      <c r="F504" s="163" t="str">
        <f t="shared" si="54"/>
        <v>фото</v>
      </c>
      <c r="G504" s="164"/>
      <c r="H504" s="152" t="s">
        <v>4416</v>
      </c>
      <c r="I504" s="155">
        <v>160</v>
      </c>
      <c r="J504" s="139" t="s">
        <v>593</v>
      </c>
      <c r="K504" s="135">
        <v>5</v>
      </c>
      <c r="L504" s="149">
        <v>161.69999999999999</v>
      </c>
      <c r="M504" s="137"/>
      <c r="N504" s="460"/>
      <c r="O504" s="86">
        <f t="shared" si="55"/>
        <v>0</v>
      </c>
      <c r="P504" s="144">
        <v>4607109959848</v>
      </c>
      <c r="Q504" s="140"/>
      <c r="R504" s="7"/>
      <c r="S504" s="264">
        <f t="shared" si="56"/>
        <v>32.340000000000003</v>
      </c>
      <c r="T504" s="7"/>
    </row>
    <row r="505" spans="1:20" ht="29.25" customHeight="1" x14ac:dyDescent="0.2">
      <c r="A505" s="239">
        <v>489</v>
      </c>
      <c r="B505" s="136">
        <v>13615</v>
      </c>
      <c r="C505" s="142" t="s">
        <v>6286</v>
      </c>
      <c r="D505" s="141" t="s">
        <v>6287</v>
      </c>
      <c r="E505" s="143" t="s">
        <v>6288</v>
      </c>
      <c r="F505" s="163" t="str">
        <f t="shared" si="54"/>
        <v>фото</v>
      </c>
      <c r="G505" s="164"/>
      <c r="H505" s="152" t="s">
        <v>6289</v>
      </c>
      <c r="I505" s="155">
        <v>120</v>
      </c>
      <c r="J505" s="139" t="s">
        <v>593</v>
      </c>
      <c r="K505" s="135">
        <v>5</v>
      </c>
      <c r="L505" s="149">
        <v>155.9</v>
      </c>
      <c r="M505" s="137"/>
      <c r="N505" s="460"/>
      <c r="O505" s="86">
        <f t="shared" si="55"/>
        <v>0</v>
      </c>
      <c r="P505" s="144">
        <v>4607109919620</v>
      </c>
      <c r="Q505" s="140"/>
      <c r="R505" s="7"/>
      <c r="S505" s="264">
        <f t="shared" si="56"/>
        <v>31.18</v>
      </c>
      <c r="T505" s="7"/>
    </row>
    <row r="506" spans="1:20" ht="45.75" customHeight="1" x14ac:dyDescent="0.2">
      <c r="A506" s="239">
        <v>490</v>
      </c>
      <c r="B506" s="136">
        <v>6626</v>
      </c>
      <c r="C506" s="142" t="s">
        <v>4969</v>
      </c>
      <c r="D506" s="141" t="s">
        <v>4838</v>
      </c>
      <c r="E506" s="143" t="s">
        <v>4839</v>
      </c>
      <c r="F506" s="163" t="str">
        <f t="shared" ref="F506:F538" si="57">HYPERLINK("http://www.gardenbulbs.ru/images/Lilium_CL/thumbnails/"&amp;C506&amp;".jpg","фото")</f>
        <v>фото</v>
      </c>
      <c r="G506" s="164"/>
      <c r="H506" s="152" t="s">
        <v>4903</v>
      </c>
      <c r="I506" s="155">
        <v>120</v>
      </c>
      <c r="J506" s="139" t="s">
        <v>593</v>
      </c>
      <c r="K506" s="135">
        <v>10</v>
      </c>
      <c r="L506" s="149">
        <v>269.89999999999998</v>
      </c>
      <c r="M506" s="137"/>
      <c r="N506" s="460"/>
      <c r="O506" s="86">
        <f t="shared" ref="O506:O538" si="58">IF(ISERROR(L506*N506),0,L506*N506)</f>
        <v>0</v>
      </c>
      <c r="P506" s="144">
        <v>4607109937389</v>
      </c>
      <c r="Q506" s="140"/>
      <c r="R506" s="7"/>
      <c r="S506" s="264">
        <f t="shared" si="56"/>
        <v>26.99</v>
      </c>
      <c r="T506" s="7"/>
    </row>
    <row r="507" spans="1:20" ht="29.25" customHeight="1" x14ac:dyDescent="0.2">
      <c r="A507" s="239">
        <v>491</v>
      </c>
      <c r="B507" s="136">
        <v>4367</v>
      </c>
      <c r="C507" s="142" t="s">
        <v>2467</v>
      </c>
      <c r="D507" s="141" t="s">
        <v>1449</v>
      </c>
      <c r="E507" s="143" t="s">
        <v>1450</v>
      </c>
      <c r="F507" s="163" t="str">
        <f t="shared" si="57"/>
        <v>фото</v>
      </c>
      <c r="G507" s="164"/>
      <c r="H507" s="152" t="s">
        <v>1451</v>
      </c>
      <c r="I507" s="155">
        <v>120</v>
      </c>
      <c r="J507" s="139" t="s">
        <v>594</v>
      </c>
      <c r="K507" s="135">
        <v>5</v>
      </c>
      <c r="L507" s="149">
        <v>154.5</v>
      </c>
      <c r="M507" s="137"/>
      <c r="N507" s="460"/>
      <c r="O507" s="86">
        <f t="shared" si="58"/>
        <v>0</v>
      </c>
      <c r="P507" s="144">
        <v>4607109987889</v>
      </c>
      <c r="Q507" s="140"/>
      <c r="R507" s="7"/>
      <c r="S507" s="264">
        <f t="shared" si="56"/>
        <v>30.9</v>
      </c>
      <c r="T507" s="7"/>
    </row>
    <row r="508" spans="1:20" ht="29.25" customHeight="1" x14ac:dyDescent="0.2">
      <c r="A508" s="239">
        <v>492</v>
      </c>
      <c r="B508" s="136">
        <v>166</v>
      </c>
      <c r="C508" s="142" t="s">
        <v>2468</v>
      </c>
      <c r="D508" s="141" t="s">
        <v>1453</v>
      </c>
      <c r="E508" s="143" t="s">
        <v>1454</v>
      </c>
      <c r="F508" s="163" t="str">
        <f t="shared" si="57"/>
        <v>фото</v>
      </c>
      <c r="G508" s="164"/>
      <c r="H508" s="152" t="s">
        <v>1455</v>
      </c>
      <c r="I508" s="155">
        <v>150</v>
      </c>
      <c r="J508" s="139" t="s">
        <v>593</v>
      </c>
      <c r="K508" s="135">
        <v>5</v>
      </c>
      <c r="L508" s="149">
        <v>209.1</v>
      </c>
      <c r="M508" s="137"/>
      <c r="N508" s="460"/>
      <c r="O508" s="86">
        <f t="shared" si="58"/>
        <v>0</v>
      </c>
      <c r="P508" s="144">
        <v>4607109948149</v>
      </c>
      <c r="Q508" s="140"/>
      <c r="R508" s="7"/>
      <c r="S508" s="264">
        <f t="shared" si="56"/>
        <v>41.82</v>
      </c>
      <c r="T508" s="7"/>
    </row>
    <row r="509" spans="1:20" ht="29.25" customHeight="1" x14ac:dyDescent="0.2">
      <c r="A509" s="239">
        <v>493</v>
      </c>
      <c r="B509" s="136">
        <v>3655</v>
      </c>
      <c r="C509" s="142" t="s">
        <v>4417</v>
      </c>
      <c r="D509" s="141" t="s">
        <v>4418</v>
      </c>
      <c r="E509" s="143" t="s">
        <v>4419</v>
      </c>
      <c r="F509" s="163" t="str">
        <f t="shared" si="57"/>
        <v>фото</v>
      </c>
      <c r="G509" s="164"/>
      <c r="H509" s="152" t="s">
        <v>4420</v>
      </c>
      <c r="I509" s="155">
        <v>150</v>
      </c>
      <c r="J509" s="139" t="s">
        <v>594</v>
      </c>
      <c r="K509" s="135">
        <v>7</v>
      </c>
      <c r="L509" s="149">
        <v>220.2</v>
      </c>
      <c r="M509" s="137"/>
      <c r="N509" s="460"/>
      <c r="O509" s="86">
        <f t="shared" si="58"/>
        <v>0</v>
      </c>
      <c r="P509" s="144">
        <v>4607109971543</v>
      </c>
      <c r="Q509" s="140"/>
      <c r="R509" s="7"/>
      <c r="S509" s="264">
        <f t="shared" si="56"/>
        <v>31.46</v>
      </c>
      <c r="T509" s="7"/>
    </row>
    <row r="510" spans="1:20" ht="29.25" customHeight="1" x14ac:dyDescent="0.2">
      <c r="A510" s="239">
        <v>494</v>
      </c>
      <c r="B510" s="136">
        <v>5761</v>
      </c>
      <c r="C510" s="142" t="s">
        <v>6290</v>
      </c>
      <c r="D510" s="141" t="s">
        <v>6291</v>
      </c>
      <c r="E510" s="143" t="s">
        <v>6292</v>
      </c>
      <c r="F510" s="163" t="str">
        <f t="shared" si="57"/>
        <v>фото</v>
      </c>
      <c r="G510" s="164"/>
      <c r="H510" s="152" t="s">
        <v>6293</v>
      </c>
      <c r="I510" s="155">
        <v>120</v>
      </c>
      <c r="J510" s="139" t="s">
        <v>594</v>
      </c>
      <c r="K510" s="135">
        <v>7</v>
      </c>
      <c r="L510" s="149">
        <v>229.5</v>
      </c>
      <c r="M510" s="137"/>
      <c r="N510" s="460"/>
      <c r="O510" s="86">
        <f t="shared" si="58"/>
        <v>0</v>
      </c>
      <c r="P510" s="144">
        <v>4607109937372</v>
      </c>
      <c r="Q510" s="140"/>
      <c r="R510" s="7"/>
      <c r="S510" s="264">
        <f t="shared" si="56"/>
        <v>32.79</v>
      </c>
      <c r="T510" s="7"/>
    </row>
    <row r="511" spans="1:20" ht="29.25" customHeight="1" x14ac:dyDescent="0.2">
      <c r="A511" s="239">
        <v>495</v>
      </c>
      <c r="B511" s="136">
        <v>3658</v>
      </c>
      <c r="C511" s="142" t="s">
        <v>1558</v>
      </c>
      <c r="D511" s="141" t="s">
        <v>6294</v>
      </c>
      <c r="E511" s="143" t="s">
        <v>490</v>
      </c>
      <c r="F511" s="163" t="str">
        <f t="shared" si="57"/>
        <v>фото</v>
      </c>
      <c r="G511" s="164"/>
      <c r="H511" s="152" t="s">
        <v>491</v>
      </c>
      <c r="I511" s="155">
        <v>160</v>
      </c>
      <c r="J511" s="139" t="s">
        <v>593</v>
      </c>
      <c r="K511" s="135">
        <v>7</v>
      </c>
      <c r="L511" s="149">
        <v>213.6</v>
      </c>
      <c r="M511" s="137"/>
      <c r="N511" s="460"/>
      <c r="O511" s="86">
        <f t="shared" si="58"/>
        <v>0</v>
      </c>
      <c r="P511" s="144">
        <v>4607109971550</v>
      </c>
      <c r="Q511" s="140"/>
      <c r="R511" s="7"/>
      <c r="S511" s="264">
        <f t="shared" ref="S511:S539" si="59">ROUND(L511/K511,2)</f>
        <v>30.51</v>
      </c>
      <c r="T511" s="7"/>
    </row>
    <row r="512" spans="1:20" ht="29.25" customHeight="1" x14ac:dyDescent="0.2">
      <c r="A512" s="239">
        <v>496</v>
      </c>
      <c r="B512" s="136">
        <v>7172</v>
      </c>
      <c r="C512" s="142" t="s">
        <v>6295</v>
      </c>
      <c r="D512" s="141" t="s">
        <v>6296</v>
      </c>
      <c r="E512" s="143" t="s">
        <v>6297</v>
      </c>
      <c r="F512" s="163" t="str">
        <f t="shared" si="57"/>
        <v>фото</v>
      </c>
      <c r="G512" s="164"/>
      <c r="H512" s="152" t="s">
        <v>6298</v>
      </c>
      <c r="I512" s="155">
        <v>130</v>
      </c>
      <c r="J512" s="139" t="s">
        <v>594</v>
      </c>
      <c r="K512" s="135">
        <v>5</v>
      </c>
      <c r="L512" s="149">
        <v>175.1</v>
      </c>
      <c r="M512" s="137"/>
      <c r="N512" s="460"/>
      <c r="O512" s="86">
        <f t="shared" si="58"/>
        <v>0</v>
      </c>
      <c r="P512" s="144">
        <v>4607109948163</v>
      </c>
      <c r="Q512" s="140"/>
      <c r="R512" s="7"/>
      <c r="S512" s="264">
        <f t="shared" si="59"/>
        <v>35.020000000000003</v>
      </c>
      <c r="T512" s="7"/>
    </row>
    <row r="513" spans="1:20" ht="29.25" customHeight="1" x14ac:dyDescent="0.2">
      <c r="A513" s="239">
        <v>497</v>
      </c>
      <c r="B513" s="136">
        <v>3660</v>
      </c>
      <c r="C513" s="142" t="s">
        <v>4421</v>
      </c>
      <c r="D513" s="141" t="s">
        <v>4422</v>
      </c>
      <c r="E513" s="143" t="s">
        <v>4423</v>
      </c>
      <c r="F513" s="163" t="str">
        <f t="shared" si="57"/>
        <v>фото</v>
      </c>
      <c r="G513" s="164"/>
      <c r="H513" s="152" t="s">
        <v>352</v>
      </c>
      <c r="I513" s="155">
        <v>140</v>
      </c>
      <c r="J513" s="139" t="s">
        <v>593</v>
      </c>
      <c r="K513" s="135">
        <v>7</v>
      </c>
      <c r="L513" s="149">
        <v>213.6</v>
      </c>
      <c r="M513" s="137"/>
      <c r="N513" s="460"/>
      <c r="O513" s="86">
        <f t="shared" si="58"/>
        <v>0</v>
      </c>
      <c r="P513" s="144">
        <v>4607109971567</v>
      </c>
      <c r="Q513" s="140"/>
      <c r="R513" s="7"/>
      <c r="S513" s="264">
        <f t="shared" si="59"/>
        <v>30.51</v>
      </c>
      <c r="T513" s="7"/>
    </row>
    <row r="514" spans="1:20" ht="29.25" customHeight="1" x14ac:dyDescent="0.2">
      <c r="A514" s="239">
        <v>498</v>
      </c>
      <c r="B514" s="136">
        <v>2815</v>
      </c>
      <c r="C514" s="142" t="s">
        <v>1559</v>
      </c>
      <c r="D514" s="141" t="s">
        <v>493</v>
      </c>
      <c r="E514" s="143" t="s">
        <v>492</v>
      </c>
      <c r="F514" s="163" t="str">
        <f t="shared" si="57"/>
        <v>фото</v>
      </c>
      <c r="G514" s="164"/>
      <c r="H514" s="152" t="s">
        <v>494</v>
      </c>
      <c r="I514" s="155">
        <v>120</v>
      </c>
      <c r="J514" s="139" t="s">
        <v>593</v>
      </c>
      <c r="K514" s="135">
        <v>7</v>
      </c>
      <c r="L514" s="149">
        <v>213.6</v>
      </c>
      <c r="M514" s="137"/>
      <c r="N514" s="460"/>
      <c r="O514" s="86">
        <f t="shared" si="58"/>
        <v>0</v>
      </c>
      <c r="P514" s="144">
        <v>4607109961049</v>
      </c>
      <c r="Q514" s="140"/>
      <c r="R514" s="7"/>
      <c r="S514" s="264">
        <f t="shared" si="59"/>
        <v>30.51</v>
      </c>
      <c r="T514" s="7"/>
    </row>
    <row r="515" spans="1:20" ht="29.25" customHeight="1" x14ac:dyDescent="0.2">
      <c r="A515" s="239">
        <v>499</v>
      </c>
      <c r="B515" s="136">
        <v>10683</v>
      </c>
      <c r="C515" s="142" t="s">
        <v>6299</v>
      </c>
      <c r="D515" s="141" t="s">
        <v>6300</v>
      </c>
      <c r="E515" s="143" t="s">
        <v>6301</v>
      </c>
      <c r="F515" s="163" t="str">
        <f t="shared" si="57"/>
        <v>фото</v>
      </c>
      <c r="G515" s="164"/>
      <c r="H515" s="152" t="s">
        <v>6302</v>
      </c>
      <c r="I515" s="155">
        <v>110</v>
      </c>
      <c r="J515" s="139" t="s">
        <v>594</v>
      </c>
      <c r="K515" s="135">
        <v>5</v>
      </c>
      <c r="L515" s="149">
        <v>175.1</v>
      </c>
      <c r="M515" s="137"/>
      <c r="N515" s="460"/>
      <c r="O515" s="86">
        <f t="shared" si="58"/>
        <v>0</v>
      </c>
      <c r="P515" s="144">
        <v>4607109979952</v>
      </c>
      <c r="Q515" s="140"/>
      <c r="R515" s="7"/>
      <c r="S515" s="264">
        <f t="shared" si="59"/>
        <v>35.020000000000003</v>
      </c>
      <c r="T515" s="7"/>
    </row>
    <row r="516" spans="1:20" ht="29.25" customHeight="1" x14ac:dyDescent="0.2">
      <c r="A516" s="239">
        <v>500</v>
      </c>
      <c r="B516" s="136">
        <v>267</v>
      </c>
      <c r="C516" s="142" t="s">
        <v>1560</v>
      </c>
      <c r="D516" s="141" t="s">
        <v>496</v>
      </c>
      <c r="E516" s="143" t="s">
        <v>495</v>
      </c>
      <c r="F516" s="163" t="str">
        <f t="shared" si="57"/>
        <v>фото</v>
      </c>
      <c r="G516" s="164"/>
      <c r="H516" s="152" t="s">
        <v>497</v>
      </c>
      <c r="I516" s="155">
        <v>100</v>
      </c>
      <c r="J516" s="139" t="s">
        <v>593</v>
      </c>
      <c r="K516" s="135">
        <v>5</v>
      </c>
      <c r="L516" s="149">
        <v>168.3</v>
      </c>
      <c r="M516" s="137"/>
      <c r="N516" s="460"/>
      <c r="O516" s="86">
        <f t="shared" si="58"/>
        <v>0</v>
      </c>
      <c r="P516" s="144">
        <v>4607109961285</v>
      </c>
      <c r="Q516" s="140"/>
      <c r="R516" s="7"/>
      <c r="S516" s="264">
        <f t="shared" si="59"/>
        <v>33.659999999999997</v>
      </c>
      <c r="T516" s="7"/>
    </row>
    <row r="517" spans="1:20" ht="29.25" customHeight="1" x14ac:dyDescent="0.2">
      <c r="A517" s="239">
        <v>501</v>
      </c>
      <c r="B517" s="136">
        <v>13618</v>
      </c>
      <c r="C517" s="142" t="s">
        <v>6303</v>
      </c>
      <c r="D517" s="141" t="s">
        <v>6304</v>
      </c>
      <c r="E517" s="143" t="s">
        <v>6305</v>
      </c>
      <c r="F517" s="163" t="str">
        <f t="shared" si="57"/>
        <v>фото</v>
      </c>
      <c r="G517" s="164"/>
      <c r="H517" s="152" t="s">
        <v>6306</v>
      </c>
      <c r="I517" s="155">
        <v>150</v>
      </c>
      <c r="J517" s="139" t="s">
        <v>1452</v>
      </c>
      <c r="K517" s="135">
        <v>3</v>
      </c>
      <c r="L517" s="149">
        <v>141.5</v>
      </c>
      <c r="M517" s="137"/>
      <c r="N517" s="460"/>
      <c r="O517" s="86">
        <f t="shared" si="58"/>
        <v>0</v>
      </c>
      <c r="P517" s="144">
        <v>4607109919590</v>
      </c>
      <c r="Q517" s="140"/>
      <c r="R517" s="7"/>
      <c r="S517" s="264">
        <f t="shared" si="59"/>
        <v>47.17</v>
      </c>
      <c r="T517" s="7"/>
    </row>
    <row r="518" spans="1:20" ht="29.25" customHeight="1" x14ac:dyDescent="0.2">
      <c r="A518" s="239">
        <v>502</v>
      </c>
      <c r="B518" s="136">
        <v>10684</v>
      </c>
      <c r="C518" s="142" t="s">
        <v>6307</v>
      </c>
      <c r="D518" s="141" t="s">
        <v>6308</v>
      </c>
      <c r="E518" s="143" t="s">
        <v>6309</v>
      </c>
      <c r="F518" s="163" t="str">
        <f t="shared" si="57"/>
        <v>фото</v>
      </c>
      <c r="G518" s="164"/>
      <c r="H518" s="152" t="s">
        <v>6310</v>
      </c>
      <c r="I518" s="155">
        <v>120</v>
      </c>
      <c r="J518" s="139" t="s">
        <v>594</v>
      </c>
      <c r="K518" s="135">
        <v>3</v>
      </c>
      <c r="L518" s="149">
        <v>120.5</v>
      </c>
      <c r="M518" s="137"/>
      <c r="N518" s="460"/>
      <c r="O518" s="86">
        <f t="shared" si="58"/>
        <v>0</v>
      </c>
      <c r="P518" s="144">
        <v>4607109926420</v>
      </c>
      <c r="Q518" s="140"/>
      <c r="R518" s="7"/>
      <c r="S518" s="264">
        <f t="shared" si="59"/>
        <v>40.17</v>
      </c>
      <c r="T518" s="7"/>
    </row>
    <row r="519" spans="1:20" ht="29.25" customHeight="1" x14ac:dyDescent="0.2">
      <c r="A519" s="239">
        <v>503</v>
      </c>
      <c r="B519" s="136">
        <v>7174</v>
      </c>
      <c r="C519" s="142" t="s">
        <v>4424</v>
      </c>
      <c r="D519" s="141" t="s">
        <v>4425</v>
      </c>
      <c r="E519" s="143" t="s">
        <v>4426</v>
      </c>
      <c r="F519" s="163" t="str">
        <f t="shared" si="57"/>
        <v>фото</v>
      </c>
      <c r="G519" s="164"/>
      <c r="H519" s="152" t="s">
        <v>4427</v>
      </c>
      <c r="I519" s="155">
        <v>130</v>
      </c>
      <c r="J519" s="139" t="s">
        <v>593</v>
      </c>
      <c r="K519" s="135">
        <v>5</v>
      </c>
      <c r="L519" s="149">
        <v>207.8</v>
      </c>
      <c r="M519" s="137"/>
      <c r="N519" s="460"/>
      <c r="O519" s="86">
        <f t="shared" si="58"/>
        <v>0</v>
      </c>
      <c r="P519" s="144">
        <v>4607109948187</v>
      </c>
      <c r="Q519" s="140"/>
      <c r="R519" s="7"/>
      <c r="S519" s="264">
        <f t="shared" si="59"/>
        <v>41.56</v>
      </c>
      <c r="T519" s="7"/>
    </row>
    <row r="520" spans="1:20" ht="29.25" customHeight="1" x14ac:dyDescent="0.2">
      <c r="A520" s="239">
        <v>504</v>
      </c>
      <c r="B520" s="136">
        <v>2816</v>
      </c>
      <c r="C520" s="142" t="s">
        <v>1561</v>
      </c>
      <c r="D520" s="141" t="s">
        <v>499</v>
      </c>
      <c r="E520" s="143" t="s">
        <v>498</v>
      </c>
      <c r="F520" s="163" t="str">
        <f t="shared" si="57"/>
        <v>фото</v>
      </c>
      <c r="G520" s="164"/>
      <c r="H520" s="152" t="s">
        <v>500</v>
      </c>
      <c r="I520" s="155">
        <v>120</v>
      </c>
      <c r="J520" s="139" t="s">
        <v>593</v>
      </c>
      <c r="K520" s="135">
        <v>5</v>
      </c>
      <c r="L520" s="149">
        <v>214.9</v>
      </c>
      <c r="M520" s="137"/>
      <c r="N520" s="460"/>
      <c r="O520" s="86">
        <f t="shared" si="58"/>
        <v>0</v>
      </c>
      <c r="P520" s="144">
        <v>4607109961872</v>
      </c>
      <c r="Q520" s="140"/>
      <c r="R520" s="7"/>
      <c r="S520" s="264">
        <f t="shared" si="59"/>
        <v>42.98</v>
      </c>
      <c r="T520" s="7"/>
    </row>
    <row r="521" spans="1:20" ht="29.25" customHeight="1" x14ac:dyDescent="0.2">
      <c r="A521" s="239">
        <v>505</v>
      </c>
      <c r="B521" s="136">
        <v>1499</v>
      </c>
      <c r="C521" s="142" t="s">
        <v>1562</v>
      </c>
      <c r="D521" s="141" t="s">
        <v>502</v>
      </c>
      <c r="E521" s="143" t="s">
        <v>501</v>
      </c>
      <c r="F521" s="163" t="str">
        <f t="shared" si="57"/>
        <v>фото</v>
      </c>
      <c r="G521" s="164"/>
      <c r="H521" s="152" t="s">
        <v>503</v>
      </c>
      <c r="I521" s="155">
        <v>120</v>
      </c>
      <c r="J521" s="139" t="s">
        <v>593</v>
      </c>
      <c r="K521" s="135">
        <v>5</v>
      </c>
      <c r="L521" s="149">
        <v>207.8</v>
      </c>
      <c r="M521" s="137"/>
      <c r="N521" s="460"/>
      <c r="O521" s="86">
        <f t="shared" si="58"/>
        <v>0</v>
      </c>
      <c r="P521" s="144">
        <v>4607109964347</v>
      </c>
      <c r="Q521" s="140"/>
      <c r="R521" s="7"/>
      <c r="S521" s="264">
        <f t="shared" si="59"/>
        <v>41.56</v>
      </c>
      <c r="T521" s="7"/>
    </row>
    <row r="522" spans="1:20" ht="29.25" customHeight="1" x14ac:dyDescent="0.2">
      <c r="A522" s="239">
        <v>506</v>
      </c>
      <c r="B522" s="136">
        <v>396</v>
      </c>
      <c r="C522" s="142" t="s">
        <v>1563</v>
      </c>
      <c r="D522" s="141" t="s">
        <v>505</v>
      </c>
      <c r="E522" s="143" t="s">
        <v>504</v>
      </c>
      <c r="F522" s="163" t="str">
        <f t="shared" si="57"/>
        <v>фото</v>
      </c>
      <c r="G522" s="164"/>
      <c r="H522" s="152" t="s">
        <v>506</v>
      </c>
      <c r="I522" s="155">
        <v>100</v>
      </c>
      <c r="J522" s="139" t="s">
        <v>594</v>
      </c>
      <c r="K522" s="135">
        <v>5</v>
      </c>
      <c r="L522" s="149">
        <v>155.9</v>
      </c>
      <c r="M522" s="137"/>
      <c r="N522" s="460"/>
      <c r="O522" s="86">
        <f t="shared" si="58"/>
        <v>0</v>
      </c>
      <c r="P522" s="144">
        <v>4607109961605</v>
      </c>
      <c r="Q522" s="140"/>
      <c r="R522" s="7"/>
      <c r="S522" s="264">
        <f t="shared" si="59"/>
        <v>31.18</v>
      </c>
      <c r="T522" s="7"/>
    </row>
    <row r="523" spans="1:20" ht="36" x14ac:dyDescent="0.2">
      <c r="A523" s="239">
        <v>507</v>
      </c>
      <c r="B523" s="136">
        <v>3060</v>
      </c>
      <c r="C523" s="142" t="s">
        <v>1564</v>
      </c>
      <c r="D523" s="141" t="s">
        <v>508</v>
      </c>
      <c r="E523" s="143" t="s">
        <v>507</v>
      </c>
      <c r="F523" s="163" t="str">
        <f t="shared" si="57"/>
        <v>фото</v>
      </c>
      <c r="G523" s="164"/>
      <c r="H523" s="152" t="s">
        <v>509</v>
      </c>
      <c r="I523" s="155">
        <v>160</v>
      </c>
      <c r="J523" s="139" t="s">
        <v>593</v>
      </c>
      <c r="K523" s="135">
        <v>3</v>
      </c>
      <c r="L523" s="149">
        <v>109.7</v>
      </c>
      <c r="M523" s="137"/>
      <c r="N523" s="460"/>
      <c r="O523" s="86">
        <f t="shared" si="58"/>
        <v>0</v>
      </c>
      <c r="P523" s="144">
        <v>4607109959879</v>
      </c>
      <c r="Q523" s="140"/>
      <c r="R523" s="7"/>
      <c r="S523" s="264">
        <f t="shared" si="59"/>
        <v>36.57</v>
      </c>
      <c r="T523" s="7"/>
    </row>
    <row r="524" spans="1:20" ht="41.25" customHeight="1" x14ac:dyDescent="0.2">
      <c r="A524" s="239">
        <v>508</v>
      </c>
      <c r="B524" s="136">
        <v>451</v>
      </c>
      <c r="C524" s="142" t="s">
        <v>1565</v>
      </c>
      <c r="D524" s="141" t="s">
        <v>511</v>
      </c>
      <c r="E524" s="143" t="s">
        <v>510</v>
      </c>
      <c r="F524" s="163" t="str">
        <f t="shared" si="57"/>
        <v>фото</v>
      </c>
      <c r="G524" s="164"/>
      <c r="H524" s="152" t="s">
        <v>512</v>
      </c>
      <c r="I524" s="155">
        <v>120</v>
      </c>
      <c r="J524" s="139" t="s">
        <v>593</v>
      </c>
      <c r="K524" s="135">
        <v>5</v>
      </c>
      <c r="L524" s="149">
        <v>181.7</v>
      </c>
      <c r="M524" s="137"/>
      <c r="N524" s="460"/>
      <c r="O524" s="86">
        <f t="shared" si="58"/>
        <v>0</v>
      </c>
      <c r="P524" s="144">
        <v>4607109962169</v>
      </c>
      <c r="Q524" s="140"/>
      <c r="R524" s="7"/>
      <c r="S524" s="264">
        <f t="shared" si="59"/>
        <v>36.340000000000003</v>
      </c>
      <c r="T524" s="7"/>
    </row>
    <row r="525" spans="1:20" ht="29.25" customHeight="1" x14ac:dyDescent="0.2">
      <c r="A525" s="239">
        <v>509</v>
      </c>
      <c r="B525" s="136">
        <v>2984</v>
      </c>
      <c r="C525" s="142" t="s">
        <v>4428</v>
      </c>
      <c r="D525" s="141" t="s">
        <v>4429</v>
      </c>
      <c r="E525" s="143" t="s">
        <v>4430</v>
      </c>
      <c r="F525" s="163" t="str">
        <f t="shared" si="57"/>
        <v>фото</v>
      </c>
      <c r="G525" s="164"/>
      <c r="H525" s="152" t="s">
        <v>4431</v>
      </c>
      <c r="I525" s="155">
        <v>140</v>
      </c>
      <c r="J525" s="139" t="s">
        <v>594</v>
      </c>
      <c r="K525" s="135">
        <v>3</v>
      </c>
      <c r="L525" s="149">
        <v>116.3</v>
      </c>
      <c r="M525" s="137"/>
      <c r="N525" s="460"/>
      <c r="O525" s="86">
        <f t="shared" si="58"/>
        <v>0</v>
      </c>
      <c r="P525" s="144">
        <v>4607109959886</v>
      </c>
      <c r="Q525" s="140"/>
      <c r="R525" s="7"/>
      <c r="S525" s="264">
        <f t="shared" si="59"/>
        <v>38.770000000000003</v>
      </c>
      <c r="T525" s="7"/>
    </row>
    <row r="526" spans="1:20" ht="29.25" customHeight="1" x14ac:dyDescent="0.2">
      <c r="A526" s="239">
        <v>510</v>
      </c>
      <c r="B526" s="136">
        <v>455</v>
      </c>
      <c r="C526" s="142" t="s">
        <v>4432</v>
      </c>
      <c r="D526" s="141" t="s">
        <v>4433</v>
      </c>
      <c r="E526" s="143" t="s">
        <v>4434</v>
      </c>
      <c r="F526" s="163" t="str">
        <f t="shared" si="57"/>
        <v>фото</v>
      </c>
      <c r="G526" s="164"/>
      <c r="H526" s="152" t="s">
        <v>4435</v>
      </c>
      <c r="I526" s="155">
        <v>120</v>
      </c>
      <c r="J526" s="139" t="s">
        <v>593</v>
      </c>
      <c r="K526" s="135">
        <v>7</v>
      </c>
      <c r="L526" s="149">
        <v>213.6</v>
      </c>
      <c r="M526" s="137"/>
      <c r="N526" s="460"/>
      <c r="O526" s="86">
        <f t="shared" si="58"/>
        <v>0</v>
      </c>
      <c r="P526" s="144">
        <v>4607109962176</v>
      </c>
      <c r="Q526" s="140"/>
      <c r="R526" s="7"/>
      <c r="S526" s="264">
        <f t="shared" si="59"/>
        <v>30.51</v>
      </c>
      <c r="T526" s="7"/>
    </row>
    <row r="527" spans="1:20" ht="29.25" customHeight="1" x14ac:dyDescent="0.2">
      <c r="A527" s="239">
        <v>511</v>
      </c>
      <c r="B527" s="136">
        <v>7177</v>
      </c>
      <c r="C527" s="142" t="s">
        <v>2469</v>
      </c>
      <c r="D527" s="141" t="s">
        <v>1456</v>
      </c>
      <c r="E527" s="143" t="s">
        <v>1457</v>
      </c>
      <c r="F527" s="163" t="str">
        <f t="shared" si="57"/>
        <v>фото</v>
      </c>
      <c r="G527" s="164"/>
      <c r="H527" s="152" t="s">
        <v>81</v>
      </c>
      <c r="I527" s="155">
        <v>130</v>
      </c>
      <c r="J527" s="139" t="s">
        <v>594</v>
      </c>
      <c r="K527" s="135">
        <v>3</v>
      </c>
      <c r="L527" s="149">
        <v>108.3</v>
      </c>
      <c r="M527" s="137"/>
      <c r="N527" s="460"/>
      <c r="O527" s="86">
        <f t="shared" si="58"/>
        <v>0</v>
      </c>
      <c r="P527" s="144">
        <v>4607109948217</v>
      </c>
      <c r="Q527" s="140"/>
      <c r="R527" s="7"/>
      <c r="S527" s="264">
        <f t="shared" si="59"/>
        <v>36.1</v>
      </c>
      <c r="T527" s="7"/>
    </row>
    <row r="528" spans="1:20" ht="29.25" customHeight="1" x14ac:dyDescent="0.2">
      <c r="A528" s="239">
        <v>512</v>
      </c>
      <c r="B528" s="136">
        <v>5388</v>
      </c>
      <c r="C528" s="142" t="s">
        <v>6311</v>
      </c>
      <c r="D528" s="141" t="s">
        <v>6312</v>
      </c>
      <c r="E528" s="143" t="s">
        <v>6313</v>
      </c>
      <c r="F528" s="163" t="str">
        <f t="shared" si="57"/>
        <v>фото</v>
      </c>
      <c r="G528" s="164"/>
      <c r="H528" s="152" t="s">
        <v>6314</v>
      </c>
      <c r="I528" s="155">
        <v>120</v>
      </c>
      <c r="J528" s="139" t="s">
        <v>594</v>
      </c>
      <c r="K528" s="135">
        <v>5</v>
      </c>
      <c r="L528" s="149">
        <v>167.1</v>
      </c>
      <c r="M528" s="137"/>
      <c r="N528" s="460"/>
      <c r="O528" s="86">
        <f t="shared" si="58"/>
        <v>0</v>
      </c>
      <c r="P528" s="144">
        <v>4607109937341</v>
      </c>
      <c r="Q528" s="140"/>
      <c r="R528" s="7"/>
      <c r="S528" s="264">
        <f t="shared" si="59"/>
        <v>33.42</v>
      </c>
      <c r="T528" s="7"/>
    </row>
    <row r="529" spans="1:20" ht="29.25" customHeight="1" x14ac:dyDescent="0.2">
      <c r="A529" s="239">
        <v>513</v>
      </c>
      <c r="B529" s="136">
        <v>1531</v>
      </c>
      <c r="C529" s="142" t="s">
        <v>3022</v>
      </c>
      <c r="D529" s="141" t="s">
        <v>3023</v>
      </c>
      <c r="E529" s="143" t="s">
        <v>3024</v>
      </c>
      <c r="F529" s="163" t="str">
        <f t="shared" si="57"/>
        <v>фото</v>
      </c>
      <c r="G529" s="164"/>
      <c r="H529" s="152" t="s">
        <v>3025</v>
      </c>
      <c r="I529" s="155">
        <v>110</v>
      </c>
      <c r="J529" s="139" t="s">
        <v>593</v>
      </c>
      <c r="K529" s="135">
        <v>5</v>
      </c>
      <c r="L529" s="149">
        <v>215.8</v>
      </c>
      <c r="M529" s="137"/>
      <c r="N529" s="460"/>
      <c r="O529" s="86">
        <f t="shared" si="58"/>
        <v>0</v>
      </c>
      <c r="P529" s="144">
        <v>4607109964354</v>
      </c>
      <c r="Q529" s="140"/>
      <c r="R529" s="7"/>
      <c r="S529" s="264">
        <f t="shared" si="59"/>
        <v>43.16</v>
      </c>
      <c r="T529" s="7"/>
    </row>
    <row r="530" spans="1:20" ht="29.25" customHeight="1" x14ac:dyDescent="0.2">
      <c r="A530" s="239">
        <v>514</v>
      </c>
      <c r="B530" s="136">
        <v>3804</v>
      </c>
      <c r="C530" s="142" t="s">
        <v>3026</v>
      </c>
      <c r="D530" s="141" t="s">
        <v>3027</v>
      </c>
      <c r="E530" s="143" t="s">
        <v>3028</v>
      </c>
      <c r="F530" s="163" t="str">
        <f t="shared" si="57"/>
        <v>фото</v>
      </c>
      <c r="G530" s="164"/>
      <c r="H530" s="152" t="s">
        <v>3029</v>
      </c>
      <c r="I530" s="155">
        <v>110</v>
      </c>
      <c r="J530" s="139" t="s">
        <v>593</v>
      </c>
      <c r="K530" s="135">
        <v>5</v>
      </c>
      <c r="L530" s="149">
        <v>136.69999999999999</v>
      </c>
      <c r="M530" s="137"/>
      <c r="N530" s="460"/>
      <c r="O530" s="86">
        <f t="shared" si="58"/>
        <v>0</v>
      </c>
      <c r="P530" s="144">
        <v>4607109980224</v>
      </c>
      <c r="Q530" s="140"/>
      <c r="R530" s="7"/>
      <c r="S530" s="264">
        <f t="shared" si="59"/>
        <v>27.34</v>
      </c>
      <c r="T530" s="7"/>
    </row>
    <row r="531" spans="1:20" ht="29.25" customHeight="1" x14ac:dyDescent="0.2">
      <c r="A531" s="239">
        <v>515</v>
      </c>
      <c r="B531" s="136">
        <v>5771</v>
      </c>
      <c r="C531" s="142" t="s">
        <v>3689</v>
      </c>
      <c r="D531" s="141" t="s">
        <v>3690</v>
      </c>
      <c r="E531" s="143" t="s">
        <v>3691</v>
      </c>
      <c r="F531" s="163" t="str">
        <f t="shared" si="57"/>
        <v>фото</v>
      </c>
      <c r="G531" s="164"/>
      <c r="H531" s="152" t="s">
        <v>3692</v>
      </c>
      <c r="I531" s="155">
        <v>130</v>
      </c>
      <c r="J531" s="139" t="s">
        <v>594</v>
      </c>
      <c r="K531" s="135">
        <v>5</v>
      </c>
      <c r="L531" s="149">
        <v>207.7</v>
      </c>
      <c r="M531" s="137"/>
      <c r="N531" s="460"/>
      <c r="O531" s="86">
        <f t="shared" si="58"/>
        <v>0</v>
      </c>
      <c r="P531" s="144">
        <v>4607109931271</v>
      </c>
      <c r="Q531" s="140"/>
      <c r="R531" s="7"/>
      <c r="S531" s="264">
        <f t="shared" si="59"/>
        <v>41.54</v>
      </c>
      <c r="T531" s="7"/>
    </row>
    <row r="532" spans="1:20" ht="29.25" customHeight="1" x14ac:dyDescent="0.2">
      <c r="A532" s="239">
        <v>516</v>
      </c>
      <c r="B532" s="136">
        <v>407</v>
      </c>
      <c r="C532" s="142" t="s">
        <v>4436</v>
      </c>
      <c r="D532" s="141" t="s">
        <v>4437</v>
      </c>
      <c r="E532" s="143" t="s">
        <v>4438</v>
      </c>
      <c r="F532" s="163" t="str">
        <f t="shared" si="57"/>
        <v>фото</v>
      </c>
      <c r="G532" s="164"/>
      <c r="H532" s="152" t="s">
        <v>4439</v>
      </c>
      <c r="I532" s="155">
        <v>135</v>
      </c>
      <c r="J532" s="139" t="s">
        <v>593</v>
      </c>
      <c r="K532" s="135">
        <v>5</v>
      </c>
      <c r="L532" s="149">
        <v>152.6</v>
      </c>
      <c r="M532" s="137"/>
      <c r="N532" s="460"/>
      <c r="O532" s="86">
        <f t="shared" si="58"/>
        <v>0</v>
      </c>
      <c r="P532" s="144">
        <v>4607109929490</v>
      </c>
      <c r="Q532" s="140"/>
      <c r="R532" s="7"/>
      <c r="S532" s="264">
        <f t="shared" si="59"/>
        <v>30.52</v>
      </c>
      <c r="T532" s="7"/>
    </row>
    <row r="533" spans="1:20" ht="29.25" customHeight="1" x14ac:dyDescent="0.2">
      <c r="A533" s="239">
        <v>517</v>
      </c>
      <c r="B533" s="136">
        <v>224</v>
      </c>
      <c r="C533" s="142" t="s">
        <v>4440</v>
      </c>
      <c r="D533" s="141" t="s">
        <v>4441</v>
      </c>
      <c r="E533" s="143" t="s">
        <v>4442</v>
      </c>
      <c r="F533" s="163" t="str">
        <f t="shared" si="57"/>
        <v>фото</v>
      </c>
      <c r="G533" s="164"/>
      <c r="H533" s="152" t="s">
        <v>4443</v>
      </c>
      <c r="I533" s="155">
        <v>140</v>
      </c>
      <c r="J533" s="139" t="s">
        <v>594</v>
      </c>
      <c r="K533" s="135">
        <v>5</v>
      </c>
      <c r="L533" s="149">
        <v>179.9</v>
      </c>
      <c r="M533" s="137"/>
      <c r="N533" s="460"/>
      <c r="O533" s="86">
        <f t="shared" si="58"/>
        <v>0</v>
      </c>
      <c r="P533" s="144">
        <v>4607109929483</v>
      </c>
      <c r="Q533" s="140"/>
      <c r="R533" s="7"/>
      <c r="S533" s="264">
        <f t="shared" si="59"/>
        <v>35.979999999999997</v>
      </c>
      <c r="T533" s="7"/>
    </row>
    <row r="534" spans="1:20" ht="29.25" customHeight="1" x14ac:dyDescent="0.2">
      <c r="A534" s="239">
        <v>518</v>
      </c>
      <c r="B534" s="136">
        <v>1418</v>
      </c>
      <c r="C534" s="142" t="s">
        <v>4444</v>
      </c>
      <c r="D534" s="141" t="s">
        <v>4445</v>
      </c>
      <c r="E534" s="143" t="s">
        <v>4446</v>
      </c>
      <c r="F534" s="163" t="str">
        <f t="shared" si="57"/>
        <v>фото</v>
      </c>
      <c r="G534" s="164"/>
      <c r="H534" s="152" t="s">
        <v>4447</v>
      </c>
      <c r="I534" s="155">
        <v>120</v>
      </c>
      <c r="J534" s="139" t="s">
        <v>593</v>
      </c>
      <c r="K534" s="135">
        <v>5</v>
      </c>
      <c r="L534" s="149">
        <v>148</v>
      </c>
      <c r="M534" s="137"/>
      <c r="N534" s="460"/>
      <c r="O534" s="86">
        <f t="shared" si="58"/>
        <v>0</v>
      </c>
      <c r="P534" s="144">
        <v>4607109929476</v>
      </c>
      <c r="Q534" s="140"/>
      <c r="R534" s="7"/>
      <c r="S534" s="264">
        <f t="shared" si="59"/>
        <v>29.6</v>
      </c>
      <c r="T534" s="7"/>
    </row>
    <row r="535" spans="1:20" ht="29.25" customHeight="1" x14ac:dyDescent="0.2">
      <c r="A535" s="239">
        <v>519</v>
      </c>
      <c r="B535" s="136">
        <v>269</v>
      </c>
      <c r="C535" s="142" t="s">
        <v>1566</v>
      </c>
      <c r="D535" s="141" t="s">
        <v>470</v>
      </c>
      <c r="E535" s="143" t="s">
        <v>469</v>
      </c>
      <c r="F535" s="163" t="str">
        <f t="shared" si="57"/>
        <v>фото</v>
      </c>
      <c r="G535" s="164"/>
      <c r="H535" s="152" t="s">
        <v>471</v>
      </c>
      <c r="I535" s="155">
        <v>120</v>
      </c>
      <c r="J535" s="139" t="s">
        <v>593</v>
      </c>
      <c r="K535" s="135">
        <v>10</v>
      </c>
      <c r="L535" s="149">
        <v>231.3</v>
      </c>
      <c r="M535" s="137"/>
      <c r="N535" s="460"/>
      <c r="O535" s="86">
        <f t="shared" si="58"/>
        <v>0</v>
      </c>
      <c r="P535" s="144">
        <v>4607109961308</v>
      </c>
      <c r="Q535" s="140"/>
      <c r="R535" s="7"/>
      <c r="S535" s="264">
        <f t="shared" si="59"/>
        <v>23.13</v>
      </c>
      <c r="T535" s="7"/>
    </row>
    <row r="536" spans="1:20" ht="29.25" customHeight="1" x14ac:dyDescent="0.2">
      <c r="A536" s="239">
        <v>520</v>
      </c>
      <c r="B536" s="136">
        <v>4370</v>
      </c>
      <c r="C536" s="142" t="s">
        <v>6315</v>
      </c>
      <c r="D536" s="141" t="s">
        <v>3694</v>
      </c>
      <c r="E536" s="143" t="s">
        <v>3695</v>
      </c>
      <c r="F536" s="163" t="str">
        <f t="shared" si="57"/>
        <v>фото</v>
      </c>
      <c r="G536" s="164"/>
      <c r="H536" s="152" t="s">
        <v>385</v>
      </c>
      <c r="I536" s="155">
        <v>110</v>
      </c>
      <c r="J536" s="139" t="s">
        <v>594</v>
      </c>
      <c r="K536" s="135">
        <v>3</v>
      </c>
      <c r="L536" s="149">
        <v>105</v>
      </c>
      <c r="M536" s="137"/>
      <c r="N536" s="460"/>
      <c r="O536" s="86">
        <f t="shared" si="58"/>
        <v>0</v>
      </c>
      <c r="P536" s="144">
        <v>4607109987919</v>
      </c>
      <c r="Q536" s="140"/>
      <c r="R536" s="7"/>
      <c r="S536" s="264">
        <f t="shared" si="59"/>
        <v>35</v>
      </c>
      <c r="T536" s="7"/>
    </row>
    <row r="537" spans="1:20" ht="29.25" customHeight="1" x14ac:dyDescent="0.2">
      <c r="A537" s="239">
        <v>521</v>
      </c>
      <c r="B537" s="136">
        <v>5342</v>
      </c>
      <c r="C537" s="142" t="s">
        <v>6316</v>
      </c>
      <c r="D537" s="141" t="s">
        <v>6317</v>
      </c>
      <c r="E537" s="143" t="s">
        <v>6318</v>
      </c>
      <c r="F537" s="163" t="str">
        <f t="shared" si="57"/>
        <v>фото</v>
      </c>
      <c r="G537" s="164"/>
      <c r="H537" s="152" t="s">
        <v>6319</v>
      </c>
      <c r="I537" s="155">
        <v>120</v>
      </c>
      <c r="J537" s="139" t="s">
        <v>593</v>
      </c>
      <c r="K537" s="135">
        <v>2</v>
      </c>
      <c r="L537" s="149">
        <v>138</v>
      </c>
      <c r="M537" s="137"/>
      <c r="N537" s="460"/>
      <c r="O537" s="86">
        <f t="shared" si="58"/>
        <v>0</v>
      </c>
      <c r="P537" s="144">
        <v>4607109929469</v>
      </c>
      <c r="Q537" s="140"/>
      <c r="R537" s="7"/>
      <c r="S537" s="264">
        <f t="shared" si="59"/>
        <v>69</v>
      </c>
      <c r="T537" s="7"/>
    </row>
    <row r="538" spans="1:20" ht="29.25" customHeight="1" x14ac:dyDescent="0.2">
      <c r="A538" s="239">
        <v>522</v>
      </c>
      <c r="B538" s="136">
        <v>7183</v>
      </c>
      <c r="C538" s="142" t="s">
        <v>3031</v>
      </c>
      <c r="D538" s="141" t="s">
        <v>3032</v>
      </c>
      <c r="E538" s="143" t="s">
        <v>3033</v>
      </c>
      <c r="F538" s="163" t="str">
        <f t="shared" si="57"/>
        <v>фото</v>
      </c>
      <c r="G538" s="164"/>
      <c r="H538" s="152" t="s">
        <v>1458</v>
      </c>
      <c r="I538" s="155">
        <v>130</v>
      </c>
      <c r="J538" s="139" t="s">
        <v>593</v>
      </c>
      <c r="K538" s="135">
        <v>5</v>
      </c>
      <c r="L538" s="149">
        <v>181.2</v>
      </c>
      <c r="M538" s="137"/>
      <c r="N538" s="460"/>
      <c r="O538" s="86">
        <f t="shared" si="58"/>
        <v>0</v>
      </c>
      <c r="P538" s="144">
        <v>4607109948279</v>
      </c>
      <c r="Q538" s="140"/>
      <c r="R538" s="7"/>
      <c r="S538" s="264">
        <f t="shared" si="59"/>
        <v>36.24</v>
      </c>
      <c r="T538" s="7"/>
    </row>
    <row r="539" spans="1:20" ht="19.5" customHeight="1" x14ac:dyDescent="0.2">
      <c r="A539" s="239">
        <v>523</v>
      </c>
      <c r="B539" s="233"/>
      <c r="C539" s="233"/>
      <c r="D539" s="234" t="s">
        <v>535</v>
      </c>
      <c r="E539" s="234"/>
      <c r="F539" s="234"/>
      <c r="G539" s="234"/>
      <c r="H539" s="238"/>
      <c r="I539" s="235"/>
      <c r="J539" s="236"/>
      <c r="K539" s="236"/>
      <c r="L539" s="237"/>
      <c r="M539" s="238"/>
      <c r="N539" s="238"/>
      <c r="O539" s="238"/>
      <c r="P539" s="238"/>
      <c r="Q539" s="238"/>
      <c r="R539" s="7"/>
      <c r="S539" s="264" t="e">
        <f t="shared" si="59"/>
        <v>#DIV/0!</v>
      </c>
      <c r="T539" s="7"/>
    </row>
    <row r="540" spans="1:20" ht="24" x14ac:dyDescent="0.2">
      <c r="A540" s="239">
        <v>524</v>
      </c>
      <c r="B540" s="136">
        <v>469</v>
      </c>
      <c r="C540" s="142" t="s">
        <v>1574</v>
      </c>
      <c r="D540" s="141" t="s">
        <v>6320</v>
      </c>
      <c r="E540" s="143" t="s">
        <v>536</v>
      </c>
      <c r="F540" s="163" t="str">
        <f t="shared" ref="F540:F545" si="60">HYPERLINK("http://www.gardenbulbs.ru/images/Lilium_CL/thumbnails/"&amp;C540&amp;".jpg","фото")</f>
        <v>фото</v>
      </c>
      <c r="G540" s="164"/>
      <c r="H540" s="152" t="s">
        <v>537</v>
      </c>
      <c r="I540" s="155">
        <v>110</v>
      </c>
      <c r="J540" s="139" t="s">
        <v>593</v>
      </c>
      <c r="K540" s="135">
        <v>5</v>
      </c>
      <c r="L540" s="149">
        <v>229.1</v>
      </c>
      <c r="M540" s="137"/>
      <c r="N540" s="460"/>
      <c r="O540" s="86">
        <f t="shared" ref="O540:O545" si="61">IF(ISERROR(L540*N540),0,L540*N540)</f>
        <v>0</v>
      </c>
      <c r="P540" s="144">
        <v>4607109962206</v>
      </c>
      <c r="Q540" s="140"/>
      <c r="R540" s="7"/>
      <c r="S540" s="262"/>
      <c r="T540" s="7"/>
    </row>
    <row r="541" spans="1:20" ht="29.25" customHeight="1" x14ac:dyDescent="0.2">
      <c r="A541" s="239">
        <v>525</v>
      </c>
      <c r="B541" s="136">
        <v>1421</v>
      </c>
      <c r="C541" s="142" t="s">
        <v>3700</v>
      </c>
      <c r="D541" s="141" t="s">
        <v>3701</v>
      </c>
      <c r="E541" s="143" t="s">
        <v>3702</v>
      </c>
      <c r="F541" s="163" t="str">
        <f t="shared" si="60"/>
        <v>фото</v>
      </c>
      <c r="G541" s="164"/>
      <c r="H541" s="152" t="s">
        <v>3703</v>
      </c>
      <c r="I541" s="155">
        <v>120</v>
      </c>
      <c r="J541" s="139" t="s">
        <v>593</v>
      </c>
      <c r="K541" s="135">
        <v>5</v>
      </c>
      <c r="L541" s="149">
        <v>182.5</v>
      </c>
      <c r="M541" s="137"/>
      <c r="N541" s="460"/>
      <c r="O541" s="86">
        <f t="shared" si="61"/>
        <v>0</v>
      </c>
      <c r="P541" s="144">
        <v>4607109964491</v>
      </c>
      <c r="Q541" s="140"/>
      <c r="R541" s="7"/>
      <c r="S541" s="264">
        <f t="shared" ref="S541:S549" si="62">ROUND(L541/K541,2)</f>
        <v>36.5</v>
      </c>
      <c r="T541" s="7"/>
    </row>
    <row r="542" spans="1:20" ht="30.75" customHeight="1" x14ac:dyDescent="0.2">
      <c r="A542" s="239">
        <v>526</v>
      </c>
      <c r="B542" s="136">
        <v>9432</v>
      </c>
      <c r="C542" s="142" t="s">
        <v>4448</v>
      </c>
      <c r="D542" s="141" t="s">
        <v>4449</v>
      </c>
      <c r="E542" s="143" t="s">
        <v>4450</v>
      </c>
      <c r="F542" s="163" t="str">
        <f t="shared" si="60"/>
        <v>фото</v>
      </c>
      <c r="G542" s="164"/>
      <c r="H542" s="152" t="s">
        <v>4451</v>
      </c>
      <c r="I542" s="155">
        <v>120</v>
      </c>
      <c r="J542" s="139" t="s">
        <v>593</v>
      </c>
      <c r="K542" s="135">
        <v>5</v>
      </c>
      <c r="L542" s="149">
        <v>215.8</v>
      </c>
      <c r="M542" s="137"/>
      <c r="N542" s="460"/>
      <c r="O542" s="86">
        <f t="shared" si="61"/>
        <v>0</v>
      </c>
      <c r="P542" s="144">
        <v>4607109957769</v>
      </c>
      <c r="Q542" s="140"/>
      <c r="R542" s="7"/>
      <c r="S542" s="264">
        <f t="shared" si="62"/>
        <v>43.16</v>
      </c>
      <c r="T542" s="7"/>
    </row>
    <row r="543" spans="1:20" ht="30.75" customHeight="1" x14ac:dyDescent="0.2">
      <c r="A543" s="239">
        <v>527</v>
      </c>
      <c r="B543" s="136">
        <v>7199</v>
      </c>
      <c r="C543" s="142" t="s">
        <v>3034</v>
      </c>
      <c r="D543" s="141" t="s">
        <v>3035</v>
      </c>
      <c r="E543" s="143" t="s">
        <v>3036</v>
      </c>
      <c r="F543" s="163" t="str">
        <f t="shared" si="60"/>
        <v>фото</v>
      </c>
      <c r="G543" s="164"/>
      <c r="H543" s="152" t="s">
        <v>3037</v>
      </c>
      <c r="I543" s="155">
        <v>150</v>
      </c>
      <c r="J543" s="139" t="s">
        <v>593</v>
      </c>
      <c r="K543" s="135">
        <v>5</v>
      </c>
      <c r="L543" s="149">
        <v>215.8</v>
      </c>
      <c r="M543" s="137"/>
      <c r="N543" s="460"/>
      <c r="O543" s="86">
        <f t="shared" si="61"/>
        <v>0</v>
      </c>
      <c r="P543" s="144">
        <v>4607109948439</v>
      </c>
      <c r="Q543" s="140"/>
      <c r="R543" s="7"/>
      <c r="S543" s="264">
        <f t="shared" si="62"/>
        <v>43.16</v>
      </c>
      <c r="T543" s="7"/>
    </row>
    <row r="544" spans="1:20" ht="30.75" customHeight="1" x14ac:dyDescent="0.2">
      <c r="A544" s="239">
        <v>528</v>
      </c>
      <c r="B544" s="136">
        <v>13623</v>
      </c>
      <c r="C544" s="142" t="s">
        <v>6321</v>
      </c>
      <c r="D544" s="141" t="s">
        <v>6322</v>
      </c>
      <c r="E544" s="143" t="s">
        <v>6323</v>
      </c>
      <c r="F544" s="163" t="str">
        <f t="shared" si="60"/>
        <v>фото</v>
      </c>
      <c r="G544" s="164"/>
      <c r="H544" s="152" t="s">
        <v>6324</v>
      </c>
      <c r="I544" s="155">
        <v>130</v>
      </c>
      <c r="J544" s="139" t="s">
        <v>593</v>
      </c>
      <c r="K544" s="135">
        <v>5</v>
      </c>
      <c r="L544" s="149">
        <v>221.1</v>
      </c>
      <c r="M544" s="137"/>
      <c r="N544" s="460"/>
      <c r="O544" s="86">
        <f t="shared" si="61"/>
        <v>0</v>
      </c>
      <c r="P544" s="144">
        <v>4607109919552</v>
      </c>
      <c r="Q544" s="140"/>
      <c r="R544" s="7"/>
      <c r="S544" s="264">
        <f t="shared" si="62"/>
        <v>44.22</v>
      </c>
      <c r="T544" s="7"/>
    </row>
    <row r="545" spans="1:20" ht="30.75" customHeight="1" x14ac:dyDescent="0.2">
      <c r="A545" s="239">
        <v>529</v>
      </c>
      <c r="B545" s="136">
        <v>9433</v>
      </c>
      <c r="C545" s="142" t="s">
        <v>4452</v>
      </c>
      <c r="D545" s="141" t="s">
        <v>4453</v>
      </c>
      <c r="E545" s="143" t="s">
        <v>4454</v>
      </c>
      <c r="F545" s="163" t="str">
        <f t="shared" si="60"/>
        <v>фото</v>
      </c>
      <c r="G545" s="164"/>
      <c r="H545" s="152" t="s">
        <v>4455</v>
      </c>
      <c r="I545" s="155">
        <v>120</v>
      </c>
      <c r="J545" s="139" t="s">
        <v>593</v>
      </c>
      <c r="K545" s="135">
        <v>5</v>
      </c>
      <c r="L545" s="149">
        <v>219.1</v>
      </c>
      <c r="M545" s="137"/>
      <c r="N545" s="460"/>
      <c r="O545" s="86">
        <f t="shared" si="61"/>
        <v>0</v>
      </c>
      <c r="P545" s="144">
        <v>4607109975343</v>
      </c>
      <c r="Q545" s="140"/>
      <c r="R545" s="7"/>
      <c r="S545" s="264">
        <f t="shared" si="62"/>
        <v>43.82</v>
      </c>
      <c r="T545" s="7"/>
    </row>
    <row r="546" spans="1:20" ht="21.75" customHeight="1" x14ac:dyDescent="0.2">
      <c r="A546" s="239">
        <v>530</v>
      </c>
      <c r="B546" s="233"/>
      <c r="C546" s="233"/>
      <c r="D546" s="234" t="s">
        <v>538</v>
      </c>
      <c r="E546" s="234"/>
      <c r="F546" s="234"/>
      <c r="G546" s="234"/>
      <c r="H546" s="238"/>
      <c r="I546" s="235"/>
      <c r="J546" s="236"/>
      <c r="K546" s="236"/>
      <c r="L546" s="237"/>
      <c r="M546" s="238"/>
      <c r="N546" s="238"/>
      <c r="O546" s="238"/>
      <c r="P546" s="238"/>
      <c r="Q546" s="238"/>
      <c r="R546" s="7"/>
      <c r="S546" s="264" t="e">
        <f t="shared" si="62"/>
        <v>#DIV/0!</v>
      </c>
      <c r="T546" s="7"/>
    </row>
    <row r="547" spans="1:20" ht="42.75" customHeight="1" x14ac:dyDescent="0.2">
      <c r="A547" s="239">
        <v>531</v>
      </c>
      <c r="B547" s="136">
        <v>13624</v>
      </c>
      <c r="C547" s="142" t="s">
        <v>6325</v>
      </c>
      <c r="D547" s="141" t="s">
        <v>6326</v>
      </c>
      <c r="E547" s="143" t="s">
        <v>6327</v>
      </c>
      <c r="F547" s="163" t="str">
        <f t="shared" ref="F547:F550" si="63">HYPERLINK("http://www.gardenbulbs.ru/images/Lilium_CL/thumbnails/"&amp;C547&amp;".jpg","фото")</f>
        <v>фото</v>
      </c>
      <c r="G547" s="164"/>
      <c r="H547" s="152" t="s">
        <v>6328</v>
      </c>
      <c r="I547" s="155">
        <v>110</v>
      </c>
      <c r="J547" s="139" t="s">
        <v>593</v>
      </c>
      <c r="K547" s="135">
        <v>5</v>
      </c>
      <c r="L547" s="149">
        <v>202.4</v>
      </c>
      <c r="M547" s="137"/>
      <c r="N547" s="460"/>
      <c r="O547" s="86">
        <f t="shared" ref="O547:O550" si="64">IF(ISERROR(L547*N547),0,L547*N547)</f>
        <v>0</v>
      </c>
      <c r="P547" s="144">
        <v>4607109919545</v>
      </c>
      <c r="Q547" s="140"/>
      <c r="R547" s="7"/>
      <c r="S547" s="264">
        <f t="shared" si="62"/>
        <v>40.479999999999997</v>
      </c>
      <c r="T547" s="7"/>
    </row>
    <row r="548" spans="1:20" ht="51.75" customHeight="1" x14ac:dyDescent="0.2">
      <c r="A548" s="239">
        <v>532</v>
      </c>
      <c r="B548" s="136">
        <v>2824</v>
      </c>
      <c r="C548" s="142" t="s">
        <v>3704</v>
      </c>
      <c r="D548" s="141" t="s">
        <v>3705</v>
      </c>
      <c r="E548" s="143" t="s">
        <v>3706</v>
      </c>
      <c r="F548" s="163" t="str">
        <f t="shared" si="63"/>
        <v>фото</v>
      </c>
      <c r="G548" s="164"/>
      <c r="H548" s="152" t="s">
        <v>4904</v>
      </c>
      <c r="I548" s="155">
        <v>110</v>
      </c>
      <c r="J548" s="139" t="s">
        <v>593</v>
      </c>
      <c r="K548" s="135">
        <v>5</v>
      </c>
      <c r="L548" s="149">
        <v>221.6</v>
      </c>
      <c r="M548" s="137"/>
      <c r="N548" s="460"/>
      <c r="O548" s="86">
        <f t="shared" si="64"/>
        <v>0</v>
      </c>
      <c r="P548" s="144">
        <v>4607109961414</v>
      </c>
      <c r="Q548" s="140"/>
      <c r="R548" s="7"/>
      <c r="S548" s="264">
        <f t="shared" si="62"/>
        <v>44.32</v>
      </c>
      <c r="T548" s="7"/>
    </row>
    <row r="549" spans="1:20" ht="51" customHeight="1" x14ac:dyDescent="0.2">
      <c r="A549" s="239">
        <v>533</v>
      </c>
      <c r="B549" s="136">
        <v>2826</v>
      </c>
      <c r="C549" s="142" t="s">
        <v>3707</v>
      </c>
      <c r="D549" s="141" t="s">
        <v>3708</v>
      </c>
      <c r="E549" s="143" t="s">
        <v>3709</v>
      </c>
      <c r="F549" s="163" t="str">
        <f t="shared" si="63"/>
        <v>фото</v>
      </c>
      <c r="G549" s="164"/>
      <c r="H549" s="152" t="s">
        <v>4905</v>
      </c>
      <c r="I549" s="155">
        <v>110</v>
      </c>
      <c r="J549" s="139" t="s">
        <v>593</v>
      </c>
      <c r="K549" s="135">
        <v>5</v>
      </c>
      <c r="L549" s="149">
        <v>202.4</v>
      </c>
      <c r="M549" s="137"/>
      <c r="N549" s="460"/>
      <c r="O549" s="86">
        <f t="shared" si="64"/>
        <v>0</v>
      </c>
      <c r="P549" s="144">
        <v>4607109960622</v>
      </c>
      <c r="Q549" s="140"/>
      <c r="R549" s="7"/>
      <c r="S549" s="264">
        <f t="shared" si="62"/>
        <v>40.479999999999997</v>
      </c>
      <c r="T549" s="7"/>
    </row>
    <row r="550" spans="1:20" ht="33" customHeight="1" x14ac:dyDescent="0.2">
      <c r="A550" s="239">
        <v>534</v>
      </c>
      <c r="B550" s="136">
        <v>9434</v>
      </c>
      <c r="C550" s="142" t="s">
        <v>4456</v>
      </c>
      <c r="D550" s="141" t="s">
        <v>4457</v>
      </c>
      <c r="E550" s="143" t="s">
        <v>4458</v>
      </c>
      <c r="F550" s="163" t="str">
        <f t="shared" si="63"/>
        <v>фото</v>
      </c>
      <c r="G550" s="164"/>
      <c r="H550" s="152" t="s">
        <v>4459</v>
      </c>
      <c r="I550" s="155">
        <v>120</v>
      </c>
      <c r="J550" s="139" t="s">
        <v>593</v>
      </c>
      <c r="K550" s="135">
        <v>5</v>
      </c>
      <c r="L550" s="149">
        <v>202.4</v>
      </c>
      <c r="M550" s="137"/>
      <c r="N550" s="460"/>
      <c r="O550" s="86">
        <f t="shared" si="64"/>
        <v>0</v>
      </c>
      <c r="P550" s="144">
        <v>4607109957776</v>
      </c>
      <c r="Q550" s="140"/>
      <c r="R550" s="7"/>
      <c r="S550" s="262"/>
      <c r="T550" s="7"/>
    </row>
    <row r="551" spans="1:20" ht="22.5" customHeight="1" x14ac:dyDescent="0.2">
      <c r="A551" s="239">
        <v>535</v>
      </c>
      <c r="B551" s="233"/>
      <c r="C551" s="233"/>
      <c r="D551" s="234" t="s">
        <v>6329</v>
      </c>
      <c r="E551" s="234"/>
      <c r="F551" s="234"/>
      <c r="G551" s="234"/>
      <c r="H551" s="238"/>
      <c r="I551" s="235"/>
      <c r="J551" s="236"/>
      <c r="K551" s="236"/>
      <c r="L551" s="237"/>
      <c r="M551" s="238"/>
      <c r="N551" s="238"/>
      <c r="O551" s="238"/>
      <c r="P551" s="238"/>
      <c r="Q551" s="238"/>
      <c r="R551" s="7"/>
      <c r="S551" s="264" t="e">
        <f t="shared" ref="S551:S560" si="65">ROUND(L551/K551,2)</f>
        <v>#DIV/0!</v>
      </c>
      <c r="T551" s="7"/>
    </row>
    <row r="552" spans="1:20" ht="39.75" customHeight="1" x14ac:dyDescent="0.2">
      <c r="A552" s="239">
        <v>536</v>
      </c>
      <c r="B552" s="136">
        <v>270</v>
      </c>
      <c r="C552" s="142" t="s">
        <v>1567</v>
      </c>
      <c r="D552" s="145" t="s">
        <v>522</v>
      </c>
      <c r="E552" s="146" t="s">
        <v>521</v>
      </c>
      <c r="F552" s="165" t="str">
        <f t="shared" ref="F552:F561" si="66">HYPERLINK("http://www.gardenbulbs.ru/images/Lilium_CL/thumbnails/"&amp;C552&amp;".jpg","фото")</f>
        <v>фото</v>
      </c>
      <c r="G552" s="166"/>
      <c r="H552" s="154" t="s">
        <v>523</v>
      </c>
      <c r="I552" s="147">
        <v>130</v>
      </c>
      <c r="J552" s="148" t="s">
        <v>593</v>
      </c>
      <c r="K552" s="153">
        <v>5</v>
      </c>
      <c r="L552" s="150">
        <v>235.7</v>
      </c>
      <c r="M552" s="138" t="s">
        <v>3718</v>
      </c>
      <c r="N552" s="460"/>
      <c r="O552" s="86">
        <f t="shared" ref="O552:O561" si="67">IF(ISERROR(L552*N552),0,L552*N552)</f>
        <v>0</v>
      </c>
      <c r="P552" s="144">
        <v>4607109961315</v>
      </c>
      <c r="Q552" s="140"/>
      <c r="R552" s="7"/>
      <c r="S552" s="264">
        <f t="shared" si="65"/>
        <v>47.14</v>
      </c>
      <c r="T552" s="7"/>
    </row>
    <row r="553" spans="1:20" ht="48" customHeight="1" x14ac:dyDescent="0.2">
      <c r="A553" s="239">
        <v>537</v>
      </c>
      <c r="B553" s="136">
        <v>271</v>
      </c>
      <c r="C553" s="142" t="s">
        <v>1568</v>
      </c>
      <c r="D553" s="145" t="s">
        <v>525</v>
      </c>
      <c r="E553" s="146" t="s">
        <v>524</v>
      </c>
      <c r="F553" s="165" t="str">
        <f t="shared" si="66"/>
        <v>фото</v>
      </c>
      <c r="G553" s="166"/>
      <c r="H553" s="154" t="s">
        <v>526</v>
      </c>
      <c r="I553" s="147">
        <v>130</v>
      </c>
      <c r="J553" s="148" t="s">
        <v>593</v>
      </c>
      <c r="K553" s="153">
        <v>5</v>
      </c>
      <c r="L553" s="150">
        <v>235.7</v>
      </c>
      <c r="M553" s="138" t="s">
        <v>3718</v>
      </c>
      <c r="N553" s="460"/>
      <c r="O553" s="86">
        <f t="shared" si="67"/>
        <v>0</v>
      </c>
      <c r="P553" s="144">
        <v>4607109961322</v>
      </c>
      <c r="Q553" s="140"/>
      <c r="R553" s="7"/>
      <c r="S553" s="264">
        <f t="shared" si="65"/>
        <v>47.14</v>
      </c>
      <c r="T553" s="7"/>
    </row>
    <row r="554" spans="1:20" ht="39.75" customHeight="1" x14ac:dyDescent="0.2">
      <c r="A554" s="239">
        <v>538</v>
      </c>
      <c r="B554" s="136">
        <v>3808</v>
      </c>
      <c r="C554" s="142" t="s">
        <v>1569</v>
      </c>
      <c r="D554" s="141" t="s">
        <v>1459</v>
      </c>
      <c r="E554" s="143" t="s">
        <v>1460</v>
      </c>
      <c r="F554" s="163" t="str">
        <f t="shared" si="66"/>
        <v>фото</v>
      </c>
      <c r="G554" s="164"/>
      <c r="H554" s="152" t="s">
        <v>1461</v>
      </c>
      <c r="I554" s="155">
        <v>130</v>
      </c>
      <c r="J554" s="139" t="s">
        <v>593</v>
      </c>
      <c r="K554" s="135">
        <v>5</v>
      </c>
      <c r="L554" s="149">
        <v>222.4</v>
      </c>
      <c r="M554" s="137"/>
      <c r="N554" s="460"/>
      <c r="O554" s="86">
        <f t="shared" si="67"/>
        <v>0</v>
      </c>
      <c r="P554" s="144">
        <v>4607109980262</v>
      </c>
      <c r="Q554" s="140"/>
      <c r="R554" s="7"/>
      <c r="S554" s="264">
        <f t="shared" si="65"/>
        <v>44.48</v>
      </c>
      <c r="T554" s="7"/>
    </row>
    <row r="555" spans="1:20" ht="54.75" customHeight="1" x14ac:dyDescent="0.2">
      <c r="A555" s="239">
        <v>539</v>
      </c>
      <c r="B555" s="136">
        <v>272</v>
      </c>
      <c r="C555" s="142" t="s">
        <v>1570</v>
      </c>
      <c r="D555" s="145" t="s">
        <v>528</v>
      </c>
      <c r="E555" s="146" t="s">
        <v>527</v>
      </c>
      <c r="F555" s="165" t="str">
        <f t="shared" si="66"/>
        <v>фото</v>
      </c>
      <c r="G555" s="166"/>
      <c r="H555" s="154" t="s">
        <v>529</v>
      </c>
      <c r="I555" s="147">
        <v>130</v>
      </c>
      <c r="J555" s="148" t="s">
        <v>593</v>
      </c>
      <c r="K555" s="153">
        <v>5</v>
      </c>
      <c r="L555" s="150">
        <v>235.7</v>
      </c>
      <c r="M555" s="138" t="s">
        <v>3718</v>
      </c>
      <c r="N555" s="460"/>
      <c r="O555" s="86">
        <f t="shared" si="67"/>
        <v>0</v>
      </c>
      <c r="P555" s="144">
        <v>4607109961339</v>
      </c>
      <c r="Q555" s="140"/>
      <c r="R555" s="7"/>
      <c r="S555" s="264">
        <f t="shared" si="65"/>
        <v>47.14</v>
      </c>
      <c r="T555" s="7"/>
    </row>
    <row r="556" spans="1:20" ht="39.75" customHeight="1" x14ac:dyDescent="0.2">
      <c r="A556" s="239">
        <v>540</v>
      </c>
      <c r="B556" s="136">
        <v>169</v>
      </c>
      <c r="C556" s="142" t="s">
        <v>6330</v>
      </c>
      <c r="D556" s="145" t="s">
        <v>6331</v>
      </c>
      <c r="E556" s="146" t="s">
        <v>6332</v>
      </c>
      <c r="F556" s="165" t="str">
        <f t="shared" si="66"/>
        <v>фото</v>
      </c>
      <c r="G556" s="166"/>
      <c r="H556" s="154" t="s">
        <v>6333</v>
      </c>
      <c r="I556" s="147">
        <v>130</v>
      </c>
      <c r="J556" s="148" t="s">
        <v>593</v>
      </c>
      <c r="K556" s="153">
        <v>5</v>
      </c>
      <c r="L556" s="150">
        <v>235.7</v>
      </c>
      <c r="M556" s="138" t="s">
        <v>3718</v>
      </c>
      <c r="N556" s="460"/>
      <c r="O556" s="86">
        <f t="shared" si="67"/>
        <v>0</v>
      </c>
      <c r="P556" s="144">
        <v>4607109980279</v>
      </c>
      <c r="Q556" s="140"/>
      <c r="R556" s="7"/>
      <c r="S556" s="264">
        <f t="shared" si="65"/>
        <v>47.14</v>
      </c>
      <c r="T556" s="7"/>
    </row>
    <row r="557" spans="1:20" ht="39.75" customHeight="1" x14ac:dyDescent="0.2">
      <c r="A557" s="239">
        <v>541</v>
      </c>
      <c r="B557" s="136">
        <v>273</v>
      </c>
      <c r="C557" s="142" t="s">
        <v>1571</v>
      </c>
      <c r="D557" s="145" t="s">
        <v>6334</v>
      </c>
      <c r="E557" s="146" t="s">
        <v>530</v>
      </c>
      <c r="F557" s="165" t="str">
        <f t="shared" si="66"/>
        <v>фото</v>
      </c>
      <c r="G557" s="166"/>
      <c r="H557" s="154" t="s">
        <v>531</v>
      </c>
      <c r="I557" s="147">
        <v>130</v>
      </c>
      <c r="J557" s="148" t="s">
        <v>593</v>
      </c>
      <c r="K557" s="153">
        <v>5</v>
      </c>
      <c r="L557" s="150">
        <v>235.7</v>
      </c>
      <c r="M557" s="138" t="s">
        <v>3718</v>
      </c>
      <c r="N557" s="460"/>
      <c r="O557" s="86">
        <f t="shared" si="67"/>
        <v>0</v>
      </c>
      <c r="P557" s="144">
        <v>4607109961346</v>
      </c>
      <c r="Q557" s="140"/>
      <c r="R557" s="7"/>
      <c r="S557" s="264">
        <f t="shared" si="65"/>
        <v>47.14</v>
      </c>
      <c r="T557" s="7"/>
    </row>
    <row r="558" spans="1:20" ht="39.75" customHeight="1" x14ac:dyDescent="0.2">
      <c r="A558" s="239">
        <v>542</v>
      </c>
      <c r="B558" s="136">
        <v>274</v>
      </c>
      <c r="C558" s="142" t="s">
        <v>1572</v>
      </c>
      <c r="D558" s="145" t="s">
        <v>533</v>
      </c>
      <c r="E558" s="146" t="s">
        <v>532</v>
      </c>
      <c r="F558" s="165" t="str">
        <f t="shared" si="66"/>
        <v>фото</v>
      </c>
      <c r="G558" s="166"/>
      <c r="H558" s="154" t="s">
        <v>534</v>
      </c>
      <c r="I558" s="147">
        <v>130</v>
      </c>
      <c r="J558" s="148" t="s">
        <v>593</v>
      </c>
      <c r="K558" s="153">
        <v>5</v>
      </c>
      <c r="L558" s="150">
        <v>235.7</v>
      </c>
      <c r="M558" s="138" t="s">
        <v>3718</v>
      </c>
      <c r="N558" s="460"/>
      <c r="O558" s="86">
        <f t="shared" si="67"/>
        <v>0</v>
      </c>
      <c r="P558" s="144">
        <v>4607109961353</v>
      </c>
      <c r="Q558" s="140"/>
      <c r="R558" s="7"/>
      <c r="S558" s="264">
        <f t="shared" si="65"/>
        <v>47.14</v>
      </c>
      <c r="T558" s="7"/>
    </row>
    <row r="559" spans="1:20" ht="29.25" customHeight="1" x14ac:dyDescent="0.2">
      <c r="A559" s="239">
        <v>543</v>
      </c>
      <c r="B559" s="136">
        <v>3810</v>
      </c>
      <c r="C559" s="142" t="s">
        <v>3696</v>
      </c>
      <c r="D559" s="141" t="s">
        <v>3697</v>
      </c>
      <c r="E559" s="143" t="s">
        <v>3698</v>
      </c>
      <c r="F559" s="163" t="str">
        <f t="shared" si="66"/>
        <v>фото</v>
      </c>
      <c r="G559" s="164"/>
      <c r="H559" s="152" t="s">
        <v>3699</v>
      </c>
      <c r="I559" s="155">
        <v>130</v>
      </c>
      <c r="J559" s="139" t="s">
        <v>593</v>
      </c>
      <c r="K559" s="135">
        <v>5</v>
      </c>
      <c r="L559" s="149">
        <v>225.7</v>
      </c>
      <c r="M559" s="137"/>
      <c r="N559" s="460"/>
      <c r="O559" s="86">
        <f t="shared" si="67"/>
        <v>0</v>
      </c>
      <c r="P559" s="144">
        <v>4607109980286</v>
      </c>
      <c r="Q559" s="140"/>
      <c r="R559" s="7"/>
      <c r="S559" s="264">
        <f t="shared" si="65"/>
        <v>45.14</v>
      </c>
      <c r="T559" s="7"/>
    </row>
    <row r="560" spans="1:20" ht="29.25" customHeight="1" x14ac:dyDescent="0.2">
      <c r="A560" s="239">
        <v>544</v>
      </c>
      <c r="B560" s="136">
        <v>3807</v>
      </c>
      <c r="C560" s="142" t="s">
        <v>1573</v>
      </c>
      <c r="D560" s="141" t="s">
        <v>1462</v>
      </c>
      <c r="E560" s="143" t="s">
        <v>1463</v>
      </c>
      <c r="F560" s="163" t="str">
        <f t="shared" si="66"/>
        <v>фото</v>
      </c>
      <c r="G560" s="164"/>
      <c r="H560" s="152" t="s">
        <v>1464</v>
      </c>
      <c r="I560" s="155">
        <v>130</v>
      </c>
      <c r="J560" s="139" t="s">
        <v>593</v>
      </c>
      <c r="K560" s="135">
        <v>5</v>
      </c>
      <c r="L560" s="149">
        <v>222.4</v>
      </c>
      <c r="M560" s="137"/>
      <c r="N560" s="460"/>
      <c r="O560" s="86">
        <f t="shared" si="67"/>
        <v>0</v>
      </c>
      <c r="P560" s="144">
        <v>4607109980255</v>
      </c>
      <c r="Q560" s="140"/>
      <c r="R560" s="7"/>
      <c r="S560" s="264">
        <f t="shared" si="65"/>
        <v>44.48</v>
      </c>
      <c r="T560" s="7"/>
    </row>
    <row r="561" spans="1:20" ht="30.75" customHeight="1" x14ac:dyDescent="0.2">
      <c r="A561" s="239">
        <v>545</v>
      </c>
      <c r="B561" s="136">
        <v>13625</v>
      </c>
      <c r="C561" s="142" t="s">
        <v>6335</v>
      </c>
      <c r="D561" s="141" t="s">
        <v>6336</v>
      </c>
      <c r="E561" s="143" t="s">
        <v>6337</v>
      </c>
      <c r="F561" s="163" t="str">
        <f t="shared" si="66"/>
        <v>фото</v>
      </c>
      <c r="G561" s="164"/>
      <c r="H561" s="152" t="s">
        <v>6338</v>
      </c>
      <c r="I561" s="155">
        <v>130</v>
      </c>
      <c r="J561" s="139" t="s">
        <v>593</v>
      </c>
      <c r="K561" s="135">
        <v>5</v>
      </c>
      <c r="L561" s="149">
        <v>225.7</v>
      </c>
      <c r="M561" s="137"/>
      <c r="N561" s="460"/>
      <c r="O561" s="86">
        <f t="shared" si="67"/>
        <v>0</v>
      </c>
      <c r="P561" s="144">
        <v>4607109919538</v>
      </c>
      <c r="Q561" s="140"/>
      <c r="R561" s="7"/>
      <c r="S561" s="262"/>
      <c r="T561" s="7"/>
    </row>
    <row r="562" spans="1:20" ht="24" customHeight="1" x14ac:dyDescent="0.2">
      <c r="A562" s="239">
        <v>546</v>
      </c>
      <c r="B562" s="233"/>
      <c r="C562" s="233"/>
      <c r="D562" s="234" t="s">
        <v>539</v>
      </c>
      <c r="E562" s="234"/>
      <c r="F562" s="234"/>
      <c r="G562" s="234"/>
      <c r="H562" s="238"/>
      <c r="I562" s="235"/>
      <c r="J562" s="236"/>
      <c r="K562" s="236"/>
      <c r="L562" s="237"/>
      <c r="M562" s="238"/>
      <c r="N562" s="238"/>
      <c r="O562" s="238"/>
      <c r="P562" s="238"/>
      <c r="Q562" s="238"/>
      <c r="R562" s="7"/>
      <c r="S562" s="264" t="e">
        <f>ROUND(L562/K562,2)</f>
        <v>#DIV/0!</v>
      </c>
      <c r="T562" s="7"/>
    </row>
    <row r="563" spans="1:20" ht="55.5" customHeight="1" x14ac:dyDescent="0.2">
      <c r="A563" s="239">
        <v>547</v>
      </c>
      <c r="B563" s="136">
        <v>3042</v>
      </c>
      <c r="C563" s="142" t="s">
        <v>3710</v>
      </c>
      <c r="D563" s="141" t="s">
        <v>6339</v>
      </c>
      <c r="E563" s="143" t="s">
        <v>3711</v>
      </c>
      <c r="F563" s="163" t="str">
        <f t="shared" ref="F563:F577" si="68">HYPERLINK("http://www.gardenbulbs.ru/images/Lilium_CL/thumbnails/"&amp;C563&amp;".jpg","фото")</f>
        <v>фото</v>
      </c>
      <c r="G563" s="164"/>
      <c r="H563" s="152" t="s">
        <v>3712</v>
      </c>
      <c r="I563" s="155" t="s">
        <v>3713</v>
      </c>
      <c r="J563" s="139" t="s">
        <v>593</v>
      </c>
      <c r="K563" s="135">
        <v>2</v>
      </c>
      <c r="L563" s="149">
        <v>195.7</v>
      </c>
      <c r="M563" s="137"/>
      <c r="N563" s="460"/>
      <c r="O563" s="86">
        <f t="shared" ref="O563:O577" si="69">IF(ISERROR(L563*N563),0,L563*N563)</f>
        <v>0</v>
      </c>
      <c r="P563" s="144">
        <v>4607109959985</v>
      </c>
      <c r="Q563" s="140"/>
      <c r="R563" s="7"/>
      <c r="S563" s="264">
        <f>ROUND(L563/K563,2)</f>
        <v>97.85</v>
      </c>
      <c r="T563" s="7"/>
    </row>
    <row r="564" spans="1:20" ht="40.5" customHeight="1" x14ac:dyDescent="0.2">
      <c r="A564" s="239">
        <v>548</v>
      </c>
      <c r="B564" s="136">
        <v>279</v>
      </c>
      <c r="C564" s="142" t="s">
        <v>1575</v>
      </c>
      <c r="D564" s="141" t="s">
        <v>541</v>
      </c>
      <c r="E564" s="143" t="s">
        <v>540</v>
      </c>
      <c r="F564" s="163" t="str">
        <f t="shared" si="68"/>
        <v>фото</v>
      </c>
      <c r="G564" s="164"/>
      <c r="H564" s="152" t="s">
        <v>542</v>
      </c>
      <c r="I564" s="155">
        <v>160</v>
      </c>
      <c r="J564" s="139" t="s">
        <v>593</v>
      </c>
      <c r="K564" s="135">
        <v>3</v>
      </c>
      <c r="L564" s="149">
        <v>134.19999999999999</v>
      </c>
      <c r="M564" s="137"/>
      <c r="N564" s="460"/>
      <c r="O564" s="86">
        <f t="shared" si="69"/>
        <v>0</v>
      </c>
      <c r="P564" s="144">
        <v>4607109961551</v>
      </c>
      <c r="Q564" s="140"/>
      <c r="R564" s="7"/>
      <c r="S564" s="264">
        <f>ROUND(L564/K564,2)</f>
        <v>44.73</v>
      </c>
      <c r="T564" s="7"/>
    </row>
    <row r="565" spans="1:20" ht="39.75" customHeight="1" x14ac:dyDescent="0.2">
      <c r="A565" s="239">
        <v>549</v>
      </c>
      <c r="B565" s="136">
        <v>3043</v>
      </c>
      <c r="C565" s="142" t="s">
        <v>3714</v>
      </c>
      <c r="D565" s="141" t="s">
        <v>3715</v>
      </c>
      <c r="E565" s="143" t="s">
        <v>3716</v>
      </c>
      <c r="F565" s="163" t="str">
        <f t="shared" si="68"/>
        <v>фото</v>
      </c>
      <c r="G565" s="164"/>
      <c r="H565" s="152" t="s">
        <v>3717</v>
      </c>
      <c r="I565" s="155">
        <v>160</v>
      </c>
      <c r="J565" s="139" t="s">
        <v>593</v>
      </c>
      <c r="K565" s="135">
        <v>2</v>
      </c>
      <c r="L565" s="149">
        <v>195.7</v>
      </c>
      <c r="M565" s="137"/>
      <c r="N565" s="460"/>
      <c r="O565" s="86">
        <f t="shared" si="69"/>
        <v>0</v>
      </c>
      <c r="P565" s="144">
        <v>4607109959992</v>
      </c>
      <c r="Q565" s="140"/>
      <c r="R565" s="7"/>
      <c r="S565" s="262"/>
      <c r="T565" s="7"/>
    </row>
    <row r="566" spans="1:20" ht="43.5" customHeight="1" x14ac:dyDescent="0.2">
      <c r="A566" s="239">
        <v>550</v>
      </c>
      <c r="B566" s="136">
        <v>9435</v>
      </c>
      <c r="C566" s="142" t="s">
        <v>4970</v>
      </c>
      <c r="D566" s="141" t="s">
        <v>4840</v>
      </c>
      <c r="E566" s="143" t="s">
        <v>4841</v>
      </c>
      <c r="F566" s="163" t="str">
        <f t="shared" si="68"/>
        <v>фото</v>
      </c>
      <c r="G566" s="164"/>
      <c r="H566" s="152" t="s">
        <v>6340</v>
      </c>
      <c r="I566" s="155">
        <v>120</v>
      </c>
      <c r="J566" s="139" t="s">
        <v>593</v>
      </c>
      <c r="K566" s="135">
        <v>5</v>
      </c>
      <c r="L566" s="149">
        <v>214.4</v>
      </c>
      <c r="M566" s="137"/>
      <c r="N566" s="460"/>
      <c r="O566" s="86">
        <f t="shared" si="69"/>
        <v>0</v>
      </c>
      <c r="P566" s="144">
        <v>4607109953556</v>
      </c>
      <c r="Q566" s="140"/>
      <c r="R566" s="7"/>
      <c r="S566" s="264">
        <f t="shared" ref="S566:S580" si="70">ROUND(L566/K566,2)</f>
        <v>42.88</v>
      </c>
      <c r="T566" s="7"/>
    </row>
    <row r="567" spans="1:20" ht="45" customHeight="1" x14ac:dyDescent="0.2">
      <c r="A567" s="239">
        <v>551</v>
      </c>
      <c r="B567" s="136">
        <v>1437</v>
      </c>
      <c r="C567" s="142" t="s">
        <v>4971</v>
      </c>
      <c r="D567" s="141" t="s">
        <v>4842</v>
      </c>
      <c r="E567" s="143" t="s">
        <v>4843</v>
      </c>
      <c r="F567" s="163" t="str">
        <f t="shared" si="68"/>
        <v>фото</v>
      </c>
      <c r="G567" s="164"/>
      <c r="H567" s="152" t="s">
        <v>4906</v>
      </c>
      <c r="I567" s="155">
        <v>150</v>
      </c>
      <c r="J567" s="139" t="s">
        <v>593</v>
      </c>
      <c r="K567" s="135">
        <v>5</v>
      </c>
      <c r="L567" s="149">
        <v>201.1</v>
      </c>
      <c r="M567" s="137"/>
      <c r="N567" s="460"/>
      <c r="O567" s="86">
        <f t="shared" si="69"/>
        <v>0</v>
      </c>
      <c r="P567" s="144">
        <v>4607109964408</v>
      </c>
      <c r="Q567" s="140"/>
      <c r="R567" s="7"/>
      <c r="S567" s="264">
        <f t="shared" si="70"/>
        <v>40.22</v>
      </c>
      <c r="T567" s="7"/>
    </row>
    <row r="568" spans="1:20" ht="48" customHeight="1" x14ac:dyDescent="0.2">
      <c r="A568" s="239">
        <v>552</v>
      </c>
      <c r="B568" s="136">
        <v>6377</v>
      </c>
      <c r="C568" s="142" t="s">
        <v>4460</v>
      </c>
      <c r="D568" s="141" t="s">
        <v>4461</v>
      </c>
      <c r="E568" s="143" t="s">
        <v>4462</v>
      </c>
      <c r="F568" s="163" t="str">
        <f t="shared" si="68"/>
        <v>фото</v>
      </c>
      <c r="G568" s="164"/>
      <c r="H568" s="152" t="s">
        <v>4463</v>
      </c>
      <c r="I568" s="155">
        <v>120</v>
      </c>
      <c r="J568" s="139" t="s">
        <v>594</v>
      </c>
      <c r="K568" s="135">
        <v>1</v>
      </c>
      <c r="L568" s="149">
        <v>91.8</v>
      </c>
      <c r="M568" s="137"/>
      <c r="N568" s="460"/>
      <c r="O568" s="86">
        <f t="shared" si="69"/>
        <v>0</v>
      </c>
      <c r="P568" s="144">
        <v>4607109929438</v>
      </c>
      <c r="Q568" s="140"/>
      <c r="R568" s="7"/>
      <c r="S568" s="264">
        <f t="shared" si="70"/>
        <v>91.8</v>
      </c>
      <c r="T568" s="7"/>
    </row>
    <row r="569" spans="1:20" ht="40.5" customHeight="1" x14ac:dyDescent="0.2">
      <c r="A569" s="239">
        <v>553</v>
      </c>
      <c r="B569" s="136">
        <v>10687</v>
      </c>
      <c r="C569" s="142" t="s">
        <v>4972</v>
      </c>
      <c r="D569" s="141" t="s">
        <v>4844</v>
      </c>
      <c r="E569" s="143" t="s">
        <v>4845</v>
      </c>
      <c r="F569" s="163" t="str">
        <f t="shared" si="68"/>
        <v>фото</v>
      </c>
      <c r="G569" s="164"/>
      <c r="H569" s="152" t="s">
        <v>4907</v>
      </c>
      <c r="I569" s="155">
        <v>140</v>
      </c>
      <c r="J569" s="139" t="s">
        <v>593</v>
      </c>
      <c r="K569" s="135">
        <v>2</v>
      </c>
      <c r="L569" s="149">
        <v>195.7</v>
      </c>
      <c r="M569" s="137"/>
      <c r="N569" s="460"/>
      <c r="O569" s="86">
        <f t="shared" si="69"/>
        <v>0</v>
      </c>
      <c r="P569" s="144">
        <v>4607109926390</v>
      </c>
      <c r="Q569" s="140"/>
      <c r="R569" s="7"/>
      <c r="S569" s="264">
        <f t="shared" si="70"/>
        <v>97.85</v>
      </c>
      <c r="T569" s="7"/>
    </row>
    <row r="570" spans="1:20" ht="40.5" customHeight="1" x14ac:dyDescent="0.2">
      <c r="A570" s="239">
        <v>554</v>
      </c>
      <c r="B570" s="136">
        <v>281</v>
      </c>
      <c r="C570" s="142" t="s">
        <v>1576</v>
      </c>
      <c r="D570" s="141" t="s">
        <v>544</v>
      </c>
      <c r="E570" s="143" t="s">
        <v>543</v>
      </c>
      <c r="F570" s="163" t="str">
        <f t="shared" si="68"/>
        <v>фото</v>
      </c>
      <c r="G570" s="164"/>
      <c r="H570" s="152" t="s">
        <v>545</v>
      </c>
      <c r="I570" s="155">
        <v>150</v>
      </c>
      <c r="J570" s="139" t="s">
        <v>593</v>
      </c>
      <c r="K570" s="135">
        <v>5</v>
      </c>
      <c r="L570" s="149">
        <v>229.1</v>
      </c>
      <c r="M570" s="137"/>
      <c r="N570" s="460"/>
      <c r="O570" s="86">
        <f t="shared" si="69"/>
        <v>0</v>
      </c>
      <c r="P570" s="144">
        <v>4607109961575</v>
      </c>
      <c r="Q570" s="140"/>
      <c r="R570" s="7"/>
      <c r="S570" s="264">
        <f t="shared" si="70"/>
        <v>45.82</v>
      </c>
      <c r="T570" s="7"/>
    </row>
    <row r="571" spans="1:20" ht="41.25" customHeight="1" x14ac:dyDescent="0.2">
      <c r="A571" s="239">
        <v>555</v>
      </c>
      <c r="B571" s="136">
        <v>282</v>
      </c>
      <c r="C571" s="142" t="s">
        <v>1577</v>
      </c>
      <c r="D571" s="141" t="s">
        <v>546</v>
      </c>
      <c r="E571" s="143" t="s">
        <v>6341</v>
      </c>
      <c r="F571" s="163" t="str">
        <f t="shared" si="68"/>
        <v>фото</v>
      </c>
      <c r="G571" s="164"/>
      <c r="H571" s="152" t="s">
        <v>547</v>
      </c>
      <c r="I571" s="155">
        <v>150</v>
      </c>
      <c r="J571" s="139" t="s">
        <v>593</v>
      </c>
      <c r="K571" s="135">
        <v>2</v>
      </c>
      <c r="L571" s="149">
        <v>98.7</v>
      </c>
      <c r="M571" s="137"/>
      <c r="N571" s="460"/>
      <c r="O571" s="86">
        <f t="shared" si="69"/>
        <v>0</v>
      </c>
      <c r="P571" s="144">
        <v>4607109961582</v>
      </c>
      <c r="Q571" s="140"/>
      <c r="R571" s="7"/>
      <c r="S571" s="264">
        <f t="shared" si="70"/>
        <v>49.35</v>
      </c>
      <c r="T571" s="7"/>
    </row>
    <row r="572" spans="1:20" ht="52.5" customHeight="1" x14ac:dyDescent="0.2">
      <c r="A572" s="239">
        <v>556</v>
      </c>
      <c r="B572" s="136">
        <v>7188</v>
      </c>
      <c r="C572" s="142" t="s">
        <v>4973</v>
      </c>
      <c r="D572" s="141" t="s">
        <v>4846</v>
      </c>
      <c r="E572" s="143" t="s">
        <v>4847</v>
      </c>
      <c r="F572" s="163" t="str">
        <f t="shared" si="68"/>
        <v>фото</v>
      </c>
      <c r="G572" s="164"/>
      <c r="H572" s="152" t="s">
        <v>4908</v>
      </c>
      <c r="I572" s="155">
        <v>150</v>
      </c>
      <c r="J572" s="139" t="s">
        <v>593</v>
      </c>
      <c r="K572" s="135">
        <v>5</v>
      </c>
      <c r="L572" s="149">
        <v>227.1</v>
      </c>
      <c r="M572" s="137"/>
      <c r="N572" s="460"/>
      <c r="O572" s="86">
        <f t="shared" si="69"/>
        <v>0</v>
      </c>
      <c r="P572" s="144">
        <v>4607109948323</v>
      </c>
      <c r="Q572" s="140"/>
      <c r="R572" s="7"/>
      <c r="S572" s="264">
        <f t="shared" si="70"/>
        <v>45.42</v>
      </c>
      <c r="T572" s="7"/>
    </row>
    <row r="573" spans="1:20" ht="50.25" customHeight="1" x14ac:dyDescent="0.2">
      <c r="A573" s="239">
        <v>557</v>
      </c>
      <c r="B573" s="136">
        <v>9438</v>
      </c>
      <c r="C573" s="142" t="s">
        <v>6342</v>
      </c>
      <c r="D573" s="141" t="s">
        <v>6343</v>
      </c>
      <c r="E573" s="143" t="s">
        <v>6344</v>
      </c>
      <c r="F573" s="163" t="str">
        <f t="shared" si="68"/>
        <v>фото</v>
      </c>
      <c r="G573" s="164"/>
      <c r="H573" s="152" t="s">
        <v>6345</v>
      </c>
      <c r="I573" s="155">
        <v>150</v>
      </c>
      <c r="J573" s="139" t="s">
        <v>593</v>
      </c>
      <c r="K573" s="135">
        <v>2</v>
      </c>
      <c r="L573" s="149">
        <v>195.7</v>
      </c>
      <c r="M573" s="137"/>
      <c r="N573" s="460"/>
      <c r="O573" s="86">
        <f t="shared" si="69"/>
        <v>0</v>
      </c>
      <c r="P573" s="144">
        <v>4607109988824</v>
      </c>
      <c r="Q573" s="140"/>
      <c r="R573" s="7"/>
      <c r="S573" s="264">
        <f t="shared" si="70"/>
        <v>97.85</v>
      </c>
      <c r="T573" s="7"/>
    </row>
    <row r="574" spans="1:20" ht="58.5" customHeight="1" x14ac:dyDescent="0.2">
      <c r="A574" s="239">
        <v>558</v>
      </c>
      <c r="B574" s="136">
        <v>1496</v>
      </c>
      <c r="C574" s="142" t="s">
        <v>6346</v>
      </c>
      <c r="D574" s="141" t="s">
        <v>6347</v>
      </c>
      <c r="E574" s="143" t="s">
        <v>6348</v>
      </c>
      <c r="F574" s="163" t="str">
        <f t="shared" si="68"/>
        <v>фото</v>
      </c>
      <c r="G574" s="164"/>
      <c r="H574" s="152" t="s">
        <v>6349</v>
      </c>
      <c r="I574" s="155">
        <v>60</v>
      </c>
      <c r="J574" s="139" t="s">
        <v>593</v>
      </c>
      <c r="K574" s="135">
        <v>5</v>
      </c>
      <c r="L574" s="149">
        <v>461.9</v>
      </c>
      <c r="M574" s="137"/>
      <c r="N574" s="460"/>
      <c r="O574" s="86">
        <f t="shared" si="69"/>
        <v>0</v>
      </c>
      <c r="P574" s="144">
        <v>4607109964460</v>
      </c>
      <c r="Q574" s="140"/>
      <c r="R574" s="7"/>
      <c r="S574" s="264">
        <f t="shared" si="70"/>
        <v>92.38</v>
      </c>
      <c r="T574" s="7"/>
    </row>
    <row r="575" spans="1:20" ht="58.5" customHeight="1" x14ac:dyDescent="0.2">
      <c r="A575" s="239">
        <v>559</v>
      </c>
      <c r="B575" s="136">
        <v>458</v>
      </c>
      <c r="C575" s="142" t="s">
        <v>4464</v>
      </c>
      <c r="D575" s="141" t="s">
        <v>4465</v>
      </c>
      <c r="E575" s="143" t="s">
        <v>4466</v>
      </c>
      <c r="F575" s="163" t="str">
        <f t="shared" si="68"/>
        <v>фото</v>
      </c>
      <c r="G575" s="164"/>
      <c r="H575" s="152" t="s">
        <v>4467</v>
      </c>
      <c r="I575" s="155">
        <v>140</v>
      </c>
      <c r="J575" s="139" t="s">
        <v>593</v>
      </c>
      <c r="K575" s="135">
        <v>5</v>
      </c>
      <c r="L575" s="149">
        <v>227.7</v>
      </c>
      <c r="M575" s="137"/>
      <c r="N575" s="460"/>
      <c r="O575" s="86">
        <f t="shared" si="69"/>
        <v>0</v>
      </c>
      <c r="P575" s="144">
        <v>4607109962237</v>
      </c>
      <c r="Q575" s="140"/>
      <c r="R575" s="7"/>
      <c r="S575" s="264">
        <f t="shared" si="70"/>
        <v>45.54</v>
      </c>
      <c r="T575" s="7"/>
    </row>
    <row r="576" spans="1:20" ht="29.25" customHeight="1" x14ac:dyDescent="0.2">
      <c r="A576" s="239">
        <v>560</v>
      </c>
      <c r="B576" s="136">
        <v>7192</v>
      </c>
      <c r="C576" s="142" t="s">
        <v>4974</v>
      </c>
      <c r="D576" s="141" t="s">
        <v>4848</v>
      </c>
      <c r="E576" s="143" t="s">
        <v>4849</v>
      </c>
      <c r="F576" s="163" t="str">
        <f t="shared" si="68"/>
        <v>фото</v>
      </c>
      <c r="G576" s="164"/>
      <c r="H576" s="152" t="s">
        <v>4909</v>
      </c>
      <c r="I576" s="155">
        <v>160</v>
      </c>
      <c r="J576" s="139" t="s">
        <v>593</v>
      </c>
      <c r="K576" s="135">
        <v>5</v>
      </c>
      <c r="L576" s="149">
        <v>227.7</v>
      </c>
      <c r="M576" s="137"/>
      <c r="N576" s="460"/>
      <c r="O576" s="86">
        <f t="shared" si="69"/>
        <v>0</v>
      </c>
      <c r="P576" s="144">
        <v>4607109948361</v>
      </c>
      <c r="Q576" s="140"/>
      <c r="R576" s="7"/>
      <c r="S576" s="264">
        <f t="shared" si="70"/>
        <v>45.54</v>
      </c>
      <c r="T576" s="7"/>
    </row>
    <row r="577" spans="1:20" ht="29.25" customHeight="1" x14ac:dyDescent="0.2">
      <c r="A577" s="239">
        <v>561</v>
      </c>
      <c r="B577" s="136">
        <v>5776</v>
      </c>
      <c r="C577" s="142" t="s">
        <v>6350</v>
      </c>
      <c r="D577" s="141" t="s">
        <v>6351</v>
      </c>
      <c r="E577" s="143" t="s">
        <v>6352</v>
      </c>
      <c r="F577" s="163" t="str">
        <f t="shared" si="68"/>
        <v>фото</v>
      </c>
      <c r="G577" s="164"/>
      <c r="H577" s="152" t="s">
        <v>6353</v>
      </c>
      <c r="I577" s="155">
        <v>120</v>
      </c>
      <c r="J577" s="139" t="s">
        <v>593</v>
      </c>
      <c r="K577" s="135">
        <v>2</v>
      </c>
      <c r="L577" s="149">
        <v>195.2</v>
      </c>
      <c r="M577" s="137"/>
      <c r="N577" s="460"/>
      <c r="O577" s="86">
        <f t="shared" si="69"/>
        <v>0</v>
      </c>
      <c r="P577" s="144">
        <v>4607109931226</v>
      </c>
      <c r="Q577" s="140"/>
      <c r="R577" s="7"/>
      <c r="S577" s="264">
        <f t="shared" si="70"/>
        <v>97.6</v>
      </c>
      <c r="T577" s="7"/>
    </row>
    <row r="578" spans="1:20" ht="19.5" customHeight="1" x14ac:dyDescent="0.2">
      <c r="A578" s="239">
        <v>562</v>
      </c>
      <c r="B578" s="233"/>
      <c r="C578" s="233"/>
      <c r="D578" s="234" t="s">
        <v>548</v>
      </c>
      <c r="E578" s="234"/>
      <c r="F578" s="234"/>
      <c r="G578" s="234"/>
      <c r="H578" s="238"/>
      <c r="I578" s="235"/>
      <c r="J578" s="236"/>
      <c r="K578" s="236"/>
      <c r="L578" s="237"/>
      <c r="M578" s="238"/>
      <c r="N578" s="238"/>
      <c r="O578" s="238"/>
      <c r="P578" s="238"/>
      <c r="Q578" s="238"/>
      <c r="R578" s="7"/>
      <c r="S578" s="264" t="e">
        <f t="shared" si="70"/>
        <v>#DIV/0!</v>
      </c>
      <c r="T578" s="7"/>
    </row>
    <row r="579" spans="1:20" ht="19.5" customHeight="1" x14ac:dyDescent="0.2">
      <c r="A579" s="239">
        <v>563</v>
      </c>
      <c r="B579" s="233"/>
      <c r="C579" s="233"/>
      <c r="D579" s="234" t="s">
        <v>377</v>
      </c>
      <c r="E579" s="234"/>
      <c r="F579" s="234"/>
      <c r="G579" s="234"/>
      <c r="H579" s="238"/>
      <c r="I579" s="235"/>
      <c r="J579" s="236"/>
      <c r="K579" s="236"/>
      <c r="L579" s="237"/>
      <c r="M579" s="238"/>
      <c r="N579" s="238"/>
      <c r="O579" s="238"/>
      <c r="P579" s="238"/>
      <c r="Q579" s="238"/>
      <c r="R579" s="7"/>
      <c r="S579" s="264" t="e">
        <f t="shared" si="70"/>
        <v>#DIV/0!</v>
      </c>
      <c r="T579" s="7"/>
    </row>
    <row r="580" spans="1:20" ht="29.25" customHeight="1" x14ac:dyDescent="0.2">
      <c r="A580" s="239">
        <v>564</v>
      </c>
      <c r="B580" s="136">
        <v>13626</v>
      </c>
      <c r="C580" s="142" t="s">
        <v>6030</v>
      </c>
      <c r="D580" s="141" t="s">
        <v>6354</v>
      </c>
      <c r="E580" s="143" t="s">
        <v>6355</v>
      </c>
      <c r="F580" s="163" t="str">
        <f t="shared" ref="F580:F588" si="71">HYPERLINK("http://www.gardenbulbs.ru/images/Lilium_CL/thumbnails/"&amp;C580&amp;".jpg","фото")</f>
        <v>фото</v>
      </c>
      <c r="G580" s="164"/>
      <c r="H580" s="152" t="s">
        <v>6033</v>
      </c>
      <c r="I580" s="155">
        <v>120</v>
      </c>
      <c r="J580" s="139" t="s">
        <v>596</v>
      </c>
      <c r="K580" s="135">
        <v>2</v>
      </c>
      <c r="L580" s="149">
        <v>186.9</v>
      </c>
      <c r="M580" s="137"/>
      <c r="N580" s="460"/>
      <c r="O580" s="86">
        <f t="shared" ref="O580:O588" si="72">IF(ISERROR(L580*N580),0,L580*N580)</f>
        <v>0</v>
      </c>
      <c r="P580" s="144">
        <v>4607109919521</v>
      </c>
      <c r="Q580" s="140"/>
      <c r="R580" s="7"/>
      <c r="S580" s="264">
        <f t="shared" si="70"/>
        <v>93.45</v>
      </c>
      <c r="T580" s="7"/>
    </row>
    <row r="581" spans="1:20" ht="15.75" x14ac:dyDescent="0.2">
      <c r="A581" s="239">
        <v>565</v>
      </c>
      <c r="B581" s="136">
        <v>10693</v>
      </c>
      <c r="C581" s="142" t="s">
        <v>6356</v>
      </c>
      <c r="D581" s="141" t="s">
        <v>6357</v>
      </c>
      <c r="E581" s="143" t="s">
        <v>6358</v>
      </c>
      <c r="F581" s="163" t="str">
        <f t="shared" si="71"/>
        <v>фото</v>
      </c>
      <c r="G581" s="164"/>
      <c r="H581" s="152" t="s">
        <v>6359</v>
      </c>
      <c r="I581" s="155">
        <v>110</v>
      </c>
      <c r="J581" s="139" t="s">
        <v>1452</v>
      </c>
      <c r="K581" s="135">
        <v>2</v>
      </c>
      <c r="L581" s="149">
        <v>138.9</v>
      </c>
      <c r="M581" s="137"/>
      <c r="N581" s="460"/>
      <c r="O581" s="86">
        <f t="shared" si="72"/>
        <v>0</v>
      </c>
      <c r="P581" s="144">
        <v>4607109926505</v>
      </c>
      <c r="Q581" s="140"/>
      <c r="R581" s="7"/>
      <c r="S581" s="262"/>
      <c r="T581" s="7"/>
    </row>
    <row r="582" spans="1:20" ht="15.75" x14ac:dyDescent="0.2">
      <c r="A582" s="239">
        <v>566</v>
      </c>
      <c r="B582" s="136">
        <v>13628</v>
      </c>
      <c r="C582" s="142" t="s">
        <v>4949</v>
      </c>
      <c r="D582" s="141" t="s">
        <v>6360</v>
      </c>
      <c r="E582" s="143" t="s">
        <v>6361</v>
      </c>
      <c r="F582" s="163" t="str">
        <f t="shared" si="71"/>
        <v>фото</v>
      </c>
      <c r="G582" s="164"/>
      <c r="H582" s="152" t="s">
        <v>6362</v>
      </c>
      <c r="I582" s="155">
        <v>120</v>
      </c>
      <c r="J582" s="139" t="s">
        <v>596</v>
      </c>
      <c r="K582" s="135">
        <v>2</v>
      </c>
      <c r="L582" s="149">
        <v>187</v>
      </c>
      <c r="M582" s="137"/>
      <c r="N582" s="460"/>
      <c r="O582" s="86">
        <f t="shared" si="72"/>
        <v>0</v>
      </c>
      <c r="P582" s="144">
        <v>4607109919507</v>
      </c>
      <c r="Q582" s="140"/>
      <c r="R582" s="7"/>
      <c r="S582" s="262"/>
      <c r="T582" s="7"/>
    </row>
    <row r="583" spans="1:20" ht="45" customHeight="1" x14ac:dyDescent="0.2">
      <c r="A583" s="239">
        <v>567</v>
      </c>
      <c r="B583" s="136">
        <v>13631</v>
      </c>
      <c r="C583" s="142" t="s">
        <v>6037</v>
      </c>
      <c r="D583" s="141" t="s">
        <v>6363</v>
      </c>
      <c r="E583" s="143" t="s">
        <v>6364</v>
      </c>
      <c r="F583" s="163" t="str">
        <f t="shared" si="71"/>
        <v>фото</v>
      </c>
      <c r="G583" s="164"/>
      <c r="H583" s="152" t="s">
        <v>6040</v>
      </c>
      <c r="I583" s="155">
        <v>120</v>
      </c>
      <c r="J583" s="139" t="s">
        <v>1452</v>
      </c>
      <c r="K583" s="135">
        <v>3</v>
      </c>
      <c r="L583" s="149">
        <v>252.3</v>
      </c>
      <c r="M583" s="137"/>
      <c r="N583" s="460"/>
      <c r="O583" s="86">
        <f t="shared" si="72"/>
        <v>0</v>
      </c>
      <c r="P583" s="144">
        <v>4607109919477</v>
      </c>
      <c r="Q583" s="140"/>
      <c r="R583" s="7"/>
      <c r="S583" s="264">
        <f t="shared" ref="S583:S593" si="73">ROUND(L583/K583,2)</f>
        <v>84.1</v>
      </c>
      <c r="T583" s="7"/>
    </row>
    <row r="584" spans="1:20" ht="45" customHeight="1" x14ac:dyDescent="0.2">
      <c r="A584" s="239">
        <v>568</v>
      </c>
      <c r="B584" s="136">
        <v>10694</v>
      </c>
      <c r="C584" s="142" t="s">
        <v>4950</v>
      </c>
      <c r="D584" s="141" t="s">
        <v>6365</v>
      </c>
      <c r="E584" s="143" t="s">
        <v>6366</v>
      </c>
      <c r="F584" s="163" t="str">
        <f t="shared" si="71"/>
        <v>фото</v>
      </c>
      <c r="G584" s="164"/>
      <c r="H584" s="152" t="s">
        <v>6367</v>
      </c>
      <c r="I584" s="155">
        <v>110</v>
      </c>
      <c r="J584" s="139" t="s">
        <v>1452</v>
      </c>
      <c r="K584" s="135">
        <v>3</v>
      </c>
      <c r="L584" s="149">
        <v>202.4</v>
      </c>
      <c r="M584" s="137"/>
      <c r="N584" s="460"/>
      <c r="O584" s="86">
        <f t="shared" si="72"/>
        <v>0</v>
      </c>
      <c r="P584" s="144">
        <v>4607109926499</v>
      </c>
      <c r="Q584" s="140"/>
      <c r="R584" s="7"/>
      <c r="S584" s="264">
        <f t="shared" si="73"/>
        <v>67.47</v>
      </c>
      <c r="T584" s="7"/>
    </row>
    <row r="585" spans="1:20" ht="45" customHeight="1" x14ac:dyDescent="0.2">
      <c r="A585" s="239">
        <v>569</v>
      </c>
      <c r="B585" s="136">
        <v>13634</v>
      </c>
      <c r="C585" s="142" t="s">
        <v>4952</v>
      </c>
      <c r="D585" s="141" t="s">
        <v>6368</v>
      </c>
      <c r="E585" s="143" t="s">
        <v>6369</v>
      </c>
      <c r="F585" s="163" t="str">
        <f t="shared" si="71"/>
        <v>фото</v>
      </c>
      <c r="G585" s="164"/>
      <c r="H585" s="152" t="s">
        <v>4887</v>
      </c>
      <c r="I585" s="155">
        <v>110</v>
      </c>
      <c r="J585" s="139" t="s">
        <v>1452</v>
      </c>
      <c r="K585" s="135">
        <v>3</v>
      </c>
      <c r="L585" s="149">
        <v>265.8</v>
      </c>
      <c r="M585" s="137"/>
      <c r="N585" s="460"/>
      <c r="O585" s="86">
        <f t="shared" si="72"/>
        <v>0</v>
      </c>
      <c r="P585" s="144">
        <v>4607109919446</v>
      </c>
      <c r="Q585" s="140"/>
      <c r="R585" s="7"/>
      <c r="S585" s="264">
        <f t="shared" si="73"/>
        <v>88.6</v>
      </c>
      <c r="T585" s="7"/>
    </row>
    <row r="586" spans="1:20" ht="29.25" customHeight="1" x14ac:dyDescent="0.2">
      <c r="A586" s="239">
        <v>570</v>
      </c>
      <c r="B586" s="136">
        <v>9448</v>
      </c>
      <c r="C586" s="142" t="s">
        <v>6041</v>
      </c>
      <c r="D586" s="141" t="s">
        <v>6370</v>
      </c>
      <c r="E586" s="143" t="s">
        <v>6371</v>
      </c>
      <c r="F586" s="163" t="str">
        <f t="shared" si="71"/>
        <v>фото</v>
      </c>
      <c r="G586" s="164"/>
      <c r="H586" s="152" t="s">
        <v>6044</v>
      </c>
      <c r="I586" s="155">
        <v>120</v>
      </c>
      <c r="J586" s="139" t="s">
        <v>1452</v>
      </c>
      <c r="K586" s="135">
        <v>3</v>
      </c>
      <c r="L586" s="149">
        <v>184.9</v>
      </c>
      <c r="M586" s="137"/>
      <c r="N586" s="460"/>
      <c r="O586" s="86">
        <f t="shared" si="72"/>
        <v>0</v>
      </c>
      <c r="P586" s="144">
        <v>4607109975404</v>
      </c>
      <c r="Q586" s="140"/>
      <c r="R586" s="7"/>
      <c r="S586" s="264">
        <f t="shared" si="73"/>
        <v>61.63</v>
      </c>
      <c r="T586" s="7"/>
    </row>
    <row r="587" spans="1:20" ht="29.25" customHeight="1" x14ac:dyDescent="0.2">
      <c r="A587" s="239">
        <v>571</v>
      </c>
      <c r="B587" s="136">
        <v>9462</v>
      </c>
      <c r="C587" s="142" t="s">
        <v>4269</v>
      </c>
      <c r="D587" s="141" t="s">
        <v>4480</v>
      </c>
      <c r="E587" s="143" t="s">
        <v>4481</v>
      </c>
      <c r="F587" s="163" t="str">
        <f t="shared" si="71"/>
        <v>фото</v>
      </c>
      <c r="G587" s="164"/>
      <c r="H587" s="152" t="s">
        <v>4270</v>
      </c>
      <c r="I587" s="155">
        <v>90</v>
      </c>
      <c r="J587" s="139" t="s">
        <v>596</v>
      </c>
      <c r="K587" s="135">
        <v>2</v>
      </c>
      <c r="L587" s="149">
        <v>174.7</v>
      </c>
      <c r="M587" s="137"/>
      <c r="N587" s="460"/>
      <c r="O587" s="86">
        <f t="shared" si="72"/>
        <v>0</v>
      </c>
      <c r="P587" s="144">
        <v>4607109990575</v>
      </c>
      <c r="Q587" s="140"/>
      <c r="R587" s="7"/>
      <c r="S587" s="264">
        <f t="shared" si="73"/>
        <v>87.35</v>
      </c>
      <c r="T587" s="7"/>
    </row>
    <row r="588" spans="1:20" ht="29.25" customHeight="1" x14ac:dyDescent="0.2">
      <c r="A588" s="239">
        <v>572</v>
      </c>
      <c r="B588" s="136">
        <v>13638</v>
      </c>
      <c r="C588" s="142" t="s">
        <v>6372</v>
      </c>
      <c r="D588" s="141" t="s">
        <v>6373</v>
      </c>
      <c r="E588" s="143" t="s">
        <v>6374</v>
      </c>
      <c r="F588" s="163" t="str">
        <f t="shared" si="71"/>
        <v>фото</v>
      </c>
      <c r="G588" s="164"/>
      <c r="H588" s="152" t="s">
        <v>6375</v>
      </c>
      <c r="I588" s="155">
        <v>110</v>
      </c>
      <c r="J588" s="139" t="s">
        <v>1452</v>
      </c>
      <c r="K588" s="135">
        <v>3</v>
      </c>
      <c r="L588" s="149">
        <v>208.4</v>
      </c>
      <c r="M588" s="137"/>
      <c r="N588" s="460"/>
      <c r="O588" s="86">
        <f t="shared" si="72"/>
        <v>0</v>
      </c>
      <c r="P588" s="144">
        <v>4607109919408</v>
      </c>
      <c r="Q588" s="140"/>
      <c r="R588" s="7"/>
      <c r="S588" s="264">
        <f t="shared" si="73"/>
        <v>69.47</v>
      </c>
      <c r="T588" s="7"/>
    </row>
    <row r="589" spans="1:20" ht="19.5" customHeight="1" x14ac:dyDescent="0.2">
      <c r="A589" s="239">
        <v>573</v>
      </c>
      <c r="B589" s="233"/>
      <c r="C589" s="233"/>
      <c r="D589" s="234" t="s">
        <v>549</v>
      </c>
      <c r="E589" s="234"/>
      <c r="F589" s="234"/>
      <c r="G589" s="234"/>
      <c r="H589" s="238"/>
      <c r="I589" s="235"/>
      <c r="J589" s="236"/>
      <c r="K589" s="236"/>
      <c r="L589" s="237"/>
      <c r="M589" s="238"/>
      <c r="N589" s="238"/>
      <c r="O589" s="238"/>
      <c r="P589" s="238"/>
      <c r="Q589" s="238"/>
      <c r="R589" s="7"/>
      <c r="S589" s="264" t="e">
        <f t="shared" si="73"/>
        <v>#DIV/0!</v>
      </c>
      <c r="T589" s="7"/>
    </row>
    <row r="590" spans="1:20" ht="39.75" customHeight="1" x14ac:dyDescent="0.2">
      <c r="A590" s="239">
        <v>574</v>
      </c>
      <c r="B590" s="136">
        <v>9440</v>
      </c>
      <c r="C590" s="142" t="s">
        <v>4275</v>
      </c>
      <c r="D590" s="141" t="s">
        <v>4468</v>
      </c>
      <c r="E590" s="143" t="s">
        <v>4469</v>
      </c>
      <c r="F590" s="163" t="str">
        <f t="shared" ref="F590:F610" si="74">HYPERLINK("http://www.gardenbulbs.ru/images/Lilium_CL/thumbnails/"&amp;C590&amp;".jpg","фото")</f>
        <v>фото</v>
      </c>
      <c r="G590" s="164"/>
      <c r="H590" s="152" t="s">
        <v>4470</v>
      </c>
      <c r="I590" s="155">
        <v>140</v>
      </c>
      <c r="J590" s="139" t="s">
        <v>596</v>
      </c>
      <c r="K590" s="135">
        <v>5</v>
      </c>
      <c r="L590" s="149">
        <v>323.39999999999998</v>
      </c>
      <c r="M590" s="137"/>
      <c r="N590" s="460"/>
      <c r="O590" s="86">
        <f t="shared" ref="O590:O610" si="75">IF(ISERROR(L590*N590),0,L590*N590)</f>
        <v>0</v>
      </c>
      <c r="P590" s="144">
        <v>4607109944257</v>
      </c>
      <c r="Q590" s="140"/>
      <c r="R590" s="7"/>
      <c r="S590" s="264">
        <f t="shared" si="73"/>
        <v>64.680000000000007</v>
      </c>
      <c r="T590" s="7"/>
    </row>
    <row r="591" spans="1:20" ht="39.75" customHeight="1" x14ac:dyDescent="0.2">
      <c r="A591" s="239">
        <v>575</v>
      </c>
      <c r="B591" s="136">
        <v>13639</v>
      </c>
      <c r="C591" s="142" t="s">
        <v>6097</v>
      </c>
      <c r="D591" s="141" t="s">
        <v>6376</v>
      </c>
      <c r="E591" s="143" t="s">
        <v>6377</v>
      </c>
      <c r="F591" s="163" t="str">
        <f t="shared" si="74"/>
        <v>фото</v>
      </c>
      <c r="G591" s="164"/>
      <c r="H591" s="152" t="s">
        <v>6100</v>
      </c>
      <c r="I591" s="155">
        <v>120</v>
      </c>
      <c r="J591" s="139" t="s">
        <v>596</v>
      </c>
      <c r="K591" s="135">
        <v>3</v>
      </c>
      <c r="L591" s="149">
        <v>217.1</v>
      </c>
      <c r="M591" s="137"/>
      <c r="N591" s="460"/>
      <c r="O591" s="86">
        <f t="shared" si="75"/>
        <v>0</v>
      </c>
      <c r="P591" s="144">
        <v>4607109919392</v>
      </c>
      <c r="Q591" s="140"/>
      <c r="R591" s="7"/>
      <c r="S591" s="264">
        <f t="shared" si="73"/>
        <v>72.37</v>
      </c>
      <c r="T591" s="7"/>
    </row>
    <row r="592" spans="1:20" ht="39.75" customHeight="1" x14ac:dyDescent="0.2">
      <c r="A592" s="239">
        <v>576</v>
      </c>
      <c r="B592" s="136">
        <v>9442</v>
      </c>
      <c r="C592" s="142" t="s">
        <v>1518</v>
      </c>
      <c r="D592" s="141" t="s">
        <v>4471</v>
      </c>
      <c r="E592" s="143" t="s">
        <v>4472</v>
      </c>
      <c r="F592" s="163" t="str">
        <f t="shared" si="74"/>
        <v>фото</v>
      </c>
      <c r="G592" s="164"/>
      <c r="H592" s="152" t="s">
        <v>4473</v>
      </c>
      <c r="I592" s="155">
        <v>110</v>
      </c>
      <c r="J592" s="139" t="s">
        <v>596</v>
      </c>
      <c r="K592" s="135">
        <v>3</v>
      </c>
      <c r="L592" s="149">
        <v>192.8</v>
      </c>
      <c r="M592" s="137"/>
      <c r="N592" s="460"/>
      <c r="O592" s="86">
        <f t="shared" si="75"/>
        <v>0</v>
      </c>
      <c r="P592" s="144">
        <v>4607109991343</v>
      </c>
      <c r="Q592" s="140"/>
      <c r="R592" s="7"/>
      <c r="S592" s="264">
        <f t="shared" si="73"/>
        <v>64.27</v>
      </c>
      <c r="T592" s="7"/>
    </row>
    <row r="593" spans="1:20" ht="39.75" customHeight="1" x14ac:dyDescent="0.2">
      <c r="A593" s="239">
        <v>577</v>
      </c>
      <c r="B593" s="136">
        <v>225</v>
      </c>
      <c r="C593" s="142" t="s">
        <v>2453</v>
      </c>
      <c r="D593" s="141" t="s">
        <v>6378</v>
      </c>
      <c r="E593" s="143" t="s">
        <v>6379</v>
      </c>
      <c r="F593" s="163" t="str">
        <f t="shared" si="74"/>
        <v>фото</v>
      </c>
      <c r="G593" s="164"/>
      <c r="H593" s="152" t="s">
        <v>2424</v>
      </c>
      <c r="I593" s="155">
        <v>110</v>
      </c>
      <c r="J593" s="139" t="s">
        <v>596</v>
      </c>
      <c r="K593" s="135">
        <v>3</v>
      </c>
      <c r="L593" s="149">
        <v>221.3</v>
      </c>
      <c r="M593" s="137"/>
      <c r="N593" s="460"/>
      <c r="O593" s="86">
        <f t="shared" si="75"/>
        <v>0</v>
      </c>
      <c r="P593" s="144">
        <v>4607109929605</v>
      </c>
      <c r="Q593" s="140"/>
      <c r="R593" s="7"/>
      <c r="S593" s="264">
        <f t="shared" si="73"/>
        <v>73.77</v>
      </c>
      <c r="T593" s="7"/>
    </row>
    <row r="594" spans="1:20" ht="39.75" customHeight="1" x14ac:dyDescent="0.2">
      <c r="A594" s="239">
        <v>578</v>
      </c>
      <c r="B594" s="136">
        <v>9443</v>
      </c>
      <c r="C594" s="142" t="s">
        <v>2942</v>
      </c>
      <c r="D594" s="141" t="s">
        <v>6380</v>
      </c>
      <c r="E594" s="143" t="s">
        <v>6381</v>
      </c>
      <c r="F594" s="163" t="str">
        <f t="shared" si="74"/>
        <v>фото</v>
      </c>
      <c r="G594" s="164"/>
      <c r="H594" s="152" t="s">
        <v>2945</v>
      </c>
      <c r="I594" s="155">
        <v>110</v>
      </c>
      <c r="J594" s="139" t="s">
        <v>596</v>
      </c>
      <c r="K594" s="135">
        <v>3</v>
      </c>
      <c r="L594" s="149">
        <v>242</v>
      </c>
      <c r="M594" s="137"/>
      <c r="N594" s="460"/>
      <c r="O594" s="86">
        <f t="shared" si="75"/>
        <v>0</v>
      </c>
      <c r="P594" s="144">
        <v>4607109991336</v>
      </c>
      <c r="Q594" s="140"/>
      <c r="R594" s="7"/>
      <c r="S594" s="262"/>
      <c r="T594" s="7"/>
    </row>
    <row r="595" spans="1:20" ht="39.75" customHeight="1" x14ac:dyDescent="0.2">
      <c r="A595" s="239">
        <v>579</v>
      </c>
      <c r="B595" s="136">
        <v>13640</v>
      </c>
      <c r="C595" s="142" t="s">
        <v>6382</v>
      </c>
      <c r="D595" s="141" t="s">
        <v>6383</v>
      </c>
      <c r="E595" s="143" t="s">
        <v>6384</v>
      </c>
      <c r="F595" s="163" t="str">
        <f t="shared" si="74"/>
        <v>фото</v>
      </c>
      <c r="G595" s="164"/>
      <c r="H595" s="152" t="s">
        <v>6385</v>
      </c>
      <c r="I595" s="155">
        <v>110</v>
      </c>
      <c r="J595" s="139" t="s">
        <v>6386</v>
      </c>
      <c r="K595" s="135">
        <v>3</v>
      </c>
      <c r="L595" s="149">
        <v>248</v>
      </c>
      <c r="M595" s="137"/>
      <c r="N595" s="460"/>
      <c r="O595" s="86">
        <f t="shared" si="75"/>
        <v>0</v>
      </c>
      <c r="P595" s="144">
        <v>4607109919385</v>
      </c>
      <c r="Q595" s="140"/>
      <c r="R595" s="7"/>
      <c r="S595" s="264">
        <f>ROUND(L595/K595,2)</f>
        <v>82.67</v>
      </c>
      <c r="T595" s="7"/>
    </row>
    <row r="596" spans="1:20" ht="39.75" customHeight="1" x14ac:dyDescent="0.2">
      <c r="A596" s="239">
        <v>580</v>
      </c>
      <c r="B596" s="136">
        <v>9444</v>
      </c>
      <c r="C596" s="142" t="s">
        <v>3622</v>
      </c>
      <c r="D596" s="141" t="s">
        <v>6387</v>
      </c>
      <c r="E596" s="143" t="s">
        <v>6388</v>
      </c>
      <c r="F596" s="163" t="str">
        <f t="shared" si="74"/>
        <v>фото</v>
      </c>
      <c r="G596" s="164"/>
      <c r="H596" s="152" t="s">
        <v>3625</v>
      </c>
      <c r="I596" s="155">
        <v>105</v>
      </c>
      <c r="J596" s="139" t="s">
        <v>596</v>
      </c>
      <c r="K596" s="135">
        <v>3</v>
      </c>
      <c r="L596" s="149">
        <v>220.9</v>
      </c>
      <c r="M596" s="137"/>
      <c r="N596" s="460"/>
      <c r="O596" s="86">
        <f t="shared" si="75"/>
        <v>0</v>
      </c>
      <c r="P596" s="144">
        <v>4607109977750</v>
      </c>
      <c r="Q596" s="140"/>
      <c r="R596" s="7"/>
      <c r="S596" s="262"/>
      <c r="T596" s="7"/>
    </row>
    <row r="597" spans="1:20" ht="36" x14ac:dyDescent="0.2">
      <c r="A597" s="239">
        <v>581</v>
      </c>
      <c r="B597" s="136">
        <v>9447</v>
      </c>
      <c r="C597" s="142" t="s">
        <v>3630</v>
      </c>
      <c r="D597" s="141" t="s">
        <v>6389</v>
      </c>
      <c r="E597" s="143" t="s">
        <v>6390</v>
      </c>
      <c r="F597" s="163" t="str">
        <f t="shared" si="74"/>
        <v>фото</v>
      </c>
      <c r="G597" s="164"/>
      <c r="H597" s="152" t="s">
        <v>3633</v>
      </c>
      <c r="I597" s="155">
        <v>110</v>
      </c>
      <c r="J597" s="139" t="s">
        <v>596</v>
      </c>
      <c r="K597" s="135">
        <v>3</v>
      </c>
      <c r="L597" s="149">
        <v>242</v>
      </c>
      <c r="M597" s="137"/>
      <c r="N597" s="460"/>
      <c r="O597" s="86">
        <f t="shared" si="75"/>
        <v>0</v>
      </c>
      <c r="P597" s="144">
        <v>4607109977743</v>
      </c>
      <c r="Q597" s="140"/>
      <c r="R597" s="7"/>
      <c r="S597" s="264">
        <f t="shared" ref="S597:S607" si="76">ROUND(L597/K597,2)</f>
        <v>80.67</v>
      </c>
      <c r="T597" s="7"/>
    </row>
    <row r="598" spans="1:20" ht="43.5" customHeight="1" x14ac:dyDescent="0.2">
      <c r="A598" s="239">
        <v>582</v>
      </c>
      <c r="B598" s="136">
        <v>13642</v>
      </c>
      <c r="C598" s="142" t="s">
        <v>1522</v>
      </c>
      <c r="D598" s="141" t="s">
        <v>6391</v>
      </c>
      <c r="E598" s="143" t="s">
        <v>6392</v>
      </c>
      <c r="F598" s="163" t="str">
        <f t="shared" si="74"/>
        <v>фото</v>
      </c>
      <c r="G598" s="164"/>
      <c r="H598" s="152" t="s">
        <v>397</v>
      </c>
      <c r="I598" s="155">
        <v>100</v>
      </c>
      <c r="J598" s="139" t="s">
        <v>596</v>
      </c>
      <c r="K598" s="135">
        <v>3</v>
      </c>
      <c r="L598" s="149">
        <v>232</v>
      </c>
      <c r="M598" s="137"/>
      <c r="N598" s="460"/>
      <c r="O598" s="86">
        <f t="shared" si="75"/>
        <v>0</v>
      </c>
      <c r="P598" s="144">
        <v>4607109919378</v>
      </c>
      <c r="Q598" s="140"/>
      <c r="R598" s="7"/>
      <c r="S598" s="264">
        <f t="shared" si="76"/>
        <v>77.33</v>
      </c>
      <c r="T598" s="7"/>
    </row>
    <row r="599" spans="1:20" ht="35.25" customHeight="1" x14ac:dyDescent="0.2">
      <c r="A599" s="239">
        <v>583</v>
      </c>
      <c r="B599" s="136">
        <v>9449</v>
      </c>
      <c r="C599" s="142" t="s">
        <v>1523</v>
      </c>
      <c r="D599" s="141" t="s">
        <v>4474</v>
      </c>
      <c r="E599" s="143" t="s">
        <v>4475</v>
      </c>
      <c r="F599" s="163" t="str">
        <f t="shared" si="74"/>
        <v>фото</v>
      </c>
      <c r="G599" s="164"/>
      <c r="H599" s="152" t="s">
        <v>436</v>
      </c>
      <c r="I599" s="155">
        <v>120</v>
      </c>
      <c r="J599" s="139" t="s">
        <v>596</v>
      </c>
      <c r="K599" s="135">
        <v>3</v>
      </c>
      <c r="L599" s="149">
        <v>234.8</v>
      </c>
      <c r="M599" s="137"/>
      <c r="N599" s="460"/>
      <c r="O599" s="86">
        <f t="shared" si="75"/>
        <v>0</v>
      </c>
      <c r="P599" s="144">
        <v>4607109974797</v>
      </c>
      <c r="Q599" s="140"/>
      <c r="R599" s="7"/>
      <c r="S599" s="264">
        <f t="shared" si="76"/>
        <v>78.27</v>
      </c>
      <c r="T599" s="7"/>
    </row>
    <row r="600" spans="1:20" ht="35.25" customHeight="1" x14ac:dyDescent="0.2">
      <c r="A600" s="239">
        <v>584</v>
      </c>
      <c r="B600" s="136">
        <v>9450</v>
      </c>
      <c r="C600" s="142" t="s">
        <v>4305</v>
      </c>
      <c r="D600" s="141" t="s">
        <v>6393</v>
      </c>
      <c r="E600" s="143" t="s">
        <v>6394</v>
      </c>
      <c r="F600" s="163" t="str">
        <f t="shared" si="74"/>
        <v>фото</v>
      </c>
      <c r="G600" s="164"/>
      <c r="H600" s="152" t="s">
        <v>4308</v>
      </c>
      <c r="I600" s="155">
        <v>120</v>
      </c>
      <c r="J600" s="139" t="s">
        <v>596</v>
      </c>
      <c r="K600" s="135">
        <v>3</v>
      </c>
      <c r="L600" s="149">
        <v>242</v>
      </c>
      <c r="M600" s="137"/>
      <c r="N600" s="460"/>
      <c r="O600" s="86">
        <f t="shared" si="75"/>
        <v>0</v>
      </c>
      <c r="P600" s="144">
        <v>4607109968291</v>
      </c>
      <c r="Q600" s="140"/>
      <c r="R600" s="7"/>
      <c r="S600" s="264">
        <f t="shared" si="76"/>
        <v>80.67</v>
      </c>
      <c r="T600" s="7"/>
    </row>
    <row r="601" spans="1:20" ht="22.5" customHeight="1" x14ac:dyDescent="0.2">
      <c r="A601" s="239">
        <v>585</v>
      </c>
      <c r="B601" s="136">
        <v>9451</v>
      </c>
      <c r="C601" s="142" t="s">
        <v>4975</v>
      </c>
      <c r="D601" s="141" t="s">
        <v>4850</v>
      </c>
      <c r="E601" s="143" t="s">
        <v>4851</v>
      </c>
      <c r="F601" s="163" t="str">
        <f t="shared" si="74"/>
        <v>фото</v>
      </c>
      <c r="G601" s="164"/>
      <c r="H601" s="152" t="s">
        <v>2968</v>
      </c>
      <c r="I601" s="155">
        <v>110</v>
      </c>
      <c r="J601" s="139" t="s">
        <v>596</v>
      </c>
      <c r="K601" s="135">
        <v>3</v>
      </c>
      <c r="L601" s="149">
        <v>242</v>
      </c>
      <c r="M601" s="137"/>
      <c r="N601" s="460"/>
      <c r="O601" s="86">
        <f t="shared" si="75"/>
        <v>0</v>
      </c>
      <c r="P601" s="144">
        <v>4607109984178</v>
      </c>
      <c r="Q601" s="140"/>
      <c r="R601" s="7"/>
      <c r="S601" s="264">
        <f t="shared" si="76"/>
        <v>80.67</v>
      </c>
      <c r="T601" s="7"/>
    </row>
    <row r="602" spans="1:20" ht="29.25" customHeight="1" x14ac:dyDescent="0.2">
      <c r="A602" s="239">
        <v>586</v>
      </c>
      <c r="B602" s="136">
        <v>9452</v>
      </c>
      <c r="C602" s="142" t="s">
        <v>4309</v>
      </c>
      <c r="D602" s="141" t="s">
        <v>4476</v>
      </c>
      <c r="E602" s="143" t="s">
        <v>4477</v>
      </c>
      <c r="F602" s="163" t="str">
        <f t="shared" si="74"/>
        <v>фото</v>
      </c>
      <c r="G602" s="164"/>
      <c r="H602" s="152" t="s">
        <v>4312</v>
      </c>
      <c r="I602" s="155">
        <v>130</v>
      </c>
      <c r="J602" s="139" t="s">
        <v>596</v>
      </c>
      <c r="K602" s="135">
        <v>3</v>
      </c>
      <c r="L602" s="149">
        <v>202.9</v>
      </c>
      <c r="M602" s="137"/>
      <c r="N602" s="460"/>
      <c r="O602" s="86">
        <f t="shared" si="75"/>
        <v>0</v>
      </c>
      <c r="P602" s="144">
        <v>4607109974902</v>
      </c>
      <c r="Q602" s="140"/>
      <c r="R602" s="7"/>
      <c r="S602" s="264">
        <f t="shared" si="76"/>
        <v>67.63</v>
      </c>
      <c r="T602" s="7"/>
    </row>
    <row r="603" spans="1:20" ht="51" customHeight="1" x14ac:dyDescent="0.2">
      <c r="A603" s="239">
        <v>587</v>
      </c>
      <c r="B603" s="136">
        <v>9454</v>
      </c>
      <c r="C603" s="142" t="s">
        <v>6142</v>
      </c>
      <c r="D603" s="141" t="s">
        <v>6395</v>
      </c>
      <c r="E603" s="143" t="s">
        <v>6396</v>
      </c>
      <c r="F603" s="163" t="str">
        <f t="shared" si="74"/>
        <v>фото</v>
      </c>
      <c r="G603" s="164"/>
      <c r="H603" s="152" t="s">
        <v>6145</v>
      </c>
      <c r="I603" s="155">
        <v>110</v>
      </c>
      <c r="J603" s="139" t="s">
        <v>596</v>
      </c>
      <c r="K603" s="135">
        <v>3</v>
      </c>
      <c r="L603" s="149">
        <v>242</v>
      </c>
      <c r="M603" s="137"/>
      <c r="N603" s="460"/>
      <c r="O603" s="86">
        <f t="shared" si="75"/>
        <v>0</v>
      </c>
      <c r="P603" s="144">
        <v>4607109974889</v>
      </c>
      <c r="Q603" s="140"/>
      <c r="R603" s="7"/>
      <c r="S603" s="264">
        <f t="shared" si="76"/>
        <v>80.67</v>
      </c>
      <c r="T603" s="7"/>
    </row>
    <row r="604" spans="1:20" ht="29.25" customHeight="1" x14ac:dyDescent="0.2">
      <c r="A604" s="239">
        <v>588</v>
      </c>
      <c r="B604" s="136">
        <v>9455</v>
      </c>
      <c r="C604" s="142" t="s">
        <v>1525</v>
      </c>
      <c r="D604" s="141" t="s">
        <v>6397</v>
      </c>
      <c r="E604" s="143" t="s">
        <v>6398</v>
      </c>
      <c r="F604" s="163" t="str">
        <f t="shared" si="74"/>
        <v>фото</v>
      </c>
      <c r="G604" s="164"/>
      <c r="H604" s="152" t="s">
        <v>400</v>
      </c>
      <c r="I604" s="155">
        <v>100</v>
      </c>
      <c r="J604" s="139" t="s">
        <v>596</v>
      </c>
      <c r="K604" s="135">
        <v>3</v>
      </c>
      <c r="L604" s="149">
        <v>220.1</v>
      </c>
      <c r="M604" s="137"/>
      <c r="N604" s="460"/>
      <c r="O604" s="86">
        <f t="shared" si="75"/>
        <v>0</v>
      </c>
      <c r="P604" s="144">
        <v>4607109988763</v>
      </c>
      <c r="Q604" s="140"/>
      <c r="R604" s="7"/>
      <c r="S604" s="264">
        <f t="shared" si="76"/>
        <v>73.37</v>
      </c>
      <c r="T604" s="7"/>
    </row>
    <row r="605" spans="1:20" ht="29.25" customHeight="1" x14ac:dyDescent="0.2">
      <c r="A605" s="239">
        <v>589</v>
      </c>
      <c r="B605" s="136">
        <v>1470</v>
      </c>
      <c r="C605" s="142" t="s">
        <v>1529</v>
      </c>
      <c r="D605" s="141" t="s">
        <v>6399</v>
      </c>
      <c r="E605" s="143" t="s">
        <v>6400</v>
      </c>
      <c r="F605" s="163" t="str">
        <f t="shared" si="74"/>
        <v>фото</v>
      </c>
      <c r="G605" s="164"/>
      <c r="H605" s="152" t="s">
        <v>407</v>
      </c>
      <c r="I605" s="155">
        <v>115</v>
      </c>
      <c r="J605" s="139" t="s">
        <v>596</v>
      </c>
      <c r="K605" s="135">
        <v>3</v>
      </c>
      <c r="L605" s="149">
        <v>196.1</v>
      </c>
      <c r="M605" s="137"/>
      <c r="N605" s="460"/>
      <c r="O605" s="86">
        <f t="shared" si="75"/>
        <v>0</v>
      </c>
      <c r="P605" s="144">
        <v>4607109960707</v>
      </c>
      <c r="Q605" s="140"/>
      <c r="R605" s="7"/>
      <c r="S605" s="264">
        <f t="shared" si="76"/>
        <v>65.37</v>
      </c>
      <c r="T605" s="7"/>
    </row>
    <row r="606" spans="1:20" ht="29.25" customHeight="1" x14ac:dyDescent="0.2">
      <c r="A606" s="239">
        <v>590</v>
      </c>
      <c r="B606" s="136">
        <v>9459</v>
      </c>
      <c r="C606" s="142" t="s">
        <v>3644</v>
      </c>
      <c r="D606" s="141" t="s">
        <v>4478</v>
      </c>
      <c r="E606" s="143" t="s">
        <v>4479</v>
      </c>
      <c r="F606" s="163" t="str">
        <f t="shared" si="74"/>
        <v>фото</v>
      </c>
      <c r="G606" s="164"/>
      <c r="H606" s="152" t="s">
        <v>3645</v>
      </c>
      <c r="I606" s="155">
        <v>120</v>
      </c>
      <c r="J606" s="139" t="s">
        <v>596</v>
      </c>
      <c r="K606" s="135">
        <v>3</v>
      </c>
      <c r="L606" s="149">
        <v>192.1</v>
      </c>
      <c r="M606" s="137"/>
      <c r="N606" s="460"/>
      <c r="O606" s="86">
        <f t="shared" si="75"/>
        <v>0</v>
      </c>
      <c r="P606" s="144">
        <v>4607109988688</v>
      </c>
      <c r="Q606" s="140"/>
      <c r="R606" s="7"/>
      <c r="S606" s="264">
        <f t="shared" si="76"/>
        <v>64.03</v>
      </c>
      <c r="T606" s="7"/>
    </row>
    <row r="607" spans="1:20" ht="29.25" customHeight="1" x14ac:dyDescent="0.2">
      <c r="A607" s="239">
        <v>591</v>
      </c>
      <c r="B607" s="136">
        <v>1504</v>
      </c>
      <c r="C607" s="142" t="s">
        <v>1530</v>
      </c>
      <c r="D607" s="141" t="s">
        <v>551</v>
      </c>
      <c r="E607" s="143" t="s">
        <v>550</v>
      </c>
      <c r="F607" s="163" t="str">
        <f t="shared" si="74"/>
        <v>фото</v>
      </c>
      <c r="G607" s="164"/>
      <c r="H607" s="152" t="s">
        <v>414</v>
      </c>
      <c r="I607" s="155">
        <v>110</v>
      </c>
      <c r="J607" s="139" t="s">
        <v>596</v>
      </c>
      <c r="K607" s="135">
        <v>3</v>
      </c>
      <c r="L607" s="149">
        <v>212.3</v>
      </c>
      <c r="M607" s="137"/>
      <c r="N607" s="460"/>
      <c r="O607" s="86">
        <f t="shared" si="75"/>
        <v>0</v>
      </c>
      <c r="P607" s="144">
        <v>4607109961094</v>
      </c>
      <c r="Q607" s="140"/>
      <c r="R607" s="7"/>
      <c r="S607" s="264">
        <f t="shared" si="76"/>
        <v>70.77</v>
      </c>
      <c r="T607" s="7"/>
    </row>
    <row r="608" spans="1:20" ht="24" x14ac:dyDescent="0.2">
      <c r="A608" s="239">
        <v>592</v>
      </c>
      <c r="B608" s="136">
        <v>9461</v>
      </c>
      <c r="C608" s="142" t="s">
        <v>1530</v>
      </c>
      <c r="D608" s="141" t="s">
        <v>6401</v>
      </c>
      <c r="E608" s="143" t="s">
        <v>6402</v>
      </c>
      <c r="F608" s="163" t="str">
        <f t="shared" si="74"/>
        <v>фото</v>
      </c>
      <c r="G608" s="164"/>
      <c r="H608" s="152" t="s">
        <v>414</v>
      </c>
      <c r="I608" s="155">
        <v>110</v>
      </c>
      <c r="J608" s="139" t="s">
        <v>6386</v>
      </c>
      <c r="K608" s="135">
        <v>3</v>
      </c>
      <c r="L608" s="149">
        <v>233.6</v>
      </c>
      <c r="M608" s="137"/>
      <c r="N608" s="460"/>
      <c r="O608" s="86">
        <f t="shared" si="75"/>
        <v>0</v>
      </c>
      <c r="P608" s="144">
        <v>4607109968444</v>
      </c>
      <c r="Q608" s="140"/>
      <c r="S608" s="265"/>
    </row>
    <row r="609" spans="1:19" ht="48" x14ac:dyDescent="0.2">
      <c r="A609" s="239">
        <v>593</v>
      </c>
      <c r="B609" s="136">
        <v>13644</v>
      </c>
      <c r="C609" s="142" t="s">
        <v>2983</v>
      </c>
      <c r="D609" s="141" t="s">
        <v>6403</v>
      </c>
      <c r="E609" s="143" t="s">
        <v>6404</v>
      </c>
      <c r="F609" s="163" t="str">
        <f t="shared" si="74"/>
        <v>фото</v>
      </c>
      <c r="G609" s="164"/>
      <c r="H609" s="152" t="s">
        <v>6197</v>
      </c>
      <c r="I609" s="155">
        <v>120</v>
      </c>
      <c r="J609" s="139" t="s">
        <v>596</v>
      </c>
      <c r="K609" s="135">
        <v>3</v>
      </c>
      <c r="L609" s="149">
        <v>234.8</v>
      </c>
      <c r="M609" s="137"/>
      <c r="N609" s="460"/>
      <c r="O609" s="86">
        <f t="shared" si="75"/>
        <v>0</v>
      </c>
      <c r="P609" s="144">
        <v>4607109919354</v>
      </c>
      <c r="Q609" s="140"/>
      <c r="S609" s="265"/>
    </row>
    <row r="610" spans="1:19" ht="36" x14ac:dyDescent="0.2">
      <c r="A610" s="239">
        <v>594</v>
      </c>
      <c r="B610" s="136">
        <v>9463</v>
      </c>
      <c r="C610" s="142" t="s">
        <v>1531</v>
      </c>
      <c r="D610" s="141" t="s">
        <v>6405</v>
      </c>
      <c r="E610" s="143" t="s">
        <v>6406</v>
      </c>
      <c r="F610" s="163" t="str">
        <f t="shared" si="74"/>
        <v>фото</v>
      </c>
      <c r="G610" s="164"/>
      <c r="H610" s="152" t="s">
        <v>420</v>
      </c>
      <c r="I610" s="155">
        <v>110</v>
      </c>
      <c r="J610" s="139" t="s">
        <v>1452</v>
      </c>
      <c r="K610" s="135">
        <v>5</v>
      </c>
      <c r="L610" s="149">
        <v>266.60000000000002</v>
      </c>
      <c r="M610" s="137"/>
      <c r="N610" s="460"/>
      <c r="O610" s="86">
        <f t="shared" si="75"/>
        <v>0</v>
      </c>
      <c r="P610" s="144">
        <v>4607109968499</v>
      </c>
      <c r="Q610" s="140"/>
      <c r="S610" s="265"/>
    </row>
    <row r="611" spans="1:19" ht="15.75" x14ac:dyDescent="0.2">
      <c r="A611" s="239">
        <v>595</v>
      </c>
      <c r="B611" s="233"/>
      <c r="C611" s="233"/>
      <c r="D611" s="234" t="s">
        <v>552</v>
      </c>
      <c r="E611" s="234"/>
      <c r="F611" s="234"/>
      <c r="G611" s="234"/>
      <c r="H611" s="238"/>
      <c r="I611" s="235"/>
      <c r="J611" s="236"/>
      <c r="K611" s="236"/>
      <c r="L611" s="237"/>
      <c r="M611" s="238"/>
      <c r="N611" s="238"/>
      <c r="O611" s="238"/>
      <c r="P611" s="238"/>
      <c r="Q611" s="238"/>
      <c r="S611" s="265"/>
    </row>
    <row r="612" spans="1:19" ht="15.75" x14ac:dyDescent="0.2">
      <c r="A612" s="239">
        <v>596</v>
      </c>
      <c r="B612" s="136">
        <v>1522</v>
      </c>
      <c r="C612" s="142" t="s">
        <v>1540</v>
      </c>
      <c r="D612" s="141" t="s">
        <v>6407</v>
      </c>
      <c r="E612" s="143" t="s">
        <v>6408</v>
      </c>
      <c r="F612" s="163" t="str">
        <f>HYPERLINK("http://www.gardenbulbs.ru/images/Lilium_CL/thumbnails/"&amp;C612&amp;".jpg","фото")</f>
        <v>фото</v>
      </c>
      <c r="G612" s="164"/>
      <c r="H612" s="152" t="s">
        <v>449</v>
      </c>
      <c r="I612" s="155">
        <v>120</v>
      </c>
      <c r="J612" s="139" t="s">
        <v>1452</v>
      </c>
      <c r="K612" s="135">
        <v>3</v>
      </c>
      <c r="L612" s="149">
        <v>142.19999999999999</v>
      </c>
      <c r="M612" s="137"/>
      <c r="N612" s="460"/>
      <c r="O612" s="86">
        <f t="shared" ref="O612" si="77">IF(ISERROR(L612*N612),0,L612*N612)</f>
        <v>0</v>
      </c>
      <c r="P612" s="144">
        <v>4607109960738</v>
      </c>
      <c r="Q612" s="140"/>
      <c r="S612" s="265"/>
    </row>
    <row r="613" spans="1:19" ht="15.75" x14ac:dyDescent="0.2">
      <c r="A613" s="239">
        <v>597</v>
      </c>
      <c r="B613" s="233"/>
      <c r="C613" s="233"/>
      <c r="D613" s="234" t="s">
        <v>267</v>
      </c>
      <c r="E613" s="234"/>
      <c r="F613" s="234"/>
      <c r="G613" s="234"/>
      <c r="H613" s="238"/>
      <c r="I613" s="235"/>
      <c r="J613" s="236"/>
      <c r="K613" s="236"/>
      <c r="L613" s="237"/>
      <c r="M613" s="238"/>
      <c r="N613" s="238"/>
      <c r="O613" s="238"/>
      <c r="P613" s="238"/>
      <c r="Q613" s="238"/>
      <c r="S613" s="265"/>
    </row>
    <row r="614" spans="1:19" ht="24" x14ac:dyDescent="0.2">
      <c r="A614" s="239">
        <v>598</v>
      </c>
      <c r="B614" s="136">
        <v>188</v>
      </c>
      <c r="C614" s="142" t="s">
        <v>6236</v>
      </c>
      <c r="D614" s="141" t="s">
        <v>6409</v>
      </c>
      <c r="E614" s="143" t="s">
        <v>6410</v>
      </c>
      <c r="F614" s="163" t="str">
        <f t="shared" ref="F614:F640" si="78">HYPERLINK("http://www.gardenbulbs.ru/images/Lilium_CL/thumbnails/"&amp;C614&amp;".jpg","фото")</f>
        <v>фото</v>
      </c>
      <c r="G614" s="164"/>
      <c r="H614" s="152" t="s">
        <v>6411</v>
      </c>
      <c r="I614" s="155">
        <v>100</v>
      </c>
      <c r="J614" s="139" t="s">
        <v>596</v>
      </c>
      <c r="K614" s="135">
        <v>3</v>
      </c>
      <c r="L614" s="149">
        <v>214.1</v>
      </c>
      <c r="M614" s="137"/>
      <c r="N614" s="460"/>
      <c r="O614" s="86">
        <f t="shared" ref="O614:O640" si="79">IF(ISERROR(L614*N614),0,L614*N614)</f>
        <v>0</v>
      </c>
      <c r="P614" s="144">
        <v>4607109929452</v>
      </c>
      <c r="Q614" s="140"/>
      <c r="S614" s="265"/>
    </row>
    <row r="615" spans="1:19" ht="24" x14ac:dyDescent="0.2">
      <c r="A615" s="239">
        <v>599</v>
      </c>
      <c r="B615" s="136">
        <v>9468</v>
      </c>
      <c r="C615" s="142" t="s">
        <v>1545</v>
      </c>
      <c r="D615" s="141" t="s">
        <v>6412</v>
      </c>
      <c r="E615" s="143" t="s">
        <v>6413</v>
      </c>
      <c r="F615" s="163" t="str">
        <f t="shared" si="78"/>
        <v>фото</v>
      </c>
      <c r="G615" s="164"/>
      <c r="H615" s="152" t="s">
        <v>463</v>
      </c>
      <c r="I615" s="155">
        <v>110</v>
      </c>
      <c r="J615" s="139" t="s">
        <v>596</v>
      </c>
      <c r="K615" s="135">
        <v>3</v>
      </c>
      <c r="L615" s="149">
        <v>201.3</v>
      </c>
      <c r="M615" s="137"/>
      <c r="N615" s="460"/>
      <c r="O615" s="86">
        <f t="shared" si="79"/>
        <v>0</v>
      </c>
      <c r="P615" s="144">
        <v>4607109981924</v>
      </c>
      <c r="Q615" s="140"/>
      <c r="S615" s="265"/>
    </row>
    <row r="616" spans="1:19" ht="24" x14ac:dyDescent="0.2">
      <c r="A616" s="239">
        <v>600</v>
      </c>
      <c r="B616" s="136">
        <v>9469</v>
      </c>
      <c r="C616" s="142" t="s">
        <v>3654</v>
      </c>
      <c r="D616" s="141" t="s">
        <v>6414</v>
      </c>
      <c r="E616" s="143" t="s">
        <v>6415</v>
      </c>
      <c r="F616" s="163" t="str">
        <f t="shared" si="78"/>
        <v>фото</v>
      </c>
      <c r="G616" s="164"/>
      <c r="H616" s="152" t="s">
        <v>3657</v>
      </c>
      <c r="I616" s="155">
        <v>120</v>
      </c>
      <c r="J616" s="139" t="s">
        <v>596</v>
      </c>
      <c r="K616" s="135">
        <v>3</v>
      </c>
      <c r="L616" s="149">
        <v>263.2</v>
      </c>
      <c r="M616" s="137"/>
      <c r="N616" s="460"/>
      <c r="O616" s="86">
        <f t="shared" si="79"/>
        <v>0</v>
      </c>
      <c r="P616" s="144">
        <v>4607109989920</v>
      </c>
      <c r="Q616" s="140"/>
      <c r="S616" s="265"/>
    </row>
    <row r="617" spans="1:19" ht="24" x14ac:dyDescent="0.2">
      <c r="A617" s="239">
        <v>601</v>
      </c>
      <c r="B617" s="136">
        <v>9470</v>
      </c>
      <c r="C617" s="142" t="s">
        <v>1546</v>
      </c>
      <c r="D617" s="141" t="s">
        <v>4482</v>
      </c>
      <c r="E617" s="143" t="s">
        <v>4483</v>
      </c>
      <c r="F617" s="163" t="str">
        <f t="shared" si="78"/>
        <v>фото</v>
      </c>
      <c r="G617" s="164"/>
      <c r="H617" s="152" t="s">
        <v>466</v>
      </c>
      <c r="I617" s="155">
        <v>100</v>
      </c>
      <c r="J617" s="139" t="s">
        <v>596</v>
      </c>
      <c r="K617" s="135">
        <v>3</v>
      </c>
      <c r="L617" s="149">
        <v>262</v>
      </c>
      <c r="M617" s="137"/>
      <c r="N617" s="460"/>
      <c r="O617" s="86">
        <f t="shared" si="79"/>
        <v>0</v>
      </c>
      <c r="P617" s="144">
        <v>4607109976630</v>
      </c>
      <c r="Q617" s="140"/>
      <c r="S617" s="265"/>
    </row>
    <row r="618" spans="1:19" ht="24" x14ac:dyDescent="0.2">
      <c r="A618" s="239">
        <v>602</v>
      </c>
      <c r="B618" s="136">
        <v>9471</v>
      </c>
      <c r="C618" s="142" t="s">
        <v>2462</v>
      </c>
      <c r="D618" s="141" t="s">
        <v>4852</v>
      </c>
      <c r="E618" s="143" t="s">
        <v>4853</v>
      </c>
      <c r="F618" s="163" t="str">
        <f t="shared" si="78"/>
        <v>фото</v>
      </c>
      <c r="G618" s="164"/>
      <c r="H618" s="152" t="s">
        <v>2434</v>
      </c>
      <c r="I618" s="155">
        <v>120</v>
      </c>
      <c r="J618" s="139" t="s">
        <v>596</v>
      </c>
      <c r="K618" s="135">
        <v>3</v>
      </c>
      <c r="L618" s="149">
        <v>212.9</v>
      </c>
      <c r="M618" s="137"/>
      <c r="N618" s="460"/>
      <c r="O618" s="86">
        <f t="shared" si="79"/>
        <v>0</v>
      </c>
      <c r="P618" s="144">
        <v>4607109989951</v>
      </c>
      <c r="Q618" s="140"/>
      <c r="S618" s="265"/>
    </row>
    <row r="619" spans="1:19" ht="15.75" x14ac:dyDescent="0.2">
      <c r="A619" s="239">
        <v>603</v>
      </c>
      <c r="B619" s="136">
        <v>9473</v>
      </c>
      <c r="C619" s="142" t="s">
        <v>4364</v>
      </c>
      <c r="D619" s="141" t="s">
        <v>4854</v>
      </c>
      <c r="E619" s="143" t="s">
        <v>4855</v>
      </c>
      <c r="F619" s="163" t="str">
        <f t="shared" si="78"/>
        <v>фото</v>
      </c>
      <c r="G619" s="164"/>
      <c r="H619" s="152" t="s">
        <v>4910</v>
      </c>
      <c r="I619" s="155">
        <v>125</v>
      </c>
      <c r="J619" s="139" t="s">
        <v>596</v>
      </c>
      <c r="K619" s="135">
        <v>3</v>
      </c>
      <c r="L619" s="149">
        <v>180.4</v>
      </c>
      <c r="M619" s="137"/>
      <c r="N619" s="460"/>
      <c r="O619" s="86">
        <f t="shared" si="79"/>
        <v>0</v>
      </c>
      <c r="P619" s="144">
        <v>4607109982440</v>
      </c>
      <c r="Q619" s="140"/>
      <c r="S619" s="265"/>
    </row>
    <row r="620" spans="1:19" ht="24" x14ac:dyDescent="0.2">
      <c r="A620" s="239">
        <v>604</v>
      </c>
      <c r="B620" s="136">
        <v>13648</v>
      </c>
      <c r="C620" s="142" t="s">
        <v>6248</v>
      </c>
      <c r="D620" s="141" t="s">
        <v>6416</v>
      </c>
      <c r="E620" s="143" t="s">
        <v>6417</v>
      </c>
      <c r="F620" s="163" t="str">
        <f t="shared" si="78"/>
        <v>фото</v>
      </c>
      <c r="G620" s="164"/>
      <c r="H620" s="152" t="s">
        <v>6251</v>
      </c>
      <c r="I620" s="155">
        <v>100</v>
      </c>
      <c r="J620" s="139" t="s">
        <v>596</v>
      </c>
      <c r="K620" s="135">
        <v>3</v>
      </c>
      <c r="L620" s="149">
        <v>214.7</v>
      </c>
      <c r="M620" s="137"/>
      <c r="N620" s="460"/>
      <c r="O620" s="86">
        <f t="shared" si="79"/>
        <v>0</v>
      </c>
      <c r="P620" s="144">
        <v>4607109919316</v>
      </c>
      <c r="Q620" s="140"/>
      <c r="S620" s="265"/>
    </row>
    <row r="621" spans="1:19" ht="15.75" x14ac:dyDescent="0.2">
      <c r="A621" s="239">
        <v>605</v>
      </c>
      <c r="B621" s="136">
        <v>9474</v>
      </c>
      <c r="C621" s="142" t="s">
        <v>6418</v>
      </c>
      <c r="D621" s="141" t="s">
        <v>6419</v>
      </c>
      <c r="E621" s="143" t="s">
        <v>6420</v>
      </c>
      <c r="F621" s="163" t="str">
        <f t="shared" si="78"/>
        <v>фото</v>
      </c>
      <c r="G621" s="164"/>
      <c r="H621" s="152" t="s">
        <v>473</v>
      </c>
      <c r="I621" s="155">
        <v>105</v>
      </c>
      <c r="J621" s="139" t="s">
        <v>596</v>
      </c>
      <c r="K621" s="135">
        <v>3</v>
      </c>
      <c r="L621" s="149">
        <v>192.8</v>
      </c>
      <c r="M621" s="137"/>
      <c r="N621" s="460"/>
      <c r="O621" s="86">
        <f t="shared" si="79"/>
        <v>0</v>
      </c>
      <c r="P621" s="144">
        <v>4607109982471</v>
      </c>
      <c r="Q621" s="140"/>
      <c r="S621" s="265"/>
    </row>
    <row r="622" spans="1:19" ht="24" x14ac:dyDescent="0.2">
      <c r="A622" s="239">
        <v>606</v>
      </c>
      <c r="B622" s="136">
        <v>9476</v>
      </c>
      <c r="C622" s="142" t="s">
        <v>4381</v>
      </c>
      <c r="D622" s="141" t="s">
        <v>6421</v>
      </c>
      <c r="E622" s="143" t="s">
        <v>6422</v>
      </c>
      <c r="F622" s="163" t="str">
        <f t="shared" si="78"/>
        <v>фото</v>
      </c>
      <c r="G622" s="164"/>
      <c r="H622" s="152" t="s">
        <v>4384</v>
      </c>
      <c r="I622" s="155">
        <v>140</v>
      </c>
      <c r="J622" s="139" t="s">
        <v>596</v>
      </c>
      <c r="K622" s="135">
        <v>5</v>
      </c>
      <c r="L622" s="149">
        <v>284.8</v>
      </c>
      <c r="M622" s="137"/>
      <c r="N622" s="460"/>
      <c r="O622" s="86">
        <f t="shared" si="79"/>
        <v>0</v>
      </c>
      <c r="P622" s="144">
        <v>4607109990179</v>
      </c>
      <c r="Q622" s="140"/>
      <c r="S622" s="265"/>
    </row>
    <row r="623" spans="1:19" ht="15.75" x14ac:dyDescent="0.2">
      <c r="A623" s="239">
        <v>607</v>
      </c>
      <c r="B623" s="136">
        <v>9477</v>
      </c>
      <c r="C623" s="142" t="s">
        <v>6265</v>
      </c>
      <c r="D623" s="141" t="s">
        <v>6423</v>
      </c>
      <c r="E623" s="143" t="s">
        <v>6424</v>
      </c>
      <c r="F623" s="163" t="str">
        <f t="shared" si="78"/>
        <v>фото</v>
      </c>
      <c r="G623" s="164"/>
      <c r="H623" s="152" t="s">
        <v>6268</v>
      </c>
      <c r="I623" s="155">
        <v>140</v>
      </c>
      <c r="J623" s="139" t="s">
        <v>596</v>
      </c>
      <c r="K623" s="135">
        <v>3</v>
      </c>
      <c r="L623" s="149">
        <v>214.1</v>
      </c>
      <c r="M623" s="137"/>
      <c r="N623" s="460"/>
      <c r="O623" s="86">
        <f t="shared" si="79"/>
        <v>0</v>
      </c>
      <c r="P623" s="144">
        <v>4607109990186</v>
      </c>
      <c r="Q623" s="140"/>
      <c r="S623" s="265"/>
    </row>
    <row r="624" spans="1:19" ht="15.75" x14ac:dyDescent="0.2">
      <c r="A624" s="239">
        <v>608</v>
      </c>
      <c r="B624" s="136">
        <v>9478</v>
      </c>
      <c r="C624" s="142" t="s">
        <v>3021</v>
      </c>
      <c r="D624" s="141" t="s">
        <v>6425</v>
      </c>
      <c r="E624" s="143" t="s">
        <v>6426</v>
      </c>
      <c r="F624" s="163" t="str">
        <f t="shared" si="78"/>
        <v>фото</v>
      </c>
      <c r="G624" s="164"/>
      <c r="H624" s="152" t="s">
        <v>2436</v>
      </c>
      <c r="I624" s="155">
        <v>130</v>
      </c>
      <c r="J624" s="139" t="s">
        <v>596</v>
      </c>
      <c r="K624" s="135">
        <v>3</v>
      </c>
      <c r="L624" s="149">
        <v>283.89999999999998</v>
      </c>
      <c r="M624" s="137"/>
      <c r="N624" s="460"/>
      <c r="O624" s="86">
        <f t="shared" si="79"/>
        <v>0</v>
      </c>
      <c r="P624" s="144">
        <v>4607109976661</v>
      </c>
      <c r="Q624" s="140"/>
      <c r="S624" s="265"/>
    </row>
    <row r="625" spans="1:19" ht="15.75" x14ac:dyDescent="0.2">
      <c r="A625" s="239">
        <v>609</v>
      </c>
      <c r="B625" s="136">
        <v>10696</v>
      </c>
      <c r="C625" s="142" t="s">
        <v>1548</v>
      </c>
      <c r="D625" s="141" t="s">
        <v>6427</v>
      </c>
      <c r="E625" s="143" t="s">
        <v>6428</v>
      </c>
      <c r="F625" s="163" t="str">
        <f t="shared" si="78"/>
        <v>фото</v>
      </c>
      <c r="G625" s="164"/>
      <c r="H625" s="152" t="s">
        <v>477</v>
      </c>
      <c r="I625" s="155">
        <v>140</v>
      </c>
      <c r="J625" s="139" t="s">
        <v>596</v>
      </c>
      <c r="K625" s="135">
        <v>3</v>
      </c>
      <c r="L625" s="149">
        <v>210</v>
      </c>
      <c r="M625" s="137"/>
      <c r="N625" s="460"/>
      <c r="O625" s="86">
        <f t="shared" si="79"/>
        <v>0</v>
      </c>
      <c r="P625" s="144">
        <v>4607109926413</v>
      </c>
      <c r="Q625" s="140"/>
      <c r="S625" s="265"/>
    </row>
    <row r="626" spans="1:19" ht="15.75" x14ac:dyDescent="0.2">
      <c r="A626" s="239">
        <v>610</v>
      </c>
      <c r="B626" s="136">
        <v>9479</v>
      </c>
      <c r="C626" s="142" t="s">
        <v>2464</v>
      </c>
      <c r="D626" s="141" t="s">
        <v>4484</v>
      </c>
      <c r="E626" s="143" t="s">
        <v>4485</v>
      </c>
      <c r="F626" s="163" t="str">
        <f t="shared" si="78"/>
        <v>фото</v>
      </c>
      <c r="G626" s="164"/>
      <c r="H626" s="152" t="s">
        <v>329</v>
      </c>
      <c r="I626" s="155">
        <v>120</v>
      </c>
      <c r="J626" s="139" t="s">
        <v>596</v>
      </c>
      <c r="K626" s="135">
        <v>3</v>
      </c>
      <c r="L626" s="149">
        <v>190.4</v>
      </c>
      <c r="M626" s="137"/>
      <c r="N626" s="460"/>
      <c r="O626" s="86">
        <f t="shared" si="79"/>
        <v>0</v>
      </c>
      <c r="P626" s="144">
        <v>4607109990193</v>
      </c>
      <c r="Q626" s="140"/>
      <c r="S626" s="265"/>
    </row>
    <row r="627" spans="1:19" ht="15.75" x14ac:dyDescent="0.2">
      <c r="A627" s="239">
        <v>611</v>
      </c>
      <c r="B627" s="136">
        <v>13649</v>
      </c>
      <c r="C627" s="142" t="s">
        <v>4967</v>
      </c>
      <c r="D627" s="141" t="s">
        <v>6429</v>
      </c>
      <c r="E627" s="143" t="s">
        <v>6430</v>
      </c>
      <c r="F627" s="163" t="str">
        <f t="shared" si="78"/>
        <v>фото</v>
      </c>
      <c r="G627" s="164"/>
      <c r="H627" s="152" t="s">
        <v>4901</v>
      </c>
      <c r="I627" s="155">
        <v>120</v>
      </c>
      <c r="J627" s="139" t="s">
        <v>596</v>
      </c>
      <c r="K627" s="135">
        <v>3</v>
      </c>
      <c r="L627" s="149">
        <v>248.7</v>
      </c>
      <c r="M627" s="137"/>
      <c r="N627" s="460"/>
      <c r="O627" s="86">
        <f t="shared" si="79"/>
        <v>0</v>
      </c>
      <c r="P627" s="144">
        <v>4607109919309</v>
      </c>
      <c r="Q627" s="140"/>
      <c r="S627" s="265"/>
    </row>
    <row r="628" spans="1:19" ht="48" x14ac:dyDescent="0.2">
      <c r="A628" s="239">
        <v>612</v>
      </c>
      <c r="B628" s="136">
        <v>9481</v>
      </c>
      <c r="C628" s="142" t="s">
        <v>4399</v>
      </c>
      <c r="D628" s="141" t="s">
        <v>4856</v>
      </c>
      <c r="E628" s="143" t="s">
        <v>4857</v>
      </c>
      <c r="F628" s="163" t="str">
        <f t="shared" si="78"/>
        <v>фото</v>
      </c>
      <c r="G628" s="164"/>
      <c r="H628" s="152" t="s">
        <v>468</v>
      </c>
      <c r="I628" s="155">
        <v>160</v>
      </c>
      <c r="J628" s="139" t="s">
        <v>596</v>
      </c>
      <c r="K628" s="135">
        <v>3</v>
      </c>
      <c r="L628" s="149">
        <v>212.1</v>
      </c>
      <c r="M628" s="137"/>
      <c r="N628" s="460"/>
      <c r="O628" s="86">
        <f t="shared" si="79"/>
        <v>0</v>
      </c>
      <c r="P628" s="144">
        <v>4607109982075</v>
      </c>
      <c r="Q628" s="140"/>
      <c r="S628" s="265"/>
    </row>
    <row r="629" spans="1:19" ht="36" x14ac:dyDescent="0.2">
      <c r="A629" s="239">
        <v>613</v>
      </c>
      <c r="B629" s="136">
        <v>9483</v>
      </c>
      <c r="C629" s="142" t="s">
        <v>3679</v>
      </c>
      <c r="D629" s="141" t="s">
        <v>6431</v>
      </c>
      <c r="E629" s="143" t="s">
        <v>6432</v>
      </c>
      <c r="F629" s="163" t="str">
        <f t="shared" si="78"/>
        <v>фото</v>
      </c>
      <c r="G629" s="164"/>
      <c r="H629" s="152" t="s">
        <v>6433</v>
      </c>
      <c r="I629" s="155">
        <v>180</v>
      </c>
      <c r="J629" s="139" t="s">
        <v>596</v>
      </c>
      <c r="K629" s="135">
        <v>3</v>
      </c>
      <c r="L629" s="149">
        <v>212.1</v>
      </c>
      <c r="M629" s="137"/>
      <c r="N629" s="460"/>
      <c r="O629" s="86">
        <f t="shared" si="79"/>
        <v>0</v>
      </c>
      <c r="P629" s="144">
        <v>4607109944318</v>
      </c>
      <c r="Q629" s="140"/>
      <c r="S629" s="265"/>
    </row>
    <row r="630" spans="1:19" ht="24" x14ac:dyDescent="0.2">
      <c r="A630" s="239">
        <v>614</v>
      </c>
      <c r="B630" s="136">
        <v>9484</v>
      </c>
      <c r="C630" s="142" t="s">
        <v>3683</v>
      </c>
      <c r="D630" s="141" t="s">
        <v>4486</v>
      </c>
      <c r="E630" s="143" t="s">
        <v>4487</v>
      </c>
      <c r="F630" s="163" t="str">
        <f t="shared" si="78"/>
        <v>фото</v>
      </c>
      <c r="G630" s="164"/>
      <c r="H630" s="152" t="s">
        <v>3686</v>
      </c>
      <c r="I630" s="155">
        <v>130</v>
      </c>
      <c r="J630" s="139" t="s">
        <v>596</v>
      </c>
      <c r="K630" s="135">
        <v>3</v>
      </c>
      <c r="L630" s="149">
        <v>187.6</v>
      </c>
      <c r="M630" s="137"/>
      <c r="N630" s="460"/>
      <c r="O630" s="86">
        <f t="shared" si="79"/>
        <v>0</v>
      </c>
      <c r="P630" s="144">
        <v>4607109968567</v>
      </c>
      <c r="Q630" s="140"/>
      <c r="S630" s="265"/>
    </row>
    <row r="631" spans="1:19" ht="24" x14ac:dyDescent="0.2">
      <c r="A631" s="239">
        <v>615</v>
      </c>
      <c r="B631" s="136">
        <v>9485</v>
      </c>
      <c r="C631" s="142" t="s">
        <v>1552</v>
      </c>
      <c r="D631" s="141" t="s">
        <v>6434</v>
      </c>
      <c r="E631" s="143" t="s">
        <v>6435</v>
      </c>
      <c r="F631" s="163" t="str">
        <f t="shared" si="78"/>
        <v>фото</v>
      </c>
      <c r="G631" s="164"/>
      <c r="H631" s="152" t="s">
        <v>476</v>
      </c>
      <c r="I631" s="155">
        <v>100</v>
      </c>
      <c r="J631" s="139" t="s">
        <v>596</v>
      </c>
      <c r="K631" s="135">
        <v>3</v>
      </c>
      <c r="L631" s="149">
        <v>216.1</v>
      </c>
      <c r="M631" s="137"/>
      <c r="N631" s="460"/>
      <c r="O631" s="86">
        <f t="shared" si="79"/>
        <v>0</v>
      </c>
      <c r="P631" s="144">
        <v>4607109990025</v>
      </c>
      <c r="Q631" s="140"/>
      <c r="S631" s="265"/>
    </row>
    <row r="632" spans="1:19" ht="36" x14ac:dyDescent="0.2">
      <c r="A632" s="239">
        <v>616</v>
      </c>
      <c r="B632" s="136">
        <v>9489</v>
      </c>
      <c r="C632" s="142" t="s">
        <v>1557</v>
      </c>
      <c r="D632" s="141" t="s">
        <v>4858</v>
      </c>
      <c r="E632" s="143" t="s">
        <v>4859</v>
      </c>
      <c r="F632" s="163" t="str">
        <f t="shared" si="78"/>
        <v>фото</v>
      </c>
      <c r="G632" s="164"/>
      <c r="H632" s="152" t="s">
        <v>4416</v>
      </c>
      <c r="I632" s="155">
        <v>160</v>
      </c>
      <c r="J632" s="139" t="s">
        <v>596</v>
      </c>
      <c r="K632" s="135">
        <v>3</v>
      </c>
      <c r="L632" s="149">
        <v>221.4</v>
      </c>
      <c r="M632" s="137"/>
      <c r="N632" s="460"/>
      <c r="O632" s="86">
        <f t="shared" si="79"/>
        <v>0</v>
      </c>
      <c r="P632" s="144">
        <v>4607109976722</v>
      </c>
      <c r="Q632" s="140"/>
      <c r="S632" s="265"/>
    </row>
    <row r="633" spans="1:19" ht="24" x14ac:dyDescent="0.2">
      <c r="A633" s="239">
        <v>617</v>
      </c>
      <c r="B633" s="136">
        <v>9491</v>
      </c>
      <c r="C633" s="142" t="s">
        <v>6436</v>
      </c>
      <c r="D633" s="141" t="s">
        <v>6437</v>
      </c>
      <c r="E633" s="143" t="s">
        <v>6438</v>
      </c>
      <c r="F633" s="163" t="str">
        <f t="shared" si="78"/>
        <v>фото</v>
      </c>
      <c r="G633" s="164"/>
      <c r="H633" s="152" t="s">
        <v>491</v>
      </c>
      <c r="I633" s="155">
        <v>160</v>
      </c>
      <c r="J633" s="139" t="s">
        <v>596</v>
      </c>
      <c r="K633" s="135">
        <v>3</v>
      </c>
      <c r="L633" s="149">
        <v>212.1</v>
      </c>
      <c r="M633" s="137"/>
      <c r="N633" s="460"/>
      <c r="O633" s="86">
        <f t="shared" si="79"/>
        <v>0</v>
      </c>
      <c r="P633" s="144">
        <v>4607109954782</v>
      </c>
      <c r="Q633" s="140"/>
      <c r="S633" s="265"/>
    </row>
    <row r="634" spans="1:19" ht="24" x14ac:dyDescent="0.2">
      <c r="A634" s="239">
        <v>618</v>
      </c>
      <c r="B634" s="136">
        <v>9492</v>
      </c>
      <c r="C634" s="142" t="s">
        <v>1559</v>
      </c>
      <c r="D634" s="141" t="s">
        <v>6439</v>
      </c>
      <c r="E634" s="143" t="s">
        <v>6440</v>
      </c>
      <c r="F634" s="163" t="str">
        <f t="shared" si="78"/>
        <v>фото</v>
      </c>
      <c r="G634" s="164"/>
      <c r="H634" s="152" t="s">
        <v>494</v>
      </c>
      <c r="I634" s="155">
        <v>120</v>
      </c>
      <c r="J634" s="139" t="s">
        <v>596</v>
      </c>
      <c r="K634" s="135">
        <v>3</v>
      </c>
      <c r="L634" s="149">
        <v>212.1</v>
      </c>
      <c r="M634" s="137"/>
      <c r="N634" s="460"/>
      <c r="O634" s="86">
        <f t="shared" si="79"/>
        <v>0</v>
      </c>
      <c r="P634" s="144">
        <v>4607109944325</v>
      </c>
      <c r="Q634" s="140"/>
      <c r="S634" s="265"/>
    </row>
    <row r="635" spans="1:19" ht="15.75" x14ac:dyDescent="0.2">
      <c r="A635" s="239">
        <v>619</v>
      </c>
      <c r="B635" s="136">
        <v>9493</v>
      </c>
      <c r="C635" s="142" t="s">
        <v>1563</v>
      </c>
      <c r="D635" s="141" t="s">
        <v>6441</v>
      </c>
      <c r="E635" s="143" t="s">
        <v>6442</v>
      </c>
      <c r="F635" s="163" t="str">
        <f t="shared" si="78"/>
        <v>фото</v>
      </c>
      <c r="G635" s="164"/>
      <c r="H635" s="152" t="s">
        <v>506</v>
      </c>
      <c r="I635" s="155">
        <v>100</v>
      </c>
      <c r="J635" s="139" t="s">
        <v>596</v>
      </c>
      <c r="K635" s="135">
        <v>3</v>
      </c>
      <c r="L635" s="149">
        <v>187.6</v>
      </c>
      <c r="M635" s="137"/>
      <c r="N635" s="460"/>
      <c r="O635" s="86">
        <f t="shared" si="79"/>
        <v>0</v>
      </c>
      <c r="P635" s="144">
        <v>4607109976760</v>
      </c>
      <c r="Q635" s="140"/>
      <c r="S635" s="265"/>
    </row>
    <row r="636" spans="1:19" ht="24" x14ac:dyDescent="0.2">
      <c r="A636" s="239">
        <v>620</v>
      </c>
      <c r="B636" s="136">
        <v>9494</v>
      </c>
      <c r="C636" s="142" t="s">
        <v>4428</v>
      </c>
      <c r="D636" s="141" t="s">
        <v>4488</v>
      </c>
      <c r="E636" s="143" t="s">
        <v>4489</v>
      </c>
      <c r="F636" s="163" t="str">
        <f t="shared" si="78"/>
        <v>фото</v>
      </c>
      <c r="G636" s="164"/>
      <c r="H636" s="152" t="s">
        <v>4431</v>
      </c>
      <c r="I636" s="155">
        <v>140</v>
      </c>
      <c r="J636" s="139" t="s">
        <v>596</v>
      </c>
      <c r="K636" s="135">
        <v>3</v>
      </c>
      <c r="L636" s="149">
        <v>202.1</v>
      </c>
      <c r="M636" s="137"/>
      <c r="N636" s="460"/>
      <c r="O636" s="86">
        <f t="shared" si="79"/>
        <v>0</v>
      </c>
      <c r="P636" s="144">
        <v>4607109954805</v>
      </c>
      <c r="Q636" s="140"/>
      <c r="S636" s="265"/>
    </row>
    <row r="637" spans="1:19" ht="24" x14ac:dyDescent="0.2">
      <c r="A637" s="239">
        <v>621</v>
      </c>
      <c r="B637" s="136">
        <v>9495</v>
      </c>
      <c r="C637" s="142" t="s">
        <v>3022</v>
      </c>
      <c r="D637" s="141" t="s">
        <v>6443</v>
      </c>
      <c r="E637" s="143" t="s">
        <v>6444</v>
      </c>
      <c r="F637" s="163" t="str">
        <f t="shared" si="78"/>
        <v>фото</v>
      </c>
      <c r="G637" s="164"/>
      <c r="H637" s="152" t="s">
        <v>3025</v>
      </c>
      <c r="I637" s="155">
        <v>110</v>
      </c>
      <c r="J637" s="139" t="s">
        <v>596</v>
      </c>
      <c r="K637" s="135">
        <v>3</v>
      </c>
      <c r="L637" s="149">
        <v>279.89999999999998</v>
      </c>
      <c r="M637" s="137"/>
      <c r="N637" s="460"/>
      <c r="O637" s="86">
        <f t="shared" si="79"/>
        <v>0</v>
      </c>
      <c r="P637" s="144">
        <v>4607109990322</v>
      </c>
      <c r="Q637" s="140"/>
      <c r="S637" s="265"/>
    </row>
    <row r="638" spans="1:19" ht="15.75" x14ac:dyDescent="0.2">
      <c r="A638" s="239">
        <v>622</v>
      </c>
      <c r="B638" s="136">
        <v>9497</v>
      </c>
      <c r="C638" s="142" t="s">
        <v>3689</v>
      </c>
      <c r="D638" s="141" t="s">
        <v>6445</v>
      </c>
      <c r="E638" s="143" t="s">
        <v>6446</v>
      </c>
      <c r="F638" s="163" t="str">
        <f t="shared" si="78"/>
        <v>фото</v>
      </c>
      <c r="G638" s="164"/>
      <c r="H638" s="152" t="s">
        <v>3692</v>
      </c>
      <c r="I638" s="155">
        <v>130</v>
      </c>
      <c r="J638" s="139" t="s">
        <v>596</v>
      </c>
      <c r="K638" s="135">
        <v>3</v>
      </c>
      <c r="L638" s="149">
        <v>225.3</v>
      </c>
      <c r="M638" s="137"/>
      <c r="N638" s="460"/>
      <c r="O638" s="86">
        <f t="shared" si="79"/>
        <v>0</v>
      </c>
      <c r="P638" s="144">
        <v>4607109982228</v>
      </c>
      <c r="Q638" s="140"/>
      <c r="S638" s="265"/>
    </row>
    <row r="639" spans="1:19" ht="24" x14ac:dyDescent="0.2">
      <c r="A639" s="239">
        <v>623</v>
      </c>
      <c r="B639" s="136">
        <v>9465</v>
      </c>
      <c r="C639" s="142" t="s">
        <v>4444</v>
      </c>
      <c r="D639" s="141" t="s">
        <v>4490</v>
      </c>
      <c r="E639" s="143" t="s">
        <v>4491</v>
      </c>
      <c r="F639" s="163" t="str">
        <f t="shared" si="78"/>
        <v>фото</v>
      </c>
      <c r="G639" s="164"/>
      <c r="H639" s="152" t="s">
        <v>4447</v>
      </c>
      <c r="I639" s="155">
        <v>120</v>
      </c>
      <c r="J639" s="139" t="s">
        <v>596</v>
      </c>
      <c r="K639" s="135">
        <v>5</v>
      </c>
      <c r="L639" s="149">
        <v>316.8</v>
      </c>
      <c r="M639" s="137"/>
      <c r="N639" s="460"/>
      <c r="O639" s="86">
        <f t="shared" si="79"/>
        <v>0</v>
      </c>
      <c r="P639" s="144">
        <v>4607109954874</v>
      </c>
      <c r="Q639" s="140"/>
      <c r="S639" s="265"/>
    </row>
    <row r="640" spans="1:19" ht="15.75" x14ac:dyDescent="0.2">
      <c r="A640" s="239">
        <v>624</v>
      </c>
      <c r="B640" s="136">
        <v>9498</v>
      </c>
      <c r="C640" s="142" t="s">
        <v>3693</v>
      </c>
      <c r="D640" s="141" t="s">
        <v>6447</v>
      </c>
      <c r="E640" s="143" t="s">
        <v>6448</v>
      </c>
      <c r="F640" s="163" t="str">
        <f t="shared" si="78"/>
        <v>фото</v>
      </c>
      <c r="G640" s="164"/>
      <c r="H640" s="152" t="s">
        <v>385</v>
      </c>
      <c r="I640" s="155">
        <v>110</v>
      </c>
      <c r="J640" s="139" t="s">
        <v>596</v>
      </c>
      <c r="K640" s="135">
        <v>3</v>
      </c>
      <c r="L640" s="149">
        <v>182.8</v>
      </c>
      <c r="M640" s="137"/>
      <c r="N640" s="460"/>
      <c r="O640" s="86">
        <f t="shared" si="79"/>
        <v>0</v>
      </c>
      <c r="P640" s="144">
        <v>4607109990285</v>
      </c>
      <c r="Q640" s="140"/>
      <c r="S640" s="265"/>
    </row>
    <row r="641" spans="1:19" ht="15.75" x14ac:dyDescent="0.2">
      <c r="A641" s="239">
        <v>625</v>
      </c>
      <c r="B641" s="233"/>
      <c r="C641" s="233"/>
      <c r="D641" s="234" t="s">
        <v>6329</v>
      </c>
      <c r="E641" s="234"/>
      <c r="F641" s="234"/>
      <c r="G641" s="234"/>
      <c r="H641" s="238"/>
      <c r="I641" s="235"/>
      <c r="J641" s="236"/>
      <c r="K641" s="236"/>
      <c r="L641" s="237"/>
      <c r="M641" s="238"/>
      <c r="N641" s="238"/>
      <c r="O641" s="238"/>
      <c r="P641" s="238"/>
      <c r="Q641" s="238"/>
      <c r="S641" s="265"/>
    </row>
    <row r="642" spans="1:19" ht="24" x14ac:dyDescent="0.2">
      <c r="A642" s="239">
        <v>626</v>
      </c>
      <c r="B642" s="136">
        <v>13651</v>
      </c>
      <c r="C642" s="142" t="s">
        <v>1568</v>
      </c>
      <c r="D642" s="141" t="s">
        <v>6449</v>
      </c>
      <c r="E642" s="143" t="s">
        <v>6450</v>
      </c>
      <c r="F642" s="163" t="str">
        <f t="shared" ref="F642:F644" si="80">HYPERLINK("http://www.gardenbulbs.ru/images/Lilium_CL/thumbnails/"&amp;C642&amp;".jpg","фото")</f>
        <v>фото</v>
      </c>
      <c r="G642" s="164"/>
      <c r="H642" s="152" t="s">
        <v>526</v>
      </c>
      <c r="I642" s="155">
        <v>130</v>
      </c>
      <c r="J642" s="139" t="s">
        <v>596</v>
      </c>
      <c r="K642" s="135">
        <v>3</v>
      </c>
      <c r="L642" s="149">
        <v>264</v>
      </c>
      <c r="M642" s="137"/>
      <c r="N642" s="460"/>
      <c r="O642" s="86">
        <f t="shared" ref="O642:O644" si="81">IF(ISERROR(L642*N642),0,L642*N642)</f>
        <v>0</v>
      </c>
      <c r="P642" s="144">
        <v>4607109919286</v>
      </c>
      <c r="Q642" s="140"/>
      <c r="S642" s="265"/>
    </row>
    <row r="643" spans="1:19" ht="36" x14ac:dyDescent="0.2">
      <c r="A643" s="239">
        <v>627</v>
      </c>
      <c r="B643" s="136">
        <v>13653</v>
      </c>
      <c r="C643" s="142" t="s">
        <v>1571</v>
      </c>
      <c r="D643" s="141" t="s">
        <v>6451</v>
      </c>
      <c r="E643" s="143" t="s">
        <v>6452</v>
      </c>
      <c r="F643" s="163" t="str">
        <f t="shared" si="80"/>
        <v>фото</v>
      </c>
      <c r="G643" s="164"/>
      <c r="H643" s="152" t="s">
        <v>531</v>
      </c>
      <c r="I643" s="155">
        <v>130</v>
      </c>
      <c r="J643" s="139" t="s">
        <v>596</v>
      </c>
      <c r="K643" s="135">
        <v>3</v>
      </c>
      <c r="L643" s="149">
        <v>264</v>
      </c>
      <c r="M643" s="137"/>
      <c r="N643" s="460"/>
      <c r="O643" s="86">
        <f t="shared" si="81"/>
        <v>0</v>
      </c>
      <c r="P643" s="144">
        <v>4607109919262</v>
      </c>
      <c r="Q643" s="140"/>
      <c r="S643" s="265"/>
    </row>
    <row r="644" spans="1:19" ht="24" x14ac:dyDescent="0.2">
      <c r="A644" s="239">
        <v>628</v>
      </c>
      <c r="B644" s="136">
        <v>13654</v>
      </c>
      <c r="C644" s="142" t="s">
        <v>1572</v>
      </c>
      <c r="D644" s="141" t="s">
        <v>6453</v>
      </c>
      <c r="E644" s="143" t="s">
        <v>6454</v>
      </c>
      <c r="F644" s="163" t="str">
        <f t="shared" si="80"/>
        <v>фото</v>
      </c>
      <c r="G644" s="164"/>
      <c r="H644" s="152" t="s">
        <v>534</v>
      </c>
      <c r="I644" s="155">
        <v>130</v>
      </c>
      <c r="J644" s="139" t="s">
        <v>596</v>
      </c>
      <c r="K644" s="135">
        <v>3</v>
      </c>
      <c r="L644" s="149">
        <v>264</v>
      </c>
      <c r="M644" s="137"/>
      <c r="N644" s="460"/>
      <c r="O644" s="86">
        <f t="shared" si="81"/>
        <v>0</v>
      </c>
      <c r="P644" s="144">
        <v>4607109919255</v>
      </c>
      <c r="Q644" s="140"/>
      <c r="S644" s="265"/>
    </row>
  </sheetData>
  <sheetProtection sort="0" autoFilter="0"/>
  <protectedRanges>
    <protectedRange sqref="L4 N4" name="Диапазон1_3_1"/>
  </protectedRanges>
  <autoFilter ref="A16:S644"/>
  <dataConsolidate/>
  <mergeCells count="26">
    <mergeCell ref="O13:O15"/>
    <mergeCell ref="P13:P15"/>
    <mergeCell ref="Q13:Q15"/>
    <mergeCell ref="K14:L14"/>
    <mergeCell ref="L9:N10"/>
    <mergeCell ref="N13:N15"/>
    <mergeCell ref="P4:R10"/>
    <mergeCell ref="K6:N7"/>
    <mergeCell ref="A13:A15"/>
    <mergeCell ref="B13:B15"/>
    <mergeCell ref="C13:C15"/>
    <mergeCell ref="D13:E15"/>
    <mergeCell ref="F13:G15"/>
    <mergeCell ref="H13:H15"/>
    <mergeCell ref="I13:I15"/>
    <mergeCell ref="J13:J15"/>
    <mergeCell ref="K13:L13"/>
    <mergeCell ref="M13:M15"/>
    <mergeCell ref="D7:I7"/>
    <mergeCell ref="D9:H11"/>
    <mergeCell ref="K1:N1"/>
    <mergeCell ref="D2:H2"/>
    <mergeCell ref="K2:N4"/>
    <mergeCell ref="D3:H3"/>
    <mergeCell ref="D4:I5"/>
    <mergeCell ref="K5:N5"/>
  </mergeCells>
  <conditionalFormatting sqref="B17:C17">
    <cfRule type="duplicateValues" dxfId="330" priority="59"/>
  </conditionalFormatting>
  <conditionalFormatting sqref="D17">
    <cfRule type="duplicateValues" dxfId="329" priority="60"/>
  </conditionalFormatting>
  <conditionalFormatting sqref="B32:C32">
    <cfRule type="duplicateValues" dxfId="328" priority="57"/>
  </conditionalFormatting>
  <conditionalFormatting sqref="D32">
    <cfRule type="duplicateValues" dxfId="327" priority="58"/>
  </conditionalFormatting>
  <conditionalFormatting sqref="B49:C49">
    <cfRule type="duplicateValues" dxfId="326" priority="55"/>
  </conditionalFormatting>
  <conditionalFormatting sqref="D49">
    <cfRule type="duplicateValues" dxfId="325" priority="56"/>
  </conditionalFormatting>
  <conditionalFormatting sqref="B74:C74">
    <cfRule type="duplicateValues" dxfId="324" priority="53"/>
  </conditionalFormatting>
  <conditionalFormatting sqref="D74">
    <cfRule type="duplicateValues" dxfId="323" priority="54"/>
  </conditionalFormatting>
  <conditionalFormatting sqref="B81:C81">
    <cfRule type="duplicateValues" dxfId="322" priority="51"/>
  </conditionalFormatting>
  <conditionalFormatting sqref="D81">
    <cfRule type="duplicateValues" dxfId="321" priority="52"/>
  </conditionalFormatting>
  <conditionalFormatting sqref="B105:C105">
    <cfRule type="duplicateValues" dxfId="320" priority="49"/>
  </conditionalFormatting>
  <conditionalFormatting sqref="D105">
    <cfRule type="duplicateValues" dxfId="319" priority="50"/>
  </conditionalFormatting>
  <conditionalFormatting sqref="B136:C136">
    <cfRule type="duplicateValues" dxfId="318" priority="47"/>
  </conditionalFormatting>
  <conditionalFormatting sqref="D136">
    <cfRule type="duplicateValues" dxfId="317" priority="48"/>
  </conditionalFormatting>
  <conditionalFormatting sqref="B171:C171">
    <cfRule type="duplicateValues" dxfId="316" priority="45"/>
  </conditionalFormatting>
  <conditionalFormatting sqref="D171">
    <cfRule type="duplicateValues" dxfId="315" priority="46"/>
  </conditionalFormatting>
  <conditionalFormatting sqref="B180:C180">
    <cfRule type="duplicateValues" dxfId="314" priority="43"/>
  </conditionalFormatting>
  <conditionalFormatting sqref="D180">
    <cfRule type="duplicateValues" dxfId="313" priority="44"/>
  </conditionalFormatting>
  <conditionalFormatting sqref="B184:C184">
    <cfRule type="duplicateValues" dxfId="312" priority="41"/>
  </conditionalFormatting>
  <conditionalFormatting sqref="D184">
    <cfRule type="duplicateValues" dxfId="311" priority="42"/>
  </conditionalFormatting>
  <conditionalFormatting sqref="B190:C190">
    <cfRule type="duplicateValues" dxfId="310" priority="39"/>
  </conditionalFormatting>
  <conditionalFormatting sqref="D190">
    <cfRule type="duplicateValues" dxfId="309" priority="40"/>
  </conditionalFormatting>
  <conditionalFormatting sqref="B271:C271">
    <cfRule type="duplicateValues" dxfId="308" priority="37"/>
  </conditionalFormatting>
  <conditionalFormatting sqref="D271">
    <cfRule type="duplicateValues" dxfId="307" priority="38"/>
  </conditionalFormatting>
  <conditionalFormatting sqref="B282:C282">
    <cfRule type="duplicateValues" dxfId="306" priority="35"/>
  </conditionalFormatting>
  <conditionalFormatting sqref="D282">
    <cfRule type="duplicateValues" dxfId="305" priority="36"/>
  </conditionalFormatting>
  <conditionalFormatting sqref="B292:C292">
    <cfRule type="duplicateValues" dxfId="304" priority="33"/>
  </conditionalFormatting>
  <conditionalFormatting sqref="D292">
    <cfRule type="duplicateValues" dxfId="303" priority="34"/>
  </conditionalFormatting>
  <conditionalFormatting sqref="B298:C298">
    <cfRule type="duplicateValues" dxfId="302" priority="31"/>
  </conditionalFormatting>
  <conditionalFormatting sqref="D298">
    <cfRule type="duplicateValues" dxfId="301" priority="32"/>
  </conditionalFormatting>
  <conditionalFormatting sqref="B410:C410">
    <cfRule type="duplicateValues" dxfId="300" priority="29"/>
  </conditionalFormatting>
  <conditionalFormatting sqref="D410">
    <cfRule type="duplicateValues" dxfId="299" priority="30"/>
  </conditionalFormatting>
  <conditionalFormatting sqref="B413:C413">
    <cfRule type="duplicateValues" dxfId="298" priority="27"/>
  </conditionalFormatting>
  <conditionalFormatting sqref="D413">
    <cfRule type="duplicateValues" dxfId="297" priority="28"/>
  </conditionalFormatting>
  <conditionalFormatting sqref="B416:C416">
    <cfRule type="duplicateValues" dxfId="296" priority="25"/>
  </conditionalFormatting>
  <conditionalFormatting sqref="D416">
    <cfRule type="duplicateValues" dxfId="295" priority="26"/>
  </conditionalFormatting>
  <conditionalFormatting sqref="B426:C426">
    <cfRule type="duplicateValues" dxfId="294" priority="23"/>
  </conditionalFormatting>
  <conditionalFormatting sqref="D426">
    <cfRule type="duplicateValues" dxfId="293" priority="24"/>
  </conditionalFormatting>
  <conditionalFormatting sqref="B440:C440">
    <cfRule type="duplicateValues" dxfId="292" priority="21"/>
  </conditionalFormatting>
  <conditionalFormatting sqref="D440">
    <cfRule type="duplicateValues" dxfId="291" priority="22"/>
  </conditionalFormatting>
  <conditionalFormatting sqref="B539:C539">
    <cfRule type="duplicateValues" dxfId="290" priority="19"/>
  </conditionalFormatting>
  <conditionalFormatting sqref="D539">
    <cfRule type="duplicateValues" dxfId="289" priority="20"/>
  </conditionalFormatting>
  <conditionalFormatting sqref="B546:C546">
    <cfRule type="duplicateValues" dxfId="288" priority="17"/>
  </conditionalFormatting>
  <conditionalFormatting sqref="D546">
    <cfRule type="duplicateValues" dxfId="287" priority="18"/>
  </conditionalFormatting>
  <conditionalFormatting sqref="B551:C551">
    <cfRule type="duplicateValues" dxfId="286" priority="15"/>
  </conditionalFormatting>
  <conditionalFormatting sqref="D551">
    <cfRule type="duplicateValues" dxfId="285" priority="16"/>
  </conditionalFormatting>
  <conditionalFormatting sqref="B562:C562">
    <cfRule type="duplicateValues" dxfId="284" priority="13"/>
  </conditionalFormatting>
  <conditionalFormatting sqref="D562">
    <cfRule type="duplicateValues" dxfId="283" priority="14"/>
  </conditionalFormatting>
  <conditionalFormatting sqref="B578:C578">
    <cfRule type="duplicateValues" dxfId="282" priority="11"/>
  </conditionalFormatting>
  <conditionalFormatting sqref="D578">
    <cfRule type="duplicateValues" dxfId="281" priority="12"/>
  </conditionalFormatting>
  <conditionalFormatting sqref="B579:C579">
    <cfRule type="duplicateValues" dxfId="280" priority="9"/>
  </conditionalFormatting>
  <conditionalFormatting sqref="D579">
    <cfRule type="duplicateValues" dxfId="279" priority="10"/>
  </conditionalFormatting>
  <conditionalFormatting sqref="B589:C589">
    <cfRule type="duplicateValues" dxfId="278" priority="7"/>
  </conditionalFormatting>
  <conditionalFormatting sqref="D589">
    <cfRule type="duplicateValues" dxfId="277" priority="8"/>
  </conditionalFormatting>
  <conditionalFormatting sqref="B611:C611">
    <cfRule type="duplicateValues" dxfId="276" priority="5"/>
  </conditionalFormatting>
  <conditionalFormatting sqref="D611">
    <cfRule type="duplicateValues" dxfId="275" priority="6"/>
  </conditionalFormatting>
  <conditionalFormatting sqref="B613:C613">
    <cfRule type="duplicateValues" dxfId="274" priority="3"/>
  </conditionalFormatting>
  <conditionalFormatting sqref="D613">
    <cfRule type="duplicateValues" dxfId="273" priority="4"/>
  </conditionalFormatting>
  <conditionalFormatting sqref="B641:C641">
    <cfRule type="duplicateValues" dxfId="272" priority="1"/>
  </conditionalFormatting>
  <conditionalFormatting sqref="D641">
    <cfRule type="duplicateValues" dxfId="271" priority="2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64" fitToHeight="5" orientation="portrait" r:id="rId1"/>
  <headerFooter alignWithMargins="0">
    <oddHeader>&amp;L&amp;8
&amp;C&amp;"Arial Cyr,полужирный"&amp;12Прайс-лист
"COLOR LINE"
&amp;RЗаявки присылайте
на  эл. адрес gardenbulbs@yandex.ru 
тел.: (495) 974-88-36</oddHeader>
    <oddFooter>&amp;Lgardenbulbs@yandex.ru&amp;CСтраница &amp;P из &amp;N&amp;Rwww.gardenbulbs.ru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6"/>
  </sheetPr>
  <dimension ref="A1:T1223"/>
  <sheetViews>
    <sheetView view="pageBreakPreview" zoomScaleNormal="100" zoomScaleSheetLayoutView="100" workbookViewId="0">
      <pane ySplit="17" topLeftCell="A21" activePane="bottomLeft" state="frozen"/>
      <selection activeCell="A16" sqref="A16:S604"/>
      <selection pane="bottomLeft" activeCell="N20" sqref="N20"/>
    </sheetView>
  </sheetViews>
  <sheetFormatPr defaultColWidth="9.140625" defaultRowHeight="12.75" outlineLevelCol="1" x14ac:dyDescent="0.2"/>
  <cols>
    <col min="1" max="1" width="3.28515625" customWidth="1"/>
    <col min="2" max="2" width="6.42578125" customWidth="1"/>
    <col min="3" max="3" width="10.85546875" hidden="1" customWidth="1"/>
    <col min="4" max="4" width="9.5703125" hidden="1" customWidth="1"/>
    <col min="5" max="5" width="18" customWidth="1"/>
    <col min="6" max="6" width="19.85546875" customWidth="1"/>
    <col min="7" max="7" width="9.85546875" customWidth="1"/>
    <col min="8" max="8" width="5.7109375" customWidth="1"/>
    <col min="9" max="9" width="39.140625" customWidth="1"/>
    <col min="10" max="10" width="6.28515625" customWidth="1"/>
    <col min="11" max="11" width="6.140625" customWidth="1"/>
    <col min="12" max="12" width="7.7109375" customWidth="1"/>
    <col min="13" max="13" width="9.7109375" customWidth="1"/>
    <col min="14" max="14" width="9.28515625" customWidth="1"/>
    <col min="15" max="15" width="11.42578125" customWidth="1" outlineLevel="1"/>
    <col min="16" max="16" width="15.140625" customWidth="1" outlineLevel="1"/>
    <col min="17" max="17" width="6.28515625" customWidth="1"/>
    <col min="18" max="18" width="7.85546875" customWidth="1"/>
    <col min="19" max="19" width="30.85546875" customWidth="1"/>
    <col min="20" max="20" width="16.42578125" customWidth="1"/>
  </cols>
  <sheetData>
    <row r="1" spans="1:20" ht="12.75" customHeight="1" thickBot="1" x14ac:dyDescent="0.25">
      <c r="A1" s="87"/>
      <c r="B1" s="1"/>
      <c r="C1" s="1"/>
      <c r="D1" s="1"/>
      <c r="E1" s="969" t="s">
        <v>6469</v>
      </c>
      <c r="F1" s="969"/>
      <c r="G1" s="969"/>
      <c r="H1" s="969"/>
      <c r="I1" s="969"/>
      <c r="J1" s="35"/>
      <c r="K1" s="36"/>
      <c r="L1" s="950" t="s">
        <v>577</v>
      </c>
      <c r="M1" s="951"/>
      <c r="N1" s="952"/>
      <c r="O1" s="37"/>
      <c r="P1" s="37"/>
      <c r="Q1" s="156"/>
      <c r="R1" s="38"/>
      <c r="S1" s="159"/>
      <c r="T1" s="38"/>
    </row>
    <row r="2" spans="1:20" ht="6.75" customHeight="1" x14ac:dyDescent="0.2">
      <c r="A2" s="88"/>
      <c r="B2" s="1"/>
      <c r="C2" s="1"/>
      <c r="D2" s="1"/>
      <c r="E2" s="969"/>
      <c r="F2" s="969"/>
      <c r="G2" s="969"/>
      <c r="H2" s="969"/>
      <c r="I2" s="969"/>
      <c r="J2" s="35"/>
      <c r="K2" s="36"/>
      <c r="L2" s="953">
        <f>'ЗАКАЗ-ФОРМА'!C16</f>
        <v>0</v>
      </c>
      <c r="M2" s="954"/>
      <c r="N2" s="955"/>
      <c r="O2" s="71"/>
      <c r="P2" s="71"/>
      <c r="Q2" s="157"/>
      <c r="R2" s="38"/>
      <c r="S2" s="159"/>
      <c r="T2" s="82"/>
    </row>
    <row r="3" spans="1:20" ht="4.5" customHeight="1" x14ac:dyDescent="0.2">
      <c r="A3" s="88"/>
      <c r="B3" s="1"/>
      <c r="C3" s="1"/>
      <c r="D3" s="1"/>
      <c r="E3" s="969"/>
      <c r="F3" s="969"/>
      <c r="G3" s="969"/>
      <c r="H3" s="969"/>
      <c r="I3" s="969"/>
      <c r="J3" s="35"/>
      <c r="K3" s="36"/>
      <c r="L3" s="956"/>
      <c r="M3" s="957"/>
      <c r="N3" s="958"/>
      <c r="O3" s="71"/>
      <c r="P3" s="71"/>
      <c r="Q3" s="157"/>
      <c r="R3" s="38"/>
      <c r="S3" s="159"/>
      <c r="T3" s="82"/>
    </row>
    <row r="4" spans="1:20" ht="5.25" customHeight="1" thickBot="1" x14ac:dyDescent="0.25">
      <c r="A4" s="88"/>
      <c r="B4" s="1"/>
      <c r="C4" s="1"/>
      <c r="D4" s="1"/>
      <c r="E4" s="969"/>
      <c r="F4" s="969"/>
      <c r="G4" s="969"/>
      <c r="H4" s="969"/>
      <c r="I4" s="969"/>
      <c r="J4" s="35"/>
      <c r="K4" s="36"/>
      <c r="L4" s="959"/>
      <c r="M4" s="960"/>
      <c r="N4" s="961"/>
      <c r="O4" s="71"/>
      <c r="P4" s="71"/>
      <c r="Q4" s="157"/>
      <c r="R4" s="38"/>
      <c r="S4" s="159"/>
      <c r="T4" s="82"/>
    </row>
    <row r="5" spans="1:20" ht="8.1" customHeight="1" thickBot="1" x14ac:dyDescent="0.25">
      <c r="A5" s="88"/>
      <c r="B5" s="1"/>
      <c r="C5" s="1"/>
      <c r="D5" s="1"/>
      <c r="E5" s="969"/>
      <c r="F5" s="969"/>
      <c r="G5" s="969"/>
      <c r="H5" s="969"/>
      <c r="I5" s="969"/>
      <c r="J5" s="35"/>
      <c r="K5" s="39"/>
      <c r="L5" s="40"/>
      <c r="M5" s="962" t="s">
        <v>578</v>
      </c>
      <c r="N5" s="962"/>
      <c r="O5" s="71"/>
      <c r="P5" s="71"/>
      <c r="Q5" s="157"/>
      <c r="R5" s="38"/>
      <c r="S5" s="159"/>
      <c r="T5" s="38"/>
    </row>
    <row r="6" spans="1:20" ht="8.1" customHeight="1" x14ac:dyDescent="0.2">
      <c r="A6" s="89"/>
      <c r="B6" s="41"/>
      <c r="C6" s="103"/>
      <c r="D6" s="103"/>
      <c r="E6" s="969"/>
      <c r="F6" s="969"/>
      <c r="G6" s="969"/>
      <c r="H6" s="969"/>
      <c r="I6" s="969"/>
      <c r="J6" s="45"/>
      <c r="K6" s="39"/>
      <c r="L6" s="940">
        <f>SUM(O20:O1220)</f>
        <v>0</v>
      </c>
      <c r="M6" s="941"/>
      <c r="N6" s="942"/>
      <c r="O6" s="71"/>
      <c r="P6" s="71"/>
      <c r="Q6" s="157"/>
      <c r="R6" s="38"/>
      <c r="S6" s="159"/>
      <c r="T6" s="38"/>
    </row>
    <row r="7" spans="1:20" ht="15" customHeight="1" thickBot="1" x14ac:dyDescent="0.25">
      <c r="A7" s="89"/>
      <c r="B7" s="41"/>
      <c r="C7" s="103"/>
      <c r="D7" s="103"/>
      <c r="E7" s="946" t="s">
        <v>6470</v>
      </c>
      <c r="F7" s="946"/>
      <c r="G7" s="946"/>
      <c r="H7" s="946"/>
      <c r="I7" s="946"/>
      <c r="J7" s="45"/>
      <c r="K7" s="204" t="s">
        <v>260</v>
      </c>
      <c r="L7" s="943"/>
      <c r="M7" s="944"/>
      <c r="N7" s="945"/>
      <c r="O7" s="84"/>
      <c r="P7" s="84"/>
      <c r="Q7" s="158"/>
      <c r="R7" s="160"/>
      <c r="S7" s="159"/>
      <c r="T7" s="38"/>
    </row>
    <row r="8" spans="1:20" ht="3.75" customHeight="1" thickBot="1" x14ac:dyDescent="0.25">
      <c r="A8" s="90"/>
      <c r="B8" s="46"/>
      <c r="C8" s="104"/>
      <c r="D8" s="104"/>
      <c r="E8" s="46"/>
      <c r="F8" s="47"/>
      <c r="G8" s="47"/>
      <c r="H8" s="47"/>
      <c r="I8" s="48"/>
      <c r="J8" s="45"/>
      <c r="K8" s="39"/>
      <c r="L8" s="40"/>
      <c r="M8" s="49"/>
      <c r="N8" s="39"/>
      <c r="O8" s="84"/>
      <c r="P8" s="84"/>
      <c r="Q8" s="158"/>
      <c r="R8" s="160"/>
      <c r="S8" s="159"/>
      <c r="T8" s="38"/>
    </row>
    <row r="9" spans="1:20" ht="9.75" customHeight="1" x14ac:dyDescent="0.2">
      <c r="A9" s="91"/>
      <c r="B9" s="50"/>
      <c r="C9" s="105"/>
      <c r="D9" s="105"/>
      <c r="E9" s="93" t="s">
        <v>553</v>
      </c>
      <c r="F9" s="51"/>
      <c r="G9" s="51"/>
      <c r="H9" s="51"/>
      <c r="I9" s="52"/>
      <c r="J9" s="47"/>
      <c r="K9" s="53"/>
      <c r="L9" s="54"/>
      <c r="M9" s="930">
        <f>SUM(N20:N1220)</f>
        <v>0</v>
      </c>
      <c r="N9" s="932"/>
      <c r="O9" s="970" t="s">
        <v>50</v>
      </c>
      <c r="P9" s="970"/>
      <c r="Q9" s="971"/>
      <c r="R9" s="970"/>
      <c r="S9" s="159"/>
      <c r="T9" s="38"/>
    </row>
    <row r="10" spans="1:20" ht="12" customHeight="1" thickBot="1" x14ac:dyDescent="0.25">
      <c r="A10" s="91"/>
      <c r="B10" s="50"/>
      <c r="C10" s="105"/>
      <c r="D10" s="105"/>
      <c r="E10" s="93" t="s">
        <v>554</v>
      </c>
      <c r="F10" s="51"/>
      <c r="G10" s="51"/>
      <c r="H10" s="51"/>
      <c r="I10" s="52"/>
      <c r="J10" s="47"/>
      <c r="K10" s="53"/>
      <c r="L10" s="76" t="s">
        <v>261</v>
      </c>
      <c r="M10" s="933"/>
      <c r="N10" s="935"/>
      <c r="O10" s="970"/>
      <c r="P10" s="970"/>
      <c r="Q10" s="971"/>
      <c r="R10" s="970"/>
      <c r="S10" s="159"/>
      <c r="T10" s="38"/>
    </row>
    <row r="11" spans="1:20" ht="12" customHeight="1" x14ac:dyDescent="0.2">
      <c r="A11" s="91"/>
      <c r="B11" s="50"/>
      <c r="C11" s="105"/>
      <c r="D11" s="105"/>
      <c r="E11" s="93" t="s">
        <v>142</v>
      </c>
      <c r="F11" s="51"/>
      <c r="G11" s="51"/>
      <c r="H11" s="51"/>
      <c r="I11" s="52"/>
      <c r="J11" s="47"/>
      <c r="K11" s="53"/>
      <c r="L11" s="54"/>
      <c r="M11" s="74"/>
      <c r="N11" s="75"/>
      <c r="O11" s="970"/>
      <c r="P11" s="970"/>
      <c r="Q11" s="971"/>
      <c r="R11" s="970"/>
      <c r="S11" s="159"/>
      <c r="T11" s="38"/>
    </row>
    <row r="12" spans="1:20" ht="12" customHeight="1" x14ac:dyDescent="0.2">
      <c r="A12" s="91"/>
      <c r="B12" s="50"/>
      <c r="C12" s="105"/>
      <c r="D12" s="105"/>
      <c r="E12" s="205" t="s">
        <v>4707</v>
      </c>
      <c r="F12" s="51"/>
      <c r="G12" s="51"/>
      <c r="H12" s="51"/>
      <c r="I12" s="52"/>
      <c r="J12" s="47"/>
      <c r="K12" s="53"/>
      <c r="L12" s="54"/>
      <c r="M12" s="995" t="s">
        <v>6468</v>
      </c>
      <c r="N12" s="995"/>
      <c r="O12" s="970"/>
      <c r="P12" s="970"/>
      <c r="Q12" s="971"/>
      <c r="R12" s="970"/>
      <c r="S12" s="159"/>
      <c r="T12" s="38"/>
    </row>
    <row r="13" spans="1:20" ht="4.5" customHeight="1" thickBot="1" x14ac:dyDescent="0.25">
      <c r="A13" s="92"/>
      <c r="B13" s="55"/>
      <c r="C13" s="106"/>
      <c r="D13" s="106"/>
      <c r="E13" s="56"/>
      <c r="F13" s="57"/>
      <c r="G13" s="57"/>
      <c r="H13" s="57"/>
      <c r="I13" s="58"/>
      <c r="J13" s="59"/>
      <c r="K13" s="60"/>
      <c r="L13" s="59"/>
      <c r="M13" s="58"/>
      <c r="N13" s="60"/>
      <c r="O13" s="970"/>
      <c r="P13" s="970"/>
      <c r="Q13" s="971"/>
      <c r="R13" s="970"/>
      <c r="S13" s="159"/>
      <c r="T13" s="38"/>
    </row>
    <row r="14" spans="1:20" ht="13.5" customHeight="1" thickBot="1" x14ac:dyDescent="0.25">
      <c r="A14" s="978" t="s">
        <v>59</v>
      </c>
      <c r="B14" s="989" t="s">
        <v>4494</v>
      </c>
      <c r="C14" s="266"/>
      <c r="D14" s="266"/>
      <c r="E14" s="980" t="s">
        <v>60</v>
      </c>
      <c r="F14" s="981"/>
      <c r="G14" s="963" t="s">
        <v>1578</v>
      </c>
      <c r="H14" s="964"/>
      <c r="I14" s="986" t="s">
        <v>61</v>
      </c>
      <c r="J14" s="947" t="s">
        <v>62</v>
      </c>
      <c r="K14" s="992" t="s">
        <v>1061</v>
      </c>
      <c r="L14" s="972" t="s">
        <v>64</v>
      </c>
      <c r="M14" s="973"/>
      <c r="N14" s="974"/>
      <c r="O14" s="267"/>
      <c r="P14" s="267"/>
      <c r="Q14" s="268"/>
      <c r="R14" s="269"/>
      <c r="S14" s="270"/>
      <c r="T14" s="271"/>
    </row>
    <row r="15" spans="1:20" ht="12" customHeight="1" thickBot="1" x14ac:dyDescent="0.25">
      <c r="A15" s="979"/>
      <c r="B15" s="990"/>
      <c r="C15" s="272"/>
      <c r="D15" s="272"/>
      <c r="E15" s="982"/>
      <c r="F15" s="983"/>
      <c r="G15" s="965"/>
      <c r="H15" s="966"/>
      <c r="I15" s="987"/>
      <c r="J15" s="948"/>
      <c r="K15" s="993"/>
      <c r="L15" s="975" t="s">
        <v>68</v>
      </c>
      <c r="M15" s="976"/>
      <c r="N15" s="977"/>
      <c r="O15" s="267"/>
      <c r="P15" s="267"/>
      <c r="Q15" s="273"/>
      <c r="R15" s="269"/>
      <c r="S15" s="270"/>
      <c r="T15" s="271"/>
    </row>
    <row r="16" spans="1:20" ht="32.25" customHeight="1" thickBot="1" x14ac:dyDescent="0.25">
      <c r="A16" s="979"/>
      <c r="B16" s="991"/>
      <c r="C16" s="274"/>
      <c r="D16" s="274"/>
      <c r="E16" s="984"/>
      <c r="F16" s="985"/>
      <c r="G16" s="967"/>
      <c r="H16" s="968"/>
      <c r="I16" s="988"/>
      <c r="J16" s="949"/>
      <c r="K16" s="994"/>
      <c r="L16" s="275" t="s">
        <v>3038</v>
      </c>
      <c r="M16" s="275" t="s">
        <v>69</v>
      </c>
      <c r="N16" s="276" t="s">
        <v>70</v>
      </c>
      <c r="O16" s="277" t="s">
        <v>65</v>
      </c>
      <c r="P16" s="278" t="s">
        <v>66</v>
      </c>
      <c r="Q16" s="279" t="s">
        <v>1060</v>
      </c>
      <c r="R16" s="280" t="s">
        <v>67</v>
      </c>
      <c r="S16" s="281" t="s">
        <v>3039</v>
      </c>
      <c r="T16" s="281" t="s">
        <v>6474</v>
      </c>
    </row>
    <row r="17" spans="1:20" x14ac:dyDescent="0.2">
      <c r="A17" s="282"/>
      <c r="B17" s="283"/>
      <c r="C17" s="284"/>
      <c r="D17" s="284"/>
      <c r="E17" s="285" t="s">
        <v>71</v>
      </c>
      <c r="F17" s="286"/>
      <c r="G17" s="286"/>
      <c r="H17" s="286"/>
      <c r="I17" s="286"/>
      <c r="J17" s="287"/>
      <c r="K17" s="288"/>
      <c r="L17" s="289"/>
      <c r="M17" s="289"/>
      <c r="N17" s="289"/>
      <c r="O17" s="289"/>
      <c r="P17" s="289"/>
      <c r="Q17" s="290"/>
      <c r="R17" s="291"/>
      <c r="S17" s="289"/>
      <c r="T17" s="289"/>
    </row>
    <row r="18" spans="1:20" ht="21" x14ac:dyDescent="0.2">
      <c r="A18" s="292">
        <v>1</v>
      </c>
      <c r="B18" s="293"/>
      <c r="C18" s="293"/>
      <c r="D18" s="293"/>
      <c r="E18" s="349" t="s">
        <v>1062</v>
      </c>
      <c r="F18" s="294"/>
      <c r="G18" s="294"/>
      <c r="H18" s="294"/>
      <c r="I18" s="294"/>
      <c r="J18" s="295"/>
      <c r="K18" s="296"/>
      <c r="L18" s="297"/>
      <c r="M18" s="298"/>
      <c r="N18" s="299"/>
      <c r="O18" s="299"/>
      <c r="P18" s="300"/>
      <c r="Q18" s="301"/>
      <c r="R18" s="302"/>
      <c r="S18" s="301"/>
      <c r="T18" s="303"/>
    </row>
    <row r="19" spans="1:20" ht="17.25" customHeight="1" x14ac:dyDescent="0.2">
      <c r="A19" s="292">
        <v>2</v>
      </c>
      <c r="B19" s="304"/>
      <c r="C19" s="305"/>
      <c r="D19" s="305"/>
      <c r="E19" s="306" t="s">
        <v>1063</v>
      </c>
      <c r="F19" s="307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9"/>
      <c r="S19" s="308"/>
      <c r="T19" s="308"/>
    </row>
    <row r="20" spans="1:20" ht="25.5" x14ac:dyDescent="0.2">
      <c r="A20" s="292">
        <v>3</v>
      </c>
      <c r="B20" s="310">
        <v>1433</v>
      </c>
      <c r="C20" s="311" t="s">
        <v>1579</v>
      </c>
      <c r="D20" s="312"/>
      <c r="E20" s="313" t="s">
        <v>584</v>
      </c>
      <c r="F20" s="314" t="s">
        <v>1064</v>
      </c>
      <c r="G20" s="315" t="str">
        <f>HYPERLINK("http://www.gardenbulbs.ru/images/summer_CL/thumbnails/"&amp;C20&amp;".jpg","фото")</f>
        <v>фото</v>
      </c>
      <c r="H20" s="315"/>
      <c r="I20" s="316" t="s">
        <v>6475</v>
      </c>
      <c r="J20" s="317" t="s">
        <v>1065</v>
      </c>
      <c r="K20" s="318" t="s">
        <v>586</v>
      </c>
      <c r="L20" s="667">
        <v>7</v>
      </c>
      <c r="M20" s="668">
        <v>209.1</v>
      </c>
      <c r="N20" s="321"/>
      <c r="O20" s="322">
        <f>IF(ISERROR(N20*M20),0,N20*M20)</f>
        <v>0</v>
      </c>
      <c r="P20" s="323">
        <v>4607109985335</v>
      </c>
      <c r="Q20" s="317"/>
      <c r="R20" s="324">
        <f>ROUND(M20/L20,2)</f>
        <v>29.87</v>
      </c>
      <c r="S20" s="325" t="s">
        <v>1579</v>
      </c>
      <c r="T20" s="326" t="s">
        <v>6476</v>
      </c>
    </row>
    <row r="21" spans="1:20" ht="38.25" x14ac:dyDescent="0.2">
      <c r="A21" s="292">
        <v>4</v>
      </c>
      <c r="B21" s="310">
        <v>3240</v>
      </c>
      <c r="C21" s="311" t="s">
        <v>1609</v>
      </c>
      <c r="D21" s="312"/>
      <c r="E21" s="313" t="s">
        <v>584</v>
      </c>
      <c r="F21" s="314" t="s">
        <v>1066</v>
      </c>
      <c r="G21" s="315" t="str">
        <f t="shared" ref="G21:G84" si="0">HYPERLINK("http://www.gardenbulbs.ru/images/summer_CL/thumbnails/"&amp;C21&amp;".jpg","фото")</f>
        <v>фото</v>
      </c>
      <c r="H21" s="315"/>
      <c r="I21" s="316" t="s">
        <v>6477</v>
      </c>
      <c r="J21" s="317" t="s">
        <v>1065</v>
      </c>
      <c r="K21" s="318" t="s">
        <v>626</v>
      </c>
      <c r="L21" s="667">
        <v>5</v>
      </c>
      <c r="M21" s="668">
        <v>238.6</v>
      </c>
      <c r="N21" s="321"/>
      <c r="O21" s="322">
        <f t="shared" ref="O21:O84" si="1">IF(ISERROR(N21*M21),0,N21*M21)</f>
        <v>0</v>
      </c>
      <c r="P21" s="323">
        <v>4607109951897</v>
      </c>
      <c r="Q21" s="317"/>
      <c r="R21" s="324">
        <f t="shared" ref="R21:R84" si="2">ROUND(M21/L21,2)</f>
        <v>47.72</v>
      </c>
      <c r="S21" s="325" t="s">
        <v>1609</v>
      </c>
      <c r="T21" s="326" t="s">
        <v>4495</v>
      </c>
    </row>
    <row r="22" spans="1:20" ht="25.5" x14ac:dyDescent="0.2">
      <c r="A22" s="292">
        <v>5</v>
      </c>
      <c r="B22" s="310">
        <v>2392</v>
      </c>
      <c r="C22" s="311" t="s">
        <v>1581</v>
      </c>
      <c r="D22" s="312"/>
      <c r="E22" s="313" t="s">
        <v>584</v>
      </c>
      <c r="F22" s="314" t="s">
        <v>1067</v>
      </c>
      <c r="G22" s="315" t="str">
        <f t="shared" si="0"/>
        <v>фото</v>
      </c>
      <c r="H22" s="315"/>
      <c r="I22" s="316" t="s">
        <v>6478</v>
      </c>
      <c r="J22" s="317" t="s">
        <v>1068</v>
      </c>
      <c r="K22" s="318" t="s">
        <v>586</v>
      </c>
      <c r="L22" s="667">
        <v>10</v>
      </c>
      <c r="M22" s="668">
        <v>231.3</v>
      </c>
      <c r="N22" s="321"/>
      <c r="O22" s="322">
        <f t="shared" si="1"/>
        <v>0</v>
      </c>
      <c r="P22" s="323">
        <v>4607109966402</v>
      </c>
      <c r="Q22" s="317"/>
      <c r="R22" s="324">
        <f t="shared" si="2"/>
        <v>23.13</v>
      </c>
      <c r="S22" s="325" t="s">
        <v>1581</v>
      </c>
      <c r="T22" s="326" t="s">
        <v>6479</v>
      </c>
    </row>
    <row r="23" spans="1:20" ht="38.25" x14ac:dyDescent="0.2">
      <c r="A23" s="292">
        <v>6</v>
      </c>
      <c r="B23" s="310">
        <v>3244</v>
      </c>
      <c r="C23" s="311" t="s">
        <v>1580</v>
      </c>
      <c r="D23" s="312"/>
      <c r="E23" s="313" t="s">
        <v>584</v>
      </c>
      <c r="F23" s="314" t="s">
        <v>1069</v>
      </c>
      <c r="G23" s="315" t="str">
        <f t="shared" si="0"/>
        <v>фото</v>
      </c>
      <c r="H23" s="315"/>
      <c r="I23" s="316" t="s">
        <v>6480</v>
      </c>
      <c r="J23" s="317" t="s">
        <v>1068</v>
      </c>
      <c r="K23" s="318" t="s">
        <v>586</v>
      </c>
      <c r="L23" s="667">
        <v>10</v>
      </c>
      <c r="M23" s="668">
        <v>209.6</v>
      </c>
      <c r="N23" s="321"/>
      <c r="O23" s="322">
        <f t="shared" si="1"/>
        <v>0</v>
      </c>
      <c r="P23" s="323">
        <v>4607109951965</v>
      </c>
      <c r="Q23" s="317"/>
      <c r="R23" s="324">
        <f t="shared" si="2"/>
        <v>20.96</v>
      </c>
      <c r="S23" s="325" t="s">
        <v>1580</v>
      </c>
      <c r="T23" s="326" t="s">
        <v>6481</v>
      </c>
    </row>
    <row r="24" spans="1:20" ht="38.25" x14ac:dyDescent="0.2">
      <c r="A24" s="292">
        <v>7</v>
      </c>
      <c r="B24" s="310">
        <v>792</v>
      </c>
      <c r="C24" s="311" t="s">
        <v>3902</v>
      </c>
      <c r="D24" s="312"/>
      <c r="E24" s="313" t="s">
        <v>584</v>
      </c>
      <c r="F24" s="314" t="s">
        <v>3723</v>
      </c>
      <c r="G24" s="315" t="str">
        <f t="shared" si="0"/>
        <v>фото</v>
      </c>
      <c r="H24" s="315"/>
      <c r="I24" s="316" t="s">
        <v>6482</v>
      </c>
      <c r="J24" s="317" t="s">
        <v>1065</v>
      </c>
      <c r="K24" s="318" t="s">
        <v>586</v>
      </c>
      <c r="L24" s="667">
        <v>10</v>
      </c>
      <c r="M24" s="668">
        <v>345</v>
      </c>
      <c r="N24" s="321"/>
      <c r="O24" s="322">
        <f t="shared" si="1"/>
        <v>0</v>
      </c>
      <c r="P24" s="323">
        <v>4607109969847</v>
      </c>
      <c r="Q24" s="317"/>
      <c r="R24" s="324">
        <f t="shared" si="2"/>
        <v>34.5</v>
      </c>
      <c r="S24" s="325" t="s">
        <v>3902</v>
      </c>
      <c r="T24" s="326" t="s">
        <v>4495</v>
      </c>
    </row>
    <row r="25" spans="1:20" ht="15.75" x14ac:dyDescent="0.2">
      <c r="A25" s="292">
        <v>8</v>
      </c>
      <c r="B25" s="310">
        <v>291</v>
      </c>
      <c r="C25" s="311" t="s">
        <v>3040</v>
      </c>
      <c r="D25" s="312"/>
      <c r="E25" s="313" t="s">
        <v>584</v>
      </c>
      <c r="F25" s="314" t="s">
        <v>3041</v>
      </c>
      <c r="G25" s="315" t="str">
        <f t="shared" si="0"/>
        <v>фото</v>
      </c>
      <c r="H25" s="315"/>
      <c r="I25" s="316" t="s">
        <v>6483</v>
      </c>
      <c r="J25" s="317" t="s">
        <v>1065</v>
      </c>
      <c r="K25" s="318" t="s">
        <v>622</v>
      </c>
      <c r="L25" s="667">
        <v>7</v>
      </c>
      <c r="M25" s="668">
        <v>331.8</v>
      </c>
      <c r="N25" s="321"/>
      <c r="O25" s="322">
        <f t="shared" si="1"/>
        <v>0</v>
      </c>
      <c r="P25" s="323">
        <v>4607109971314</v>
      </c>
      <c r="Q25" s="317"/>
      <c r="R25" s="324">
        <f t="shared" si="2"/>
        <v>47.4</v>
      </c>
      <c r="S25" s="325" t="s">
        <v>3040</v>
      </c>
      <c r="T25" s="326" t="s">
        <v>6484</v>
      </c>
    </row>
    <row r="26" spans="1:20" ht="38.25" x14ac:dyDescent="0.2">
      <c r="A26" s="292">
        <v>9</v>
      </c>
      <c r="B26" s="310">
        <v>11664</v>
      </c>
      <c r="C26" s="311" t="s">
        <v>5474</v>
      </c>
      <c r="D26" s="312"/>
      <c r="E26" s="313" t="s">
        <v>584</v>
      </c>
      <c r="F26" s="314" t="s">
        <v>4982</v>
      </c>
      <c r="G26" s="315" t="str">
        <f t="shared" si="0"/>
        <v>фото</v>
      </c>
      <c r="H26" s="315"/>
      <c r="I26" s="316" t="s">
        <v>6485</v>
      </c>
      <c r="J26" s="317" t="s">
        <v>1065</v>
      </c>
      <c r="K26" s="318" t="s">
        <v>626</v>
      </c>
      <c r="L26" s="667">
        <v>1</v>
      </c>
      <c r="M26" s="668">
        <v>301.3</v>
      </c>
      <c r="N26" s="321"/>
      <c r="O26" s="322">
        <f t="shared" si="1"/>
        <v>0</v>
      </c>
      <c r="P26" s="323">
        <v>4607109923955</v>
      </c>
      <c r="Q26" s="317" t="s">
        <v>4911</v>
      </c>
      <c r="R26" s="324">
        <f t="shared" si="2"/>
        <v>301.3</v>
      </c>
      <c r="S26" s="325" t="s">
        <v>5245</v>
      </c>
      <c r="T26" s="326" t="s">
        <v>4495</v>
      </c>
    </row>
    <row r="27" spans="1:20" ht="25.5" x14ac:dyDescent="0.2">
      <c r="A27" s="292">
        <v>10</v>
      </c>
      <c r="B27" s="310">
        <v>70</v>
      </c>
      <c r="C27" s="311" t="s">
        <v>1583</v>
      </c>
      <c r="D27" s="312"/>
      <c r="E27" s="313" t="s">
        <v>584</v>
      </c>
      <c r="F27" s="314" t="s">
        <v>1070</v>
      </c>
      <c r="G27" s="315" t="str">
        <f t="shared" si="0"/>
        <v>фото</v>
      </c>
      <c r="H27" s="315"/>
      <c r="I27" s="316" t="s">
        <v>6486</v>
      </c>
      <c r="J27" s="317" t="s">
        <v>1065</v>
      </c>
      <c r="K27" s="318" t="s">
        <v>586</v>
      </c>
      <c r="L27" s="667">
        <v>10</v>
      </c>
      <c r="M27" s="668">
        <v>290.60000000000002</v>
      </c>
      <c r="N27" s="321"/>
      <c r="O27" s="322">
        <f t="shared" si="1"/>
        <v>0</v>
      </c>
      <c r="P27" s="323">
        <v>4607109978979</v>
      </c>
      <c r="Q27" s="317"/>
      <c r="R27" s="324">
        <f t="shared" si="2"/>
        <v>29.06</v>
      </c>
      <c r="S27" s="325" t="s">
        <v>1583</v>
      </c>
      <c r="T27" s="326" t="s">
        <v>4495</v>
      </c>
    </row>
    <row r="28" spans="1:20" ht="15.75" x14ac:dyDescent="0.2">
      <c r="A28" s="292">
        <v>11</v>
      </c>
      <c r="B28" s="310">
        <v>1325</v>
      </c>
      <c r="C28" s="311" t="s">
        <v>1582</v>
      </c>
      <c r="D28" s="312"/>
      <c r="E28" s="313" t="s">
        <v>584</v>
      </c>
      <c r="F28" s="314" t="s">
        <v>1071</v>
      </c>
      <c r="G28" s="315" t="str">
        <f t="shared" si="0"/>
        <v>фото</v>
      </c>
      <c r="H28" s="315"/>
      <c r="I28" s="316" t="s">
        <v>6487</v>
      </c>
      <c r="J28" s="317" t="s">
        <v>1072</v>
      </c>
      <c r="K28" s="318" t="s">
        <v>586</v>
      </c>
      <c r="L28" s="667">
        <v>10</v>
      </c>
      <c r="M28" s="668">
        <v>205.9</v>
      </c>
      <c r="N28" s="321"/>
      <c r="O28" s="322">
        <f t="shared" si="1"/>
        <v>0</v>
      </c>
      <c r="P28" s="323">
        <v>4607109962732</v>
      </c>
      <c r="Q28" s="317"/>
      <c r="R28" s="324">
        <f t="shared" si="2"/>
        <v>20.59</v>
      </c>
      <c r="S28" s="325" t="s">
        <v>1582</v>
      </c>
      <c r="T28" s="326" t="s">
        <v>4495</v>
      </c>
    </row>
    <row r="29" spans="1:20" ht="38.25" x14ac:dyDescent="0.2">
      <c r="A29" s="292">
        <v>12</v>
      </c>
      <c r="B29" s="310">
        <v>2394</v>
      </c>
      <c r="C29" s="311" t="s">
        <v>1586</v>
      </c>
      <c r="D29" s="312"/>
      <c r="E29" s="313" t="s">
        <v>584</v>
      </c>
      <c r="F29" s="314" t="s">
        <v>1073</v>
      </c>
      <c r="G29" s="315" t="str">
        <f t="shared" si="0"/>
        <v>фото</v>
      </c>
      <c r="H29" s="315"/>
      <c r="I29" s="316" t="s">
        <v>6488</v>
      </c>
      <c r="J29" s="317" t="s">
        <v>1074</v>
      </c>
      <c r="K29" s="318" t="s">
        <v>622</v>
      </c>
      <c r="L29" s="667">
        <v>10</v>
      </c>
      <c r="M29" s="668">
        <v>212</v>
      </c>
      <c r="N29" s="321"/>
      <c r="O29" s="322">
        <f t="shared" si="1"/>
        <v>0</v>
      </c>
      <c r="P29" s="323">
        <v>4607109966419</v>
      </c>
      <c r="Q29" s="317"/>
      <c r="R29" s="324">
        <f t="shared" si="2"/>
        <v>21.2</v>
      </c>
      <c r="S29" s="325" t="s">
        <v>1586</v>
      </c>
      <c r="T29" s="326" t="s">
        <v>6476</v>
      </c>
    </row>
    <row r="30" spans="1:20" ht="38.25" x14ac:dyDescent="0.2">
      <c r="A30" s="292">
        <v>13</v>
      </c>
      <c r="B30" s="310">
        <v>6668</v>
      </c>
      <c r="C30" s="311" t="s">
        <v>1584</v>
      </c>
      <c r="D30" s="312" t="s">
        <v>1585</v>
      </c>
      <c r="E30" s="313" t="s">
        <v>584</v>
      </c>
      <c r="F30" s="314" t="s">
        <v>143</v>
      </c>
      <c r="G30" s="315" t="str">
        <f t="shared" si="0"/>
        <v>фото</v>
      </c>
      <c r="H30" s="315" t="str">
        <f>HYPERLINK("http://www.gardenbulbs.ru/images/summer_CL/thumbnails/"&amp;D30&amp;".jpg","фото")</f>
        <v>фото</v>
      </c>
      <c r="I30" s="316" t="s">
        <v>6489</v>
      </c>
      <c r="J30" s="317" t="s">
        <v>1065</v>
      </c>
      <c r="K30" s="318" t="s">
        <v>586</v>
      </c>
      <c r="L30" s="667">
        <v>10</v>
      </c>
      <c r="M30" s="668">
        <v>359.5</v>
      </c>
      <c r="N30" s="321"/>
      <c r="O30" s="322">
        <f t="shared" si="1"/>
        <v>0</v>
      </c>
      <c r="P30" s="323">
        <v>4607109943120</v>
      </c>
      <c r="Q30" s="317"/>
      <c r="R30" s="324">
        <f t="shared" si="2"/>
        <v>35.950000000000003</v>
      </c>
      <c r="S30" s="325" t="s">
        <v>3042</v>
      </c>
      <c r="T30" s="326" t="s">
        <v>6484</v>
      </c>
    </row>
    <row r="31" spans="1:20" ht="25.5" x14ac:dyDescent="0.2">
      <c r="A31" s="292">
        <v>14</v>
      </c>
      <c r="B31" s="310">
        <v>6605</v>
      </c>
      <c r="C31" s="311" t="s">
        <v>3043</v>
      </c>
      <c r="D31" s="312"/>
      <c r="E31" s="313" t="s">
        <v>584</v>
      </c>
      <c r="F31" s="314" t="s">
        <v>2475</v>
      </c>
      <c r="G31" s="315" t="str">
        <f t="shared" si="0"/>
        <v>фото</v>
      </c>
      <c r="H31" s="315"/>
      <c r="I31" s="316" t="s">
        <v>6490</v>
      </c>
      <c r="J31" s="317" t="s">
        <v>1065</v>
      </c>
      <c r="K31" s="318" t="s">
        <v>586</v>
      </c>
      <c r="L31" s="667">
        <v>10</v>
      </c>
      <c r="M31" s="668">
        <v>253.1</v>
      </c>
      <c r="N31" s="321"/>
      <c r="O31" s="322">
        <f t="shared" si="1"/>
        <v>0</v>
      </c>
      <c r="P31" s="323">
        <v>4607109935538</v>
      </c>
      <c r="Q31" s="317"/>
      <c r="R31" s="324">
        <f t="shared" si="2"/>
        <v>25.31</v>
      </c>
      <c r="S31" s="325" t="s">
        <v>3043</v>
      </c>
      <c r="T31" s="326" t="s">
        <v>4495</v>
      </c>
    </row>
    <row r="32" spans="1:20" ht="25.5" x14ac:dyDescent="0.2">
      <c r="A32" s="292">
        <v>15</v>
      </c>
      <c r="B32" s="310">
        <v>11665</v>
      </c>
      <c r="C32" s="311" t="s">
        <v>5241</v>
      </c>
      <c r="D32" s="312"/>
      <c r="E32" s="313" t="s">
        <v>584</v>
      </c>
      <c r="F32" s="314" t="s">
        <v>4978</v>
      </c>
      <c r="G32" s="315" t="str">
        <f t="shared" si="0"/>
        <v>фото</v>
      </c>
      <c r="H32" s="315"/>
      <c r="I32" s="316" t="s">
        <v>6491</v>
      </c>
      <c r="J32" s="317" t="s">
        <v>1065</v>
      </c>
      <c r="K32" s="318" t="s">
        <v>586</v>
      </c>
      <c r="L32" s="667">
        <v>5</v>
      </c>
      <c r="M32" s="668">
        <v>228.9</v>
      </c>
      <c r="N32" s="321"/>
      <c r="O32" s="322">
        <f t="shared" si="1"/>
        <v>0</v>
      </c>
      <c r="P32" s="323">
        <v>4607109923948</v>
      </c>
      <c r="Q32" s="317" t="s">
        <v>4911</v>
      </c>
      <c r="R32" s="324">
        <f t="shared" si="2"/>
        <v>45.78</v>
      </c>
      <c r="S32" s="325" t="s">
        <v>5241</v>
      </c>
      <c r="T32" s="326" t="s">
        <v>4495</v>
      </c>
    </row>
    <row r="33" spans="1:20" ht="25.5" x14ac:dyDescent="0.2">
      <c r="A33" s="292">
        <v>16</v>
      </c>
      <c r="B33" s="310">
        <v>3264</v>
      </c>
      <c r="C33" s="311" t="s">
        <v>1587</v>
      </c>
      <c r="D33" s="312"/>
      <c r="E33" s="313" t="s">
        <v>584</v>
      </c>
      <c r="F33" s="314" t="s">
        <v>1075</v>
      </c>
      <c r="G33" s="315" t="str">
        <f t="shared" si="0"/>
        <v>фото</v>
      </c>
      <c r="H33" s="315"/>
      <c r="I33" s="316" t="s">
        <v>6492</v>
      </c>
      <c r="J33" s="317" t="s">
        <v>1065</v>
      </c>
      <c r="K33" s="318" t="s">
        <v>586</v>
      </c>
      <c r="L33" s="667">
        <v>10</v>
      </c>
      <c r="M33" s="668">
        <v>231.3</v>
      </c>
      <c r="N33" s="321"/>
      <c r="O33" s="322">
        <f t="shared" si="1"/>
        <v>0</v>
      </c>
      <c r="P33" s="323">
        <v>4607109951958</v>
      </c>
      <c r="Q33" s="317"/>
      <c r="R33" s="324">
        <f t="shared" si="2"/>
        <v>23.13</v>
      </c>
      <c r="S33" s="325" t="s">
        <v>1587</v>
      </c>
      <c r="T33" s="326" t="s">
        <v>6484</v>
      </c>
    </row>
    <row r="34" spans="1:20" ht="38.25" x14ac:dyDescent="0.2">
      <c r="A34" s="292">
        <v>17</v>
      </c>
      <c r="B34" s="310">
        <v>1778</v>
      </c>
      <c r="C34" s="311" t="s">
        <v>3903</v>
      </c>
      <c r="D34" s="312"/>
      <c r="E34" s="313" t="s">
        <v>584</v>
      </c>
      <c r="F34" s="314" t="s">
        <v>3724</v>
      </c>
      <c r="G34" s="315" t="str">
        <f t="shared" si="0"/>
        <v>фото</v>
      </c>
      <c r="H34" s="315"/>
      <c r="I34" s="316" t="s">
        <v>6493</v>
      </c>
      <c r="J34" s="317" t="s">
        <v>1065</v>
      </c>
      <c r="K34" s="318" t="s">
        <v>626</v>
      </c>
      <c r="L34" s="667">
        <v>10</v>
      </c>
      <c r="M34" s="668">
        <v>283.3</v>
      </c>
      <c r="N34" s="321"/>
      <c r="O34" s="322">
        <f t="shared" si="1"/>
        <v>0</v>
      </c>
      <c r="P34" s="323">
        <v>4607109979365</v>
      </c>
      <c r="Q34" s="317"/>
      <c r="R34" s="324">
        <f t="shared" si="2"/>
        <v>28.33</v>
      </c>
      <c r="S34" s="325" t="s">
        <v>3903</v>
      </c>
      <c r="T34" s="326" t="s">
        <v>6484</v>
      </c>
    </row>
    <row r="35" spans="1:20" ht="38.25" x14ac:dyDescent="0.2">
      <c r="A35" s="292">
        <v>18</v>
      </c>
      <c r="B35" s="310">
        <v>2873</v>
      </c>
      <c r="C35" s="311" t="s">
        <v>2593</v>
      </c>
      <c r="D35" s="312"/>
      <c r="E35" s="313" t="s">
        <v>584</v>
      </c>
      <c r="F35" s="314" t="s">
        <v>1076</v>
      </c>
      <c r="G35" s="315" t="str">
        <f t="shared" si="0"/>
        <v>фото</v>
      </c>
      <c r="H35" s="315"/>
      <c r="I35" s="316" t="s">
        <v>6494</v>
      </c>
      <c r="J35" s="317" t="s">
        <v>1065</v>
      </c>
      <c r="K35" s="318" t="s">
        <v>626</v>
      </c>
      <c r="L35" s="667">
        <v>7</v>
      </c>
      <c r="M35" s="668">
        <v>252.3</v>
      </c>
      <c r="N35" s="321"/>
      <c r="O35" s="322">
        <f t="shared" si="1"/>
        <v>0</v>
      </c>
      <c r="P35" s="323">
        <v>4607109978986</v>
      </c>
      <c r="Q35" s="317"/>
      <c r="R35" s="324">
        <f t="shared" si="2"/>
        <v>36.04</v>
      </c>
      <c r="S35" s="325" t="s">
        <v>2593</v>
      </c>
      <c r="T35" s="326" t="s">
        <v>4495</v>
      </c>
    </row>
    <row r="36" spans="1:20" ht="38.25" x14ac:dyDescent="0.2">
      <c r="A36" s="292">
        <v>19</v>
      </c>
      <c r="B36" s="310">
        <v>6328</v>
      </c>
      <c r="C36" s="327" t="s">
        <v>6495</v>
      </c>
      <c r="D36" s="328" t="s">
        <v>6496</v>
      </c>
      <c r="E36" s="329" t="s">
        <v>584</v>
      </c>
      <c r="F36" s="330" t="s">
        <v>6497</v>
      </c>
      <c r="G36" s="331" t="str">
        <f t="shared" si="0"/>
        <v>фото</v>
      </c>
      <c r="H36" s="331" t="str">
        <f>HYPERLINK("http://www.gardenbulbs.ru/images/summer_CL/thumbnails/"&amp;D36&amp;".jpg","фото")</f>
        <v>фото</v>
      </c>
      <c r="I36" s="332" t="s">
        <v>6498</v>
      </c>
      <c r="J36" s="333" t="s">
        <v>1065</v>
      </c>
      <c r="K36" s="334" t="s">
        <v>586</v>
      </c>
      <c r="L36" s="669">
        <v>7</v>
      </c>
      <c r="M36" s="670">
        <v>249.7</v>
      </c>
      <c r="N36" s="321"/>
      <c r="O36" s="322">
        <f t="shared" si="1"/>
        <v>0</v>
      </c>
      <c r="P36" s="323">
        <v>4607109916001</v>
      </c>
      <c r="Q36" s="337" t="s">
        <v>6499</v>
      </c>
      <c r="R36" s="324">
        <f t="shared" si="2"/>
        <v>35.67</v>
      </c>
      <c r="S36" s="325" t="s">
        <v>6495</v>
      </c>
      <c r="T36" s="326" t="s">
        <v>4495</v>
      </c>
    </row>
    <row r="37" spans="1:20" ht="38.25" x14ac:dyDescent="0.2">
      <c r="A37" s="292">
        <v>20</v>
      </c>
      <c r="B37" s="310">
        <v>1764</v>
      </c>
      <c r="C37" s="311" t="s">
        <v>3055</v>
      </c>
      <c r="D37" s="312"/>
      <c r="E37" s="313" t="s">
        <v>584</v>
      </c>
      <c r="F37" s="314" t="s">
        <v>2479</v>
      </c>
      <c r="G37" s="315" t="str">
        <f t="shared" si="0"/>
        <v>фото</v>
      </c>
      <c r="H37" s="315"/>
      <c r="I37" s="316" t="s">
        <v>6500</v>
      </c>
      <c r="J37" s="317" t="s">
        <v>1065</v>
      </c>
      <c r="K37" s="318" t="s">
        <v>586</v>
      </c>
      <c r="L37" s="667">
        <v>7</v>
      </c>
      <c r="M37" s="668">
        <v>232.8</v>
      </c>
      <c r="N37" s="321"/>
      <c r="O37" s="322">
        <f t="shared" si="1"/>
        <v>0</v>
      </c>
      <c r="P37" s="323">
        <v>4607109935507</v>
      </c>
      <c r="Q37" s="317"/>
      <c r="R37" s="324">
        <f t="shared" si="2"/>
        <v>33.26</v>
      </c>
      <c r="S37" s="325" t="s">
        <v>5249</v>
      </c>
      <c r="T37" s="326" t="s">
        <v>4495</v>
      </c>
    </row>
    <row r="38" spans="1:20" ht="25.5" x14ac:dyDescent="0.2">
      <c r="A38" s="292">
        <v>21</v>
      </c>
      <c r="B38" s="310">
        <v>6025</v>
      </c>
      <c r="C38" s="311" t="s">
        <v>3085</v>
      </c>
      <c r="D38" s="312"/>
      <c r="E38" s="313" t="s">
        <v>584</v>
      </c>
      <c r="F38" s="314" t="s">
        <v>3086</v>
      </c>
      <c r="G38" s="315" t="str">
        <f t="shared" si="0"/>
        <v>фото</v>
      </c>
      <c r="H38" s="315"/>
      <c r="I38" s="316" t="s">
        <v>3810</v>
      </c>
      <c r="J38" s="317" t="s">
        <v>1065</v>
      </c>
      <c r="K38" s="318" t="s">
        <v>585</v>
      </c>
      <c r="L38" s="667">
        <v>10</v>
      </c>
      <c r="M38" s="668">
        <v>180.5</v>
      </c>
      <c r="N38" s="321"/>
      <c r="O38" s="322">
        <f t="shared" si="1"/>
        <v>0</v>
      </c>
      <c r="P38" s="323">
        <v>4607109959503</v>
      </c>
      <c r="Q38" s="317"/>
      <c r="R38" s="324">
        <f t="shared" si="2"/>
        <v>18.05</v>
      </c>
      <c r="S38" s="325" t="s">
        <v>3085</v>
      </c>
      <c r="T38" s="326" t="s">
        <v>6501</v>
      </c>
    </row>
    <row r="39" spans="1:20" ht="25.5" x14ac:dyDescent="0.2">
      <c r="A39" s="292">
        <v>22</v>
      </c>
      <c r="B39" s="310">
        <v>2617</v>
      </c>
      <c r="C39" s="311" t="s">
        <v>1604</v>
      </c>
      <c r="D39" s="312"/>
      <c r="E39" s="313" t="s">
        <v>584</v>
      </c>
      <c r="F39" s="314" t="s">
        <v>1077</v>
      </c>
      <c r="G39" s="315" t="str">
        <f t="shared" si="0"/>
        <v>фото</v>
      </c>
      <c r="H39" s="315"/>
      <c r="I39" s="316" t="s">
        <v>6502</v>
      </c>
      <c r="J39" s="317" t="s">
        <v>1068</v>
      </c>
      <c r="K39" s="318" t="s">
        <v>586</v>
      </c>
      <c r="L39" s="667">
        <v>10</v>
      </c>
      <c r="M39" s="668">
        <v>268.8</v>
      </c>
      <c r="N39" s="321"/>
      <c r="O39" s="322">
        <f t="shared" si="1"/>
        <v>0</v>
      </c>
      <c r="P39" s="323">
        <v>4607109956434</v>
      </c>
      <c r="Q39" s="317"/>
      <c r="R39" s="324">
        <f t="shared" si="2"/>
        <v>26.88</v>
      </c>
      <c r="S39" s="325" t="s">
        <v>1604</v>
      </c>
      <c r="T39" s="326" t="s">
        <v>6484</v>
      </c>
    </row>
    <row r="40" spans="1:20" ht="38.25" x14ac:dyDescent="0.2">
      <c r="A40" s="292">
        <v>23</v>
      </c>
      <c r="B40" s="310">
        <v>6689</v>
      </c>
      <c r="C40" s="311" t="s">
        <v>3047</v>
      </c>
      <c r="D40" s="312" t="s">
        <v>3048</v>
      </c>
      <c r="E40" s="313" t="s">
        <v>584</v>
      </c>
      <c r="F40" s="314" t="s">
        <v>2477</v>
      </c>
      <c r="G40" s="315" t="str">
        <f t="shared" si="0"/>
        <v>фото</v>
      </c>
      <c r="H40" s="315" t="str">
        <f>HYPERLINK("http://www.gardenbulbs.ru/images/summer_CL/thumbnails/"&amp;D40&amp;".jpg","фото")</f>
        <v>фото</v>
      </c>
      <c r="I40" s="316" t="s">
        <v>6503</v>
      </c>
      <c r="J40" s="317" t="s">
        <v>1065</v>
      </c>
      <c r="K40" s="318" t="s">
        <v>622</v>
      </c>
      <c r="L40" s="667">
        <v>5</v>
      </c>
      <c r="M40" s="668">
        <v>281.5</v>
      </c>
      <c r="N40" s="321"/>
      <c r="O40" s="322">
        <f t="shared" si="1"/>
        <v>0</v>
      </c>
      <c r="P40" s="323">
        <v>4607109943335</v>
      </c>
      <c r="Q40" s="317"/>
      <c r="R40" s="324">
        <f t="shared" si="2"/>
        <v>56.3</v>
      </c>
      <c r="S40" s="325" t="s">
        <v>3049</v>
      </c>
      <c r="T40" s="326" t="s">
        <v>6484</v>
      </c>
    </row>
    <row r="41" spans="1:20" ht="25.5" x14ac:dyDescent="0.2">
      <c r="A41" s="292">
        <v>24</v>
      </c>
      <c r="B41" s="310">
        <v>6205</v>
      </c>
      <c r="C41" s="327" t="s">
        <v>6504</v>
      </c>
      <c r="D41" s="328"/>
      <c r="E41" s="329" t="s">
        <v>584</v>
      </c>
      <c r="F41" s="330" t="s">
        <v>6505</v>
      </c>
      <c r="G41" s="331" t="str">
        <f t="shared" si="0"/>
        <v>фото</v>
      </c>
      <c r="H41" s="331"/>
      <c r="I41" s="332" t="s">
        <v>6506</v>
      </c>
      <c r="J41" s="333" t="s">
        <v>1065</v>
      </c>
      <c r="K41" s="334" t="s">
        <v>586</v>
      </c>
      <c r="L41" s="669">
        <v>10</v>
      </c>
      <c r="M41" s="670">
        <v>238.6</v>
      </c>
      <c r="N41" s="321"/>
      <c r="O41" s="322">
        <f t="shared" si="1"/>
        <v>0</v>
      </c>
      <c r="P41" s="323">
        <v>4607109915899</v>
      </c>
      <c r="Q41" s="337" t="s">
        <v>6499</v>
      </c>
      <c r="R41" s="324">
        <f t="shared" si="2"/>
        <v>23.86</v>
      </c>
      <c r="S41" s="325" t="s">
        <v>6504</v>
      </c>
      <c r="T41" s="326" t="s">
        <v>6484</v>
      </c>
    </row>
    <row r="42" spans="1:20" ht="25.5" x14ac:dyDescent="0.2">
      <c r="A42" s="292">
        <v>25</v>
      </c>
      <c r="B42" s="310">
        <v>2921</v>
      </c>
      <c r="C42" s="311" t="s">
        <v>1605</v>
      </c>
      <c r="D42" s="312"/>
      <c r="E42" s="313" t="s">
        <v>584</v>
      </c>
      <c r="F42" s="314" t="s">
        <v>1078</v>
      </c>
      <c r="G42" s="315" t="str">
        <f t="shared" si="0"/>
        <v>фото</v>
      </c>
      <c r="H42" s="315"/>
      <c r="I42" s="316" t="s">
        <v>6507</v>
      </c>
      <c r="J42" s="317" t="s">
        <v>1065</v>
      </c>
      <c r="K42" s="318" t="s">
        <v>586</v>
      </c>
      <c r="L42" s="667">
        <v>10</v>
      </c>
      <c r="M42" s="668">
        <v>222.9</v>
      </c>
      <c r="N42" s="321"/>
      <c r="O42" s="322">
        <f t="shared" si="1"/>
        <v>0</v>
      </c>
      <c r="P42" s="323">
        <v>4607109978993</v>
      </c>
      <c r="Q42" s="317"/>
      <c r="R42" s="324">
        <f t="shared" si="2"/>
        <v>22.29</v>
      </c>
      <c r="S42" s="325" t="s">
        <v>1605</v>
      </c>
      <c r="T42" s="326" t="s">
        <v>6481</v>
      </c>
    </row>
    <row r="43" spans="1:20" ht="31.5" x14ac:dyDescent="0.2">
      <c r="A43" s="292">
        <v>26</v>
      </c>
      <c r="B43" s="310">
        <v>11824</v>
      </c>
      <c r="C43" s="311" t="s">
        <v>5244</v>
      </c>
      <c r="D43" s="312"/>
      <c r="E43" s="313" t="s">
        <v>584</v>
      </c>
      <c r="F43" s="314" t="s">
        <v>4981</v>
      </c>
      <c r="G43" s="315" t="str">
        <f t="shared" si="0"/>
        <v>фото</v>
      </c>
      <c r="H43" s="315"/>
      <c r="I43" s="316" t="s">
        <v>6508</v>
      </c>
      <c r="J43" s="317" t="s">
        <v>1068</v>
      </c>
      <c r="K43" s="318" t="s">
        <v>586</v>
      </c>
      <c r="L43" s="667">
        <v>10</v>
      </c>
      <c r="M43" s="668">
        <v>273.60000000000002</v>
      </c>
      <c r="N43" s="321"/>
      <c r="O43" s="322">
        <f t="shared" si="1"/>
        <v>0</v>
      </c>
      <c r="P43" s="323">
        <v>4607109923931</v>
      </c>
      <c r="Q43" s="317" t="s">
        <v>4911</v>
      </c>
      <c r="R43" s="324">
        <f t="shared" si="2"/>
        <v>27.36</v>
      </c>
      <c r="S43" s="325" t="s">
        <v>5244</v>
      </c>
      <c r="T43" s="326" t="s">
        <v>6484</v>
      </c>
    </row>
    <row r="44" spans="1:20" ht="38.25" x14ac:dyDescent="0.2">
      <c r="A44" s="292">
        <v>27</v>
      </c>
      <c r="B44" s="310">
        <v>6679</v>
      </c>
      <c r="C44" s="311" t="s">
        <v>1592</v>
      </c>
      <c r="D44" s="312" t="s">
        <v>1593</v>
      </c>
      <c r="E44" s="313" t="s">
        <v>584</v>
      </c>
      <c r="F44" s="314" t="s">
        <v>144</v>
      </c>
      <c r="G44" s="315" t="str">
        <f t="shared" si="0"/>
        <v>фото</v>
      </c>
      <c r="H44" s="315" t="str">
        <f>HYPERLINK("http://www.gardenbulbs.ru/images/summer_CL/thumbnails/"&amp;D44&amp;".jpg","фото")</f>
        <v>фото</v>
      </c>
      <c r="I44" s="316" t="s">
        <v>6509</v>
      </c>
      <c r="J44" s="317" t="s">
        <v>1065</v>
      </c>
      <c r="K44" s="318" t="s">
        <v>586</v>
      </c>
      <c r="L44" s="667">
        <v>10</v>
      </c>
      <c r="M44" s="668">
        <v>322</v>
      </c>
      <c r="N44" s="321"/>
      <c r="O44" s="322">
        <f t="shared" si="1"/>
        <v>0</v>
      </c>
      <c r="P44" s="323">
        <v>4607109943236</v>
      </c>
      <c r="Q44" s="317"/>
      <c r="R44" s="324">
        <f t="shared" si="2"/>
        <v>32.200000000000003</v>
      </c>
      <c r="S44" s="325" t="s">
        <v>3044</v>
      </c>
      <c r="T44" s="326" t="s">
        <v>4495</v>
      </c>
    </row>
    <row r="45" spans="1:20" ht="31.5" x14ac:dyDescent="0.2">
      <c r="A45" s="292">
        <v>28</v>
      </c>
      <c r="B45" s="310">
        <v>2874</v>
      </c>
      <c r="C45" s="311" t="s">
        <v>1591</v>
      </c>
      <c r="D45" s="312"/>
      <c r="E45" s="313" t="s">
        <v>584</v>
      </c>
      <c r="F45" s="314" t="s">
        <v>2476</v>
      </c>
      <c r="G45" s="315" t="str">
        <f t="shared" si="0"/>
        <v>фото</v>
      </c>
      <c r="H45" s="315"/>
      <c r="I45" s="316" t="s">
        <v>6510</v>
      </c>
      <c r="J45" s="317" t="s">
        <v>1065</v>
      </c>
      <c r="K45" s="318" t="s">
        <v>586</v>
      </c>
      <c r="L45" s="667">
        <v>5</v>
      </c>
      <c r="M45" s="668">
        <v>228.9</v>
      </c>
      <c r="N45" s="321"/>
      <c r="O45" s="322">
        <f t="shared" si="1"/>
        <v>0</v>
      </c>
      <c r="P45" s="323">
        <v>4607109979006</v>
      </c>
      <c r="Q45" s="317"/>
      <c r="R45" s="324">
        <f t="shared" si="2"/>
        <v>45.78</v>
      </c>
      <c r="S45" s="325" t="s">
        <v>1591</v>
      </c>
      <c r="T45" s="326" t="s">
        <v>4495</v>
      </c>
    </row>
    <row r="46" spans="1:20" ht="63.75" x14ac:dyDescent="0.2">
      <c r="A46" s="292">
        <v>29</v>
      </c>
      <c r="B46" s="310">
        <v>3286</v>
      </c>
      <c r="C46" s="311" t="s">
        <v>1606</v>
      </c>
      <c r="D46" s="312"/>
      <c r="E46" s="313" t="s">
        <v>584</v>
      </c>
      <c r="F46" s="314" t="s">
        <v>1079</v>
      </c>
      <c r="G46" s="315" t="str">
        <f t="shared" si="0"/>
        <v>фото</v>
      </c>
      <c r="H46" s="315"/>
      <c r="I46" s="316" t="s">
        <v>6511</v>
      </c>
      <c r="J46" s="317" t="s">
        <v>1065</v>
      </c>
      <c r="K46" s="318" t="s">
        <v>586</v>
      </c>
      <c r="L46" s="667">
        <v>10</v>
      </c>
      <c r="M46" s="668">
        <v>218</v>
      </c>
      <c r="N46" s="321"/>
      <c r="O46" s="322">
        <f t="shared" si="1"/>
        <v>0</v>
      </c>
      <c r="P46" s="323">
        <v>4607109951934</v>
      </c>
      <c r="Q46" s="317"/>
      <c r="R46" s="324">
        <f t="shared" si="2"/>
        <v>21.8</v>
      </c>
      <c r="S46" s="325" t="s">
        <v>1606</v>
      </c>
      <c r="T46" s="326" t="s">
        <v>6476</v>
      </c>
    </row>
    <row r="47" spans="1:20" ht="25.5" x14ac:dyDescent="0.2">
      <c r="A47" s="292">
        <v>30</v>
      </c>
      <c r="B47" s="310">
        <v>7389</v>
      </c>
      <c r="C47" s="311" t="s">
        <v>2594</v>
      </c>
      <c r="D47" s="312"/>
      <c r="E47" s="313" t="s">
        <v>584</v>
      </c>
      <c r="F47" s="314" t="s">
        <v>1594</v>
      </c>
      <c r="G47" s="315" t="str">
        <f t="shared" si="0"/>
        <v>фото</v>
      </c>
      <c r="H47" s="315"/>
      <c r="I47" s="316" t="s">
        <v>6512</v>
      </c>
      <c r="J47" s="317" t="s">
        <v>1065</v>
      </c>
      <c r="K47" s="318" t="s">
        <v>586</v>
      </c>
      <c r="L47" s="667">
        <v>10</v>
      </c>
      <c r="M47" s="668">
        <v>274.8</v>
      </c>
      <c r="N47" s="321"/>
      <c r="O47" s="322">
        <f t="shared" si="1"/>
        <v>0</v>
      </c>
      <c r="P47" s="323">
        <v>4607109965689</v>
      </c>
      <c r="Q47" s="317"/>
      <c r="R47" s="324">
        <f t="shared" si="2"/>
        <v>27.48</v>
      </c>
      <c r="S47" s="325" t="s">
        <v>2594</v>
      </c>
      <c r="T47" s="326" t="s">
        <v>6484</v>
      </c>
    </row>
    <row r="48" spans="1:20" ht="25.5" x14ac:dyDescent="0.2">
      <c r="A48" s="292">
        <v>31</v>
      </c>
      <c r="B48" s="310">
        <v>1330</v>
      </c>
      <c r="C48" s="311" t="s">
        <v>1610</v>
      </c>
      <c r="D48" s="312"/>
      <c r="E48" s="313" t="s">
        <v>584</v>
      </c>
      <c r="F48" s="314" t="s">
        <v>1080</v>
      </c>
      <c r="G48" s="315" t="str">
        <f t="shared" si="0"/>
        <v>фото</v>
      </c>
      <c r="H48" s="315"/>
      <c r="I48" s="316" t="s">
        <v>6513</v>
      </c>
      <c r="J48" s="317" t="s">
        <v>1065</v>
      </c>
      <c r="K48" s="318" t="s">
        <v>586</v>
      </c>
      <c r="L48" s="667">
        <v>10</v>
      </c>
      <c r="M48" s="668">
        <v>208.4</v>
      </c>
      <c r="N48" s="321"/>
      <c r="O48" s="322">
        <f t="shared" si="1"/>
        <v>0</v>
      </c>
      <c r="P48" s="323">
        <v>4607109963166</v>
      </c>
      <c r="Q48" s="317"/>
      <c r="R48" s="324">
        <f t="shared" si="2"/>
        <v>20.84</v>
      </c>
      <c r="S48" s="325" t="s">
        <v>1610</v>
      </c>
      <c r="T48" s="326" t="s">
        <v>6484</v>
      </c>
    </row>
    <row r="49" spans="1:20" ht="51" x14ac:dyDescent="0.2">
      <c r="A49" s="292">
        <v>32</v>
      </c>
      <c r="B49" s="310">
        <v>6660</v>
      </c>
      <c r="C49" s="311" t="s">
        <v>3908</v>
      </c>
      <c r="D49" s="312"/>
      <c r="E49" s="313" t="s">
        <v>584</v>
      </c>
      <c r="F49" s="314" t="s">
        <v>3729</v>
      </c>
      <c r="G49" s="315" t="str">
        <f t="shared" si="0"/>
        <v>фото</v>
      </c>
      <c r="H49" s="315"/>
      <c r="I49" s="316" t="s">
        <v>6514</v>
      </c>
      <c r="J49" s="317" t="s">
        <v>1112</v>
      </c>
      <c r="K49" s="318" t="s">
        <v>5237</v>
      </c>
      <c r="L49" s="667">
        <v>5</v>
      </c>
      <c r="M49" s="668">
        <v>256.7</v>
      </c>
      <c r="N49" s="321"/>
      <c r="O49" s="322">
        <f t="shared" si="1"/>
        <v>0</v>
      </c>
      <c r="P49" s="323">
        <v>4607109943045</v>
      </c>
      <c r="Q49" s="317"/>
      <c r="R49" s="324">
        <f t="shared" si="2"/>
        <v>51.34</v>
      </c>
      <c r="S49" s="325" t="s">
        <v>3908</v>
      </c>
      <c r="T49" s="326" t="s">
        <v>4495</v>
      </c>
    </row>
    <row r="50" spans="1:20" ht="15.75" x14ac:dyDescent="0.2">
      <c r="A50" s="292">
        <v>33</v>
      </c>
      <c r="B50" s="310">
        <v>1326</v>
      </c>
      <c r="C50" s="311" t="s">
        <v>1632</v>
      </c>
      <c r="D50" s="312"/>
      <c r="E50" s="313" t="s">
        <v>584</v>
      </c>
      <c r="F50" s="314" t="s">
        <v>1083</v>
      </c>
      <c r="G50" s="315" t="str">
        <f t="shared" si="0"/>
        <v>фото</v>
      </c>
      <c r="H50" s="315"/>
      <c r="I50" s="316" t="s">
        <v>6515</v>
      </c>
      <c r="J50" s="317" t="s">
        <v>1082</v>
      </c>
      <c r="K50" s="318" t="s">
        <v>585</v>
      </c>
      <c r="L50" s="667">
        <v>10</v>
      </c>
      <c r="M50" s="668">
        <v>228.9</v>
      </c>
      <c r="N50" s="321"/>
      <c r="O50" s="322">
        <f t="shared" si="1"/>
        <v>0</v>
      </c>
      <c r="P50" s="323">
        <v>4607109963494</v>
      </c>
      <c r="Q50" s="317"/>
      <c r="R50" s="324">
        <f t="shared" si="2"/>
        <v>22.89</v>
      </c>
      <c r="S50" s="325" t="s">
        <v>1632</v>
      </c>
      <c r="T50" s="326" t="s">
        <v>4495</v>
      </c>
    </row>
    <row r="51" spans="1:20" ht="25.5" x14ac:dyDescent="0.2">
      <c r="A51" s="292">
        <v>34</v>
      </c>
      <c r="B51" s="310">
        <v>861</v>
      </c>
      <c r="C51" s="311" t="s">
        <v>1633</v>
      </c>
      <c r="D51" s="312"/>
      <c r="E51" s="313" t="s">
        <v>584</v>
      </c>
      <c r="F51" s="314" t="s">
        <v>1084</v>
      </c>
      <c r="G51" s="315" t="str">
        <f t="shared" si="0"/>
        <v>фото</v>
      </c>
      <c r="H51" s="315"/>
      <c r="I51" s="316" t="s">
        <v>6516</v>
      </c>
      <c r="J51" s="317" t="s">
        <v>1085</v>
      </c>
      <c r="K51" s="318" t="s">
        <v>586</v>
      </c>
      <c r="L51" s="667">
        <v>10</v>
      </c>
      <c r="M51" s="668">
        <v>253.1</v>
      </c>
      <c r="N51" s="321"/>
      <c r="O51" s="322">
        <f t="shared" si="1"/>
        <v>0</v>
      </c>
      <c r="P51" s="323">
        <v>4607109956472</v>
      </c>
      <c r="Q51" s="317"/>
      <c r="R51" s="324">
        <f t="shared" si="2"/>
        <v>25.31</v>
      </c>
      <c r="S51" s="325" t="s">
        <v>1633</v>
      </c>
      <c r="T51" s="326" t="s">
        <v>4495</v>
      </c>
    </row>
    <row r="52" spans="1:20" ht="25.5" x14ac:dyDescent="0.2">
      <c r="A52" s="292">
        <v>35</v>
      </c>
      <c r="B52" s="310">
        <v>1333</v>
      </c>
      <c r="C52" s="311" t="s">
        <v>1634</v>
      </c>
      <c r="D52" s="312"/>
      <c r="E52" s="313" t="s">
        <v>584</v>
      </c>
      <c r="F52" s="314" t="s">
        <v>1086</v>
      </c>
      <c r="G52" s="315" t="str">
        <f t="shared" si="0"/>
        <v>фото</v>
      </c>
      <c r="H52" s="315"/>
      <c r="I52" s="316" t="s">
        <v>6517</v>
      </c>
      <c r="J52" s="317" t="s">
        <v>1065</v>
      </c>
      <c r="K52" s="318" t="s">
        <v>586</v>
      </c>
      <c r="L52" s="667">
        <v>10</v>
      </c>
      <c r="M52" s="668">
        <v>273.60000000000002</v>
      </c>
      <c r="N52" s="321"/>
      <c r="O52" s="322">
        <f t="shared" si="1"/>
        <v>0</v>
      </c>
      <c r="P52" s="323">
        <v>4607109963500</v>
      </c>
      <c r="Q52" s="317"/>
      <c r="R52" s="324">
        <f t="shared" si="2"/>
        <v>27.36</v>
      </c>
      <c r="S52" s="325" t="s">
        <v>1634</v>
      </c>
      <c r="T52" s="326" t="s">
        <v>6481</v>
      </c>
    </row>
    <row r="53" spans="1:20" ht="38.25" x14ac:dyDescent="0.2">
      <c r="A53" s="292">
        <v>36</v>
      </c>
      <c r="B53" s="310">
        <v>11667</v>
      </c>
      <c r="C53" s="311" t="s">
        <v>5246</v>
      </c>
      <c r="D53" s="312"/>
      <c r="E53" s="313" t="s">
        <v>584</v>
      </c>
      <c r="F53" s="314" t="s">
        <v>4983</v>
      </c>
      <c r="G53" s="315" t="str">
        <f t="shared" si="0"/>
        <v>фото</v>
      </c>
      <c r="H53" s="315"/>
      <c r="I53" s="316" t="s">
        <v>6518</v>
      </c>
      <c r="J53" s="317" t="s">
        <v>1065</v>
      </c>
      <c r="K53" s="318" t="s">
        <v>586</v>
      </c>
      <c r="L53" s="667">
        <v>10</v>
      </c>
      <c r="M53" s="668">
        <v>231.3</v>
      </c>
      <c r="N53" s="321"/>
      <c r="O53" s="322">
        <f t="shared" si="1"/>
        <v>0</v>
      </c>
      <c r="P53" s="323">
        <v>4607109923924</v>
      </c>
      <c r="Q53" s="317" t="s">
        <v>4911</v>
      </c>
      <c r="R53" s="324">
        <f t="shared" si="2"/>
        <v>23.13</v>
      </c>
      <c r="S53" s="325" t="s">
        <v>5246</v>
      </c>
      <c r="T53" s="326" t="s">
        <v>6484</v>
      </c>
    </row>
    <row r="54" spans="1:20" ht="15.75" x14ac:dyDescent="0.2">
      <c r="A54" s="292">
        <v>37</v>
      </c>
      <c r="B54" s="310">
        <v>3312</v>
      </c>
      <c r="C54" s="311" t="s">
        <v>1611</v>
      </c>
      <c r="D54" s="312"/>
      <c r="E54" s="313" t="s">
        <v>584</v>
      </c>
      <c r="F54" s="314" t="s">
        <v>1087</v>
      </c>
      <c r="G54" s="315" t="str">
        <f t="shared" si="0"/>
        <v>фото</v>
      </c>
      <c r="H54" s="315"/>
      <c r="I54" s="316" t="s">
        <v>6519</v>
      </c>
      <c r="J54" s="317" t="s">
        <v>1065</v>
      </c>
      <c r="K54" s="318" t="s">
        <v>586</v>
      </c>
      <c r="L54" s="667">
        <v>7</v>
      </c>
      <c r="M54" s="668">
        <v>212.5</v>
      </c>
      <c r="N54" s="321"/>
      <c r="O54" s="322">
        <f t="shared" si="1"/>
        <v>0</v>
      </c>
      <c r="P54" s="323">
        <v>4607109951880</v>
      </c>
      <c r="Q54" s="317"/>
      <c r="R54" s="324">
        <f t="shared" si="2"/>
        <v>30.36</v>
      </c>
      <c r="S54" s="325" t="s">
        <v>1611</v>
      </c>
      <c r="T54" s="326" t="s">
        <v>6484</v>
      </c>
    </row>
    <row r="55" spans="1:20" ht="15.75" x14ac:dyDescent="0.2">
      <c r="A55" s="292">
        <v>38</v>
      </c>
      <c r="B55" s="310">
        <v>11668</v>
      </c>
      <c r="C55" s="311" t="s">
        <v>5473</v>
      </c>
      <c r="D55" s="312"/>
      <c r="E55" s="313" t="s">
        <v>584</v>
      </c>
      <c r="F55" s="314" t="s">
        <v>4980</v>
      </c>
      <c r="G55" s="315" t="str">
        <f t="shared" si="0"/>
        <v>фото</v>
      </c>
      <c r="H55" s="315"/>
      <c r="I55" s="316" t="s">
        <v>6520</v>
      </c>
      <c r="J55" s="317" t="s">
        <v>1068</v>
      </c>
      <c r="K55" s="318" t="s">
        <v>586</v>
      </c>
      <c r="L55" s="667">
        <v>10</v>
      </c>
      <c r="M55" s="668">
        <v>226.5</v>
      </c>
      <c r="N55" s="321"/>
      <c r="O55" s="322">
        <f t="shared" si="1"/>
        <v>0</v>
      </c>
      <c r="P55" s="323">
        <v>4607109923917</v>
      </c>
      <c r="Q55" s="317" t="s">
        <v>4911</v>
      </c>
      <c r="R55" s="324">
        <f t="shared" si="2"/>
        <v>22.65</v>
      </c>
      <c r="S55" s="325" t="s">
        <v>5243</v>
      </c>
      <c r="T55" s="326" t="s">
        <v>4495</v>
      </c>
    </row>
    <row r="56" spans="1:20" ht="38.25" x14ac:dyDescent="0.2">
      <c r="A56" s="292">
        <v>39</v>
      </c>
      <c r="B56" s="310">
        <v>7427</v>
      </c>
      <c r="C56" s="311" t="s">
        <v>3905</v>
      </c>
      <c r="D56" s="312"/>
      <c r="E56" s="313" t="s">
        <v>584</v>
      </c>
      <c r="F56" s="314" t="s">
        <v>3726</v>
      </c>
      <c r="G56" s="315" t="str">
        <f t="shared" si="0"/>
        <v>фото</v>
      </c>
      <c r="H56" s="315"/>
      <c r="I56" s="316" t="s">
        <v>6521</v>
      </c>
      <c r="J56" s="317" t="s">
        <v>1068</v>
      </c>
      <c r="K56" s="318" t="s">
        <v>586</v>
      </c>
      <c r="L56" s="667">
        <v>10</v>
      </c>
      <c r="M56" s="668">
        <v>289.39999999999998</v>
      </c>
      <c r="N56" s="321"/>
      <c r="O56" s="322">
        <f t="shared" si="1"/>
        <v>0</v>
      </c>
      <c r="P56" s="323">
        <v>4607109939369</v>
      </c>
      <c r="Q56" s="317"/>
      <c r="R56" s="324">
        <f t="shared" si="2"/>
        <v>28.94</v>
      </c>
      <c r="S56" s="325" t="s">
        <v>3905</v>
      </c>
      <c r="T56" s="326" t="s">
        <v>4495</v>
      </c>
    </row>
    <row r="57" spans="1:20" ht="25.5" x14ac:dyDescent="0.2">
      <c r="A57" s="292">
        <v>40</v>
      </c>
      <c r="B57" s="310">
        <v>11669</v>
      </c>
      <c r="C57" s="311" t="s">
        <v>5242</v>
      </c>
      <c r="D57" s="312"/>
      <c r="E57" s="313" t="s">
        <v>584</v>
      </c>
      <c r="F57" s="314" t="s">
        <v>4979</v>
      </c>
      <c r="G57" s="315" t="str">
        <f t="shared" si="0"/>
        <v>фото</v>
      </c>
      <c r="H57" s="315"/>
      <c r="I57" s="316" t="s">
        <v>6522</v>
      </c>
      <c r="J57" s="317" t="s">
        <v>1068</v>
      </c>
      <c r="K57" s="318" t="s">
        <v>586</v>
      </c>
      <c r="L57" s="667">
        <v>10</v>
      </c>
      <c r="M57" s="668">
        <v>295.39999999999998</v>
      </c>
      <c r="N57" s="321"/>
      <c r="O57" s="322">
        <f t="shared" si="1"/>
        <v>0</v>
      </c>
      <c r="P57" s="323">
        <v>4607109923900</v>
      </c>
      <c r="Q57" s="317" t="s">
        <v>4911</v>
      </c>
      <c r="R57" s="324">
        <f t="shared" si="2"/>
        <v>29.54</v>
      </c>
      <c r="S57" s="325" t="s">
        <v>5242</v>
      </c>
      <c r="T57" s="326" t="s">
        <v>4495</v>
      </c>
    </row>
    <row r="58" spans="1:20" ht="25.5" x14ac:dyDescent="0.2">
      <c r="A58" s="292">
        <v>41</v>
      </c>
      <c r="B58" s="310">
        <v>6674</v>
      </c>
      <c r="C58" s="311" t="s">
        <v>1589</v>
      </c>
      <c r="D58" s="312"/>
      <c r="E58" s="313" t="s">
        <v>584</v>
      </c>
      <c r="F58" s="314" t="s">
        <v>145</v>
      </c>
      <c r="G58" s="315" t="str">
        <f t="shared" si="0"/>
        <v>фото</v>
      </c>
      <c r="H58" s="315"/>
      <c r="I58" s="316" t="s">
        <v>6523</v>
      </c>
      <c r="J58" s="317" t="s">
        <v>1065</v>
      </c>
      <c r="K58" s="318" t="s">
        <v>586</v>
      </c>
      <c r="L58" s="667">
        <v>10</v>
      </c>
      <c r="M58" s="668">
        <v>251.9</v>
      </c>
      <c r="N58" s="321"/>
      <c r="O58" s="322">
        <f t="shared" si="1"/>
        <v>0</v>
      </c>
      <c r="P58" s="323">
        <v>4607109943182</v>
      </c>
      <c r="Q58" s="317"/>
      <c r="R58" s="324">
        <f t="shared" si="2"/>
        <v>25.19</v>
      </c>
      <c r="S58" s="325" t="s">
        <v>1589</v>
      </c>
      <c r="T58" s="326" t="s">
        <v>6484</v>
      </c>
    </row>
    <row r="59" spans="1:20" ht="25.5" x14ac:dyDescent="0.2">
      <c r="A59" s="292">
        <v>42</v>
      </c>
      <c r="B59" s="310">
        <v>1328</v>
      </c>
      <c r="C59" s="311" t="s">
        <v>1590</v>
      </c>
      <c r="D59" s="312"/>
      <c r="E59" s="313" t="s">
        <v>584</v>
      </c>
      <c r="F59" s="314" t="s">
        <v>1088</v>
      </c>
      <c r="G59" s="315" t="str">
        <f t="shared" si="0"/>
        <v>фото</v>
      </c>
      <c r="H59" s="315"/>
      <c r="I59" s="316" t="s">
        <v>6524</v>
      </c>
      <c r="J59" s="317" t="s">
        <v>1065</v>
      </c>
      <c r="K59" s="318" t="s">
        <v>586</v>
      </c>
      <c r="L59" s="667">
        <v>10</v>
      </c>
      <c r="M59" s="668">
        <v>253.1</v>
      </c>
      <c r="N59" s="321"/>
      <c r="O59" s="322">
        <f t="shared" si="1"/>
        <v>0</v>
      </c>
      <c r="P59" s="323">
        <v>4607109962978</v>
      </c>
      <c r="Q59" s="317"/>
      <c r="R59" s="324">
        <f t="shared" si="2"/>
        <v>25.31</v>
      </c>
      <c r="S59" s="325" t="s">
        <v>1590</v>
      </c>
      <c r="T59" s="326" t="s">
        <v>6484</v>
      </c>
    </row>
    <row r="60" spans="1:20" ht="25.5" x14ac:dyDescent="0.2">
      <c r="A60" s="292">
        <v>43</v>
      </c>
      <c r="B60" s="310">
        <v>2622</v>
      </c>
      <c r="C60" s="311" t="s">
        <v>1624</v>
      </c>
      <c r="D60" s="312"/>
      <c r="E60" s="313" t="s">
        <v>584</v>
      </c>
      <c r="F60" s="314" t="s">
        <v>1089</v>
      </c>
      <c r="G60" s="315" t="str">
        <f t="shared" si="0"/>
        <v>фото</v>
      </c>
      <c r="H60" s="315"/>
      <c r="I60" s="316" t="s">
        <v>6525</v>
      </c>
      <c r="J60" s="317" t="s">
        <v>1065</v>
      </c>
      <c r="K60" s="318" t="s">
        <v>626</v>
      </c>
      <c r="L60" s="667">
        <v>10</v>
      </c>
      <c r="M60" s="668">
        <v>288.10000000000002</v>
      </c>
      <c r="N60" s="321"/>
      <c r="O60" s="322">
        <f t="shared" si="1"/>
        <v>0</v>
      </c>
      <c r="P60" s="323">
        <v>4607109956533</v>
      </c>
      <c r="Q60" s="317"/>
      <c r="R60" s="324">
        <f t="shared" si="2"/>
        <v>28.81</v>
      </c>
      <c r="S60" s="325" t="s">
        <v>1624</v>
      </c>
      <c r="T60" s="326" t="s">
        <v>6484</v>
      </c>
    </row>
    <row r="61" spans="1:20" ht="25.5" x14ac:dyDescent="0.2">
      <c r="A61" s="292">
        <v>44</v>
      </c>
      <c r="B61" s="310">
        <v>3316</v>
      </c>
      <c r="C61" s="311" t="s">
        <v>1588</v>
      </c>
      <c r="D61" s="312"/>
      <c r="E61" s="313" t="s">
        <v>584</v>
      </c>
      <c r="F61" s="314" t="s">
        <v>1090</v>
      </c>
      <c r="G61" s="315" t="str">
        <f t="shared" si="0"/>
        <v>фото</v>
      </c>
      <c r="H61" s="315"/>
      <c r="I61" s="316" t="s">
        <v>6526</v>
      </c>
      <c r="J61" s="317" t="s">
        <v>1065</v>
      </c>
      <c r="K61" s="318" t="s">
        <v>586</v>
      </c>
      <c r="L61" s="667">
        <v>10</v>
      </c>
      <c r="M61" s="668">
        <v>282.10000000000002</v>
      </c>
      <c r="N61" s="321"/>
      <c r="O61" s="322">
        <f t="shared" si="1"/>
        <v>0</v>
      </c>
      <c r="P61" s="323">
        <v>4607109951941</v>
      </c>
      <c r="Q61" s="317"/>
      <c r="R61" s="324">
        <f t="shared" si="2"/>
        <v>28.21</v>
      </c>
      <c r="S61" s="325" t="s">
        <v>1588</v>
      </c>
      <c r="T61" s="326" t="s">
        <v>6484</v>
      </c>
    </row>
    <row r="62" spans="1:20" ht="25.5" x14ac:dyDescent="0.2">
      <c r="A62" s="292">
        <v>45</v>
      </c>
      <c r="B62" s="310">
        <v>862</v>
      </c>
      <c r="C62" s="311" t="s">
        <v>1612</v>
      </c>
      <c r="D62" s="312"/>
      <c r="E62" s="313" t="s">
        <v>584</v>
      </c>
      <c r="F62" s="314" t="s">
        <v>1091</v>
      </c>
      <c r="G62" s="315" t="str">
        <f t="shared" si="0"/>
        <v>фото</v>
      </c>
      <c r="H62" s="315"/>
      <c r="I62" s="316" t="s">
        <v>6527</v>
      </c>
      <c r="J62" s="317" t="s">
        <v>1065</v>
      </c>
      <c r="K62" s="318" t="s">
        <v>586</v>
      </c>
      <c r="L62" s="667">
        <v>10</v>
      </c>
      <c r="M62" s="668">
        <v>271.2</v>
      </c>
      <c r="N62" s="321"/>
      <c r="O62" s="322">
        <f t="shared" si="1"/>
        <v>0</v>
      </c>
      <c r="P62" s="323">
        <v>4607109956564</v>
      </c>
      <c r="Q62" s="317"/>
      <c r="R62" s="324">
        <f t="shared" si="2"/>
        <v>27.12</v>
      </c>
      <c r="S62" s="325" t="s">
        <v>1612</v>
      </c>
      <c r="T62" s="326" t="s">
        <v>6484</v>
      </c>
    </row>
    <row r="63" spans="1:20" ht="38.25" x14ac:dyDescent="0.2">
      <c r="A63" s="292">
        <v>46</v>
      </c>
      <c r="B63" s="310">
        <v>7394</v>
      </c>
      <c r="C63" s="311" t="s">
        <v>2596</v>
      </c>
      <c r="D63" s="312"/>
      <c r="E63" s="313" t="s">
        <v>584</v>
      </c>
      <c r="F63" s="314" t="s">
        <v>1613</v>
      </c>
      <c r="G63" s="315" t="str">
        <f t="shared" si="0"/>
        <v>фото</v>
      </c>
      <c r="H63" s="315"/>
      <c r="I63" s="316" t="s">
        <v>6528</v>
      </c>
      <c r="J63" s="317" t="s">
        <v>1085</v>
      </c>
      <c r="K63" s="318" t="s">
        <v>586</v>
      </c>
      <c r="L63" s="667">
        <v>10</v>
      </c>
      <c r="M63" s="668">
        <v>309.89999999999998</v>
      </c>
      <c r="N63" s="321"/>
      <c r="O63" s="322">
        <f t="shared" si="1"/>
        <v>0</v>
      </c>
      <c r="P63" s="323">
        <v>4607109939697</v>
      </c>
      <c r="Q63" s="317"/>
      <c r="R63" s="324">
        <f t="shared" si="2"/>
        <v>30.99</v>
      </c>
      <c r="S63" s="325" t="s">
        <v>2596</v>
      </c>
      <c r="T63" s="326" t="s">
        <v>6479</v>
      </c>
    </row>
    <row r="64" spans="1:20" ht="25.5" x14ac:dyDescent="0.2">
      <c r="A64" s="292">
        <v>47</v>
      </c>
      <c r="B64" s="310">
        <v>7395</v>
      </c>
      <c r="C64" s="311" t="s">
        <v>2597</v>
      </c>
      <c r="D64" s="312"/>
      <c r="E64" s="313" t="s">
        <v>584</v>
      </c>
      <c r="F64" s="314" t="s">
        <v>1614</v>
      </c>
      <c r="G64" s="315" t="str">
        <f t="shared" si="0"/>
        <v>фото</v>
      </c>
      <c r="H64" s="315"/>
      <c r="I64" s="316" t="s">
        <v>6529</v>
      </c>
      <c r="J64" s="317" t="s">
        <v>1068</v>
      </c>
      <c r="K64" s="318" t="s">
        <v>586</v>
      </c>
      <c r="L64" s="667">
        <v>10</v>
      </c>
      <c r="M64" s="668">
        <v>250.7</v>
      </c>
      <c r="N64" s="321"/>
      <c r="O64" s="322">
        <f t="shared" si="1"/>
        <v>0</v>
      </c>
      <c r="P64" s="323">
        <v>4607109939680</v>
      </c>
      <c r="Q64" s="317"/>
      <c r="R64" s="324">
        <f t="shared" si="2"/>
        <v>25.07</v>
      </c>
      <c r="S64" s="325" t="s">
        <v>2597</v>
      </c>
      <c r="T64" s="326" t="s">
        <v>6479</v>
      </c>
    </row>
    <row r="65" spans="1:20" ht="38.25" x14ac:dyDescent="0.2">
      <c r="A65" s="292">
        <v>48</v>
      </c>
      <c r="B65" s="310">
        <v>2422</v>
      </c>
      <c r="C65" s="311" t="s">
        <v>1615</v>
      </c>
      <c r="D65" s="312"/>
      <c r="E65" s="313" t="s">
        <v>584</v>
      </c>
      <c r="F65" s="314" t="s">
        <v>1092</v>
      </c>
      <c r="G65" s="315" t="str">
        <f t="shared" si="0"/>
        <v>фото</v>
      </c>
      <c r="H65" s="315"/>
      <c r="I65" s="316" t="s">
        <v>6530</v>
      </c>
      <c r="J65" s="317" t="s">
        <v>1068</v>
      </c>
      <c r="K65" s="318" t="s">
        <v>586</v>
      </c>
      <c r="L65" s="667">
        <v>10</v>
      </c>
      <c r="M65" s="668">
        <v>264</v>
      </c>
      <c r="N65" s="321"/>
      <c r="O65" s="322">
        <f t="shared" si="1"/>
        <v>0</v>
      </c>
      <c r="P65" s="323">
        <v>4607109966433</v>
      </c>
      <c r="Q65" s="317"/>
      <c r="R65" s="324">
        <f t="shared" si="2"/>
        <v>26.4</v>
      </c>
      <c r="S65" s="325" t="s">
        <v>1615</v>
      </c>
      <c r="T65" s="326" t="s">
        <v>6484</v>
      </c>
    </row>
    <row r="66" spans="1:20" ht="25.5" x14ac:dyDescent="0.2">
      <c r="A66" s="292">
        <v>49</v>
      </c>
      <c r="B66" s="310">
        <v>2625</v>
      </c>
      <c r="C66" s="311" t="s">
        <v>1616</v>
      </c>
      <c r="D66" s="312"/>
      <c r="E66" s="313" t="s">
        <v>584</v>
      </c>
      <c r="F66" s="314" t="s">
        <v>1093</v>
      </c>
      <c r="G66" s="315" t="str">
        <f t="shared" si="0"/>
        <v>фото</v>
      </c>
      <c r="H66" s="315"/>
      <c r="I66" s="316" t="s">
        <v>6531</v>
      </c>
      <c r="J66" s="317" t="s">
        <v>1068</v>
      </c>
      <c r="K66" s="318" t="s">
        <v>586</v>
      </c>
      <c r="L66" s="667">
        <v>10</v>
      </c>
      <c r="M66" s="668">
        <v>245.8</v>
      </c>
      <c r="N66" s="321"/>
      <c r="O66" s="322">
        <f t="shared" si="1"/>
        <v>0</v>
      </c>
      <c r="P66" s="323">
        <v>4607109956588</v>
      </c>
      <c r="Q66" s="317"/>
      <c r="R66" s="324">
        <f t="shared" si="2"/>
        <v>24.58</v>
      </c>
      <c r="S66" s="325" t="s">
        <v>1616</v>
      </c>
      <c r="T66" s="326" t="s">
        <v>6484</v>
      </c>
    </row>
    <row r="67" spans="1:20" ht="25.5" x14ac:dyDescent="0.2">
      <c r="A67" s="292">
        <v>50</v>
      </c>
      <c r="B67" s="310">
        <v>1331</v>
      </c>
      <c r="C67" s="311" t="s">
        <v>1617</v>
      </c>
      <c r="D67" s="312"/>
      <c r="E67" s="313" t="s">
        <v>584</v>
      </c>
      <c r="F67" s="314" t="s">
        <v>1094</v>
      </c>
      <c r="G67" s="315" t="str">
        <f t="shared" si="0"/>
        <v>фото</v>
      </c>
      <c r="H67" s="315"/>
      <c r="I67" s="316" t="s">
        <v>6532</v>
      </c>
      <c r="J67" s="317" t="s">
        <v>1068</v>
      </c>
      <c r="K67" s="318" t="s">
        <v>586</v>
      </c>
      <c r="L67" s="667">
        <v>10</v>
      </c>
      <c r="M67" s="668">
        <v>257.89999999999998</v>
      </c>
      <c r="N67" s="321"/>
      <c r="O67" s="322">
        <f t="shared" si="1"/>
        <v>0</v>
      </c>
      <c r="P67" s="323">
        <v>4607109966440</v>
      </c>
      <c r="Q67" s="317"/>
      <c r="R67" s="324">
        <f t="shared" si="2"/>
        <v>25.79</v>
      </c>
      <c r="S67" s="325" t="s">
        <v>1617</v>
      </c>
      <c r="T67" s="326" t="s">
        <v>6484</v>
      </c>
    </row>
    <row r="68" spans="1:20" ht="25.5" x14ac:dyDescent="0.2">
      <c r="A68" s="292">
        <v>51</v>
      </c>
      <c r="B68" s="310">
        <v>3335</v>
      </c>
      <c r="C68" s="311" t="s">
        <v>1618</v>
      </c>
      <c r="D68" s="312"/>
      <c r="E68" s="313" t="s">
        <v>584</v>
      </c>
      <c r="F68" s="314" t="s">
        <v>1095</v>
      </c>
      <c r="G68" s="315" t="str">
        <f t="shared" si="0"/>
        <v>фото</v>
      </c>
      <c r="H68" s="315"/>
      <c r="I68" s="316" t="s">
        <v>6533</v>
      </c>
      <c r="J68" s="317" t="s">
        <v>1065</v>
      </c>
      <c r="K68" s="318" t="s">
        <v>586</v>
      </c>
      <c r="L68" s="667">
        <v>10</v>
      </c>
      <c r="M68" s="668">
        <v>322</v>
      </c>
      <c r="N68" s="321"/>
      <c r="O68" s="322">
        <f t="shared" si="1"/>
        <v>0</v>
      </c>
      <c r="P68" s="323">
        <v>4607109951873</v>
      </c>
      <c r="Q68" s="317"/>
      <c r="R68" s="324">
        <f t="shared" si="2"/>
        <v>32.200000000000003</v>
      </c>
      <c r="S68" s="325" t="s">
        <v>1618</v>
      </c>
      <c r="T68" s="326" t="s">
        <v>6484</v>
      </c>
    </row>
    <row r="69" spans="1:20" ht="25.5" x14ac:dyDescent="0.2">
      <c r="A69" s="292">
        <v>52</v>
      </c>
      <c r="B69" s="310">
        <v>2922</v>
      </c>
      <c r="C69" s="311" t="s">
        <v>1619</v>
      </c>
      <c r="D69" s="312"/>
      <c r="E69" s="313" t="s">
        <v>584</v>
      </c>
      <c r="F69" s="314" t="s">
        <v>1096</v>
      </c>
      <c r="G69" s="315" t="str">
        <f t="shared" si="0"/>
        <v>фото</v>
      </c>
      <c r="H69" s="315"/>
      <c r="I69" s="316" t="s">
        <v>6534</v>
      </c>
      <c r="J69" s="317" t="s">
        <v>1068</v>
      </c>
      <c r="K69" s="318" t="s">
        <v>586</v>
      </c>
      <c r="L69" s="667">
        <v>10</v>
      </c>
      <c r="M69" s="668">
        <v>224.1</v>
      </c>
      <c r="N69" s="321"/>
      <c r="O69" s="322">
        <f t="shared" si="1"/>
        <v>0</v>
      </c>
      <c r="P69" s="323">
        <v>4607109979013</v>
      </c>
      <c r="Q69" s="317"/>
      <c r="R69" s="324">
        <f t="shared" si="2"/>
        <v>22.41</v>
      </c>
      <c r="S69" s="325" t="s">
        <v>1619</v>
      </c>
      <c r="T69" s="326" t="s">
        <v>6535</v>
      </c>
    </row>
    <row r="70" spans="1:20" ht="25.5" x14ac:dyDescent="0.2">
      <c r="A70" s="292">
        <v>53</v>
      </c>
      <c r="B70" s="310">
        <v>7397</v>
      </c>
      <c r="C70" s="311" t="s">
        <v>2598</v>
      </c>
      <c r="D70" s="312"/>
      <c r="E70" s="313" t="s">
        <v>584</v>
      </c>
      <c r="F70" s="314" t="s">
        <v>1620</v>
      </c>
      <c r="G70" s="315" t="str">
        <f t="shared" si="0"/>
        <v>фото</v>
      </c>
      <c r="H70" s="315"/>
      <c r="I70" s="316" t="s">
        <v>6536</v>
      </c>
      <c r="J70" s="317" t="s">
        <v>1085</v>
      </c>
      <c r="K70" s="318" t="s">
        <v>586</v>
      </c>
      <c r="L70" s="667">
        <v>10</v>
      </c>
      <c r="M70" s="668">
        <v>231.3</v>
      </c>
      <c r="N70" s="321"/>
      <c r="O70" s="322">
        <f t="shared" si="1"/>
        <v>0</v>
      </c>
      <c r="P70" s="323">
        <v>4607109939666</v>
      </c>
      <c r="Q70" s="317"/>
      <c r="R70" s="324">
        <f t="shared" si="2"/>
        <v>23.13</v>
      </c>
      <c r="S70" s="325" t="s">
        <v>2598</v>
      </c>
      <c r="T70" s="326" t="s">
        <v>6476</v>
      </c>
    </row>
    <row r="71" spans="1:20" ht="38.25" x14ac:dyDescent="0.2">
      <c r="A71" s="292">
        <v>54</v>
      </c>
      <c r="B71" s="310">
        <v>78</v>
      </c>
      <c r="C71" s="311" t="s">
        <v>5765</v>
      </c>
      <c r="D71" s="312" t="s">
        <v>5766</v>
      </c>
      <c r="E71" s="313" t="s">
        <v>584</v>
      </c>
      <c r="F71" s="314" t="s">
        <v>5767</v>
      </c>
      <c r="G71" s="315" t="str">
        <f t="shared" si="0"/>
        <v>фото</v>
      </c>
      <c r="H71" s="315" t="str">
        <f>HYPERLINK("http://www.gardenbulbs.ru/images/summer_CL/thumbnails/"&amp;D71&amp;".jpg","фото")</f>
        <v>фото</v>
      </c>
      <c r="I71" s="316" t="s">
        <v>6537</v>
      </c>
      <c r="J71" s="317" t="s">
        <v>1065</v>
      </c>
      <c r="K71" s="318" t="s">
        <v>626</v>
      </c>
      <c r="L71" s="667">
        <v>5</v>
      </c>
      <c r="M71" s="668">
        <v>357.1</v>
      </c>
      <c r="N71" s="321"/>
      <c r="O71" s="322">
        <f t="shared" si="1"/>
        <v>0</v>
      </c>
      <c r="P71" s="323">
        <v>4607109922040</v>
      </c>
      <c r="Q71" s="317" t="s">
        <v>4911</v>
      </c>
      <c r="R71" s="324">
        <f t="shared" si="2"/>
        <v>71.42</v>
      </c>
      <c r="S71" s="325" t="s">
        <v>5765</v>
      </c>
      <c r="T71" s="326" t="s">
        <v>6476</v>
      </c>
    </row>
    <row r="72" spans="1:20" ht="63.75" x14ac:dyDescent="0.2">
      <c r="A72" s="292">
        <v>55</v>
      </c>
      <c r="B72" s="310">
        <v>6659</v>
      </c>
      <c r="C72" s="311" t="s">
        <v>3909</v>
      </c>
      <c r="D72" s="312"/>
      <c r="E72" s="313" t="s">
        <v>584</v>
      </c>
      <c r="F72" s="314" t="s">
        <v>3730</v>
      </c>
      <c r="G72" s="315" t="str">
        <f t="shared" si="0"/>
        <v>фото</v>
      </c>
      <c r="H72" s="315"/>
      <c r="I72" s="316" t="s">
        <v>6538</v>
      </c>
      <c r="J72" s="317" t="s">
        <v>1065</v>
      </c>
      <c r="K72" s="318" t="s">
        <v>586</v>
      </c>
      <c r="L72" s="667">
        <v>10</v>
      </c>
      <c r="M72" s="668">
        <v>295.39999999999998</v>
      </c>
      <c r="N72" s="321"/>
      <c r="O72" s="322">
        <f t="shared" si="1"/>
        <v>0</v>
      </c>
      <c r="P72" s="323">
        <v>4607109943038</v>
      </c>
      <c r="Q72" s="317"/>
      <c r="R72" s="324">
        <f t="shared" si="2"/>
        <v>29.54</v>
      </c>
      <c r="S72" s="325" t="s">
        <v>3909</v>
      </c>
      <c r="T72" s="326" t="s">
        <v>6476</v>
      </c>
    </row>
    <row r="73" spans="1:20" ht="38.25" x14ac:dyDescent="0.2">
      <c r="A73" s="292">
        <v>56</v>
      </c>
      <c r="B73" s="310">
        <v>11427</v>
      </c>
      <c r="C73" s="327" t="s">
        <v>6539</v>
      </c>
      <c r="D73" s="328"/>
      <c r="E73" s="329" t="s">
        <v>584</v>
      </c>
      <c r="F73" s="330" t="s">
        <v>6540</v>
      </c>
      <c r="G73" s="331" t="str">
        <f t="shared" si="0"/>
        <v>фото</v>
      </c>
      <c r="H73" s="331"/>
      <c r="I73" s="332" t="s">
        <v>6541</v>
      </c>
      <c r="J73" s="333" t="s">
        <v>1065</v>
      </c>
      <c r="K73" s="334" t="s">
        <v>586</v>
      </c>
      <c r="L73" s="669">
        <v>5</v>
      </c>
      <c r="M73" s="670">
        <v>362.5</v>
      </c>
      <c r="N73" s="321"/>
      <c r="O73" s="322">
        <f t="shared" si="1"/>
        <v>0</v>
      </c>
      <c r="P73" s="323">
        <v>4607109915646</v>
      </c>
      <c r="Q73" s="337" t="s">
        <v>6499</v>
      </c>
      <c r="R73" s="324">
        <f t="shared" si="2"/>
        <v>72.5</v>
      </c>
      <c r="S73" s="325" t="s">
        <v>6539</v>
      </c>
      <c r="T73" s="326" t="s">
        <v>6476</v>
      </c>
    </row>
    <row r="74" spans="1:20" ht="25.5" x14ac:dyDescent="0.2">
      <c r="A74" s="292">
        <v>57</v>
      </c>
      <c r="B74" s="310">
        <v>11309</v>
      </c>
      <c r="C74" s="327" t="s">
        <v>6542</v>
      </c>
      <c r="D74" s="328"/>
      <c r="E74" s="329" t="s">
        <v>584</v>
      </c>
      <c r="F74" s="330" t="s">
        <v>6543</v>
      </c>
      <c r="G74" s="331" t="str">
        <f t="shared" si="0"/>
        <v>фото</v>
      </c>
      <c r="H74" s="331"/>
      <c r="I74" s="332" t="s">
        <v>6544</v>
      </c>
      <c r="J74" s="333" t="s">
        <v>1065</v>
      </c>
      <c r="K74" s="334" t="s">
        <v>626</v>
      </c>
      <c r="L74" s="669">
        <v>10</v>
      </c>
      <c r="M74" s="670">
        <v>317.2</v>
      </c>
      <c r="N74" s="321"/>
      <c r="O74" s="322">
        <f t="shared" si="1"/>
        <v>0</v>
      </c>
      <c r="P74" s="323">
        <v>4607109915639</v>
      </c>
      <c r="Q74" s="337" t="s">
        <v>6499</v>
      </c>
      <c r="R74" s="324">
        <f t="shared" si="2"/>
        <v>31.72</v>
      </c>
      <c r="S74" s="325" t="s">
        <v>6542</v>
      </c>
      <c r="T74" s="326" t="s">
        <v>6484</v>
      </c>
    </row>
    <row r="75" spans="1:20" ht="51" x14ac:dyDescent="0.2">
      <c r="A75" s="292">
        <v>58</v>
      </c>
      <c r="B75" s="310">
        <v>1152</v>
      </c>
      <c r="C75" s="311" t="s">
        <v>3051</v>
      </c>
      <c r="D75" s="312" t="s">
        <v>3052</v>
      </c>
      <c r="E75" s="313" t="s">
        <v>584</v>
      </c>
      <c r="F75" s="314" t="s">
        <v>2478</v>
      </c>
      <c r="G75" s="315" t="str">
        <f t="shared" si="0"/>
        <v>фото</v>
      </c>
      <c r="H75" s="315" t="str">
        <f>HYPERLINK("http://www.gardenbulbs.ru/images/summer_CL/thumbnails/"&amp;D75&amp;".jpg","фото")</f>
        <v>фото</v>
      </c>
      <c r="I75" s="316" t="s">
        <v>6545</v>
      </c>
      <c r="J75" s="317" t="s">
        <v>1065</v>
      </c>
      <c r="K75" s="318" t="s">
        <v>586</v>
      </c>
      <c r="L75" s="667">
        <v>10</v>
      </c>
      <c r="M75" s="668">
        <v>297.8</v>
      </c>
      <c r="N75" s="321"/>
      <c r="O75" s="322">
        <f t="shared" si="1"/>
        <v>0</v>
      </c>
      <c r="P75" s="323">
        <v>4607109935514</v>
      </c>
      <c r="Q75" s="317"/>
      <c r="R75" s="324">
        <f t="shared" si="2"/>
        <v>29.78</v>
      </c>
      <c r="S75" s="325" t="s">
        <v>3053</v>
      </c>
      <c r="T75" s="326" t="s">
        <v>6484</v>
      </c>
    </row>
    <row r="76" spans="1:20" ht="15.75" x14ac:dyDescent="0.2">
      <c r="A76" s="292">
        <v>59</v>
      </c>
      <c r="B76" s="310">
        <v>3356</v>
      </c>
      <c r="C76" s="311" t="s">
        <v>1621</v>
      </c>
      <c r="D76" s="312"/>
      <c r="E76" s="313" t="s">
        <v>584</v>
      </c>
      <c r="F76" s="314" t="s">
        <v>1098</v>
      </c>
      <c r="G76" s="315" t="str">
        <f t="shared" si="0"/>
        <v>фото</v>
      </c>
      <c r="H76" s="315"/>
      <c r="I76" s="316" t="s">
        <v>6546</v>
      </c>
      <c r="J76" s="317" t="s">
        <v>1099</v>
      </c>
      <c r="K76" s="318" t="s">
        <v>965</v>
      </c>
      <c r="L76" s="667">
        <v>10</v>
      </c>
      <c r="M76" s="668">
        <v>243.4</v>
      </c>
      <c r="N76" s="321"/>
      <c r="O76" s="322">
        <f t="shared" si="1"/>
        <v>0</v>
      </c>
      <c r="P76" s="323">
        <v>4607109951859</v>
      </c>
      <c r="Q76" s="317"/>
      <c r="R76" s="324">
        <f t="shared" si="2"/>
        <v>24.34</v>
      </c>
      <c r="S76" s="325" t="s">
        <v>1621</v>
      </c>
      <c r="T76" s="326" t="s">
        <v>4495</v>
      </c>
    </row>
    <row r="77" spans="1:20" ht="38.25" x14ac:dyDescent="0.2">
      <c r="A77" s="292">
        <v>60</v>
      </c>
      <c r="B77" s="310">
        <v>71</v>
      </c>
      <c r="C77" s="311" t="s">
        <v>1622</v>
      </c>
      <c r="D77" s="312" t="s">
        <v>1623</v>
      </c>
      <c r="E77" s="313" t="s">
        <v>584</v>
      </c>
      <c r="F77" s="314" t="s">
        <v>1100</v>
      </c>
      <c r="G77" s="315" t="str">
        <f t="shared" si="0"/>
        <v>фото</v>
      </c>
      <c r="H77" s="315" t="str">
        <f>HYPERLINK("http://www.gardenbulbs.ru/images/summer_CL/thumbnails/"&amp;D77&amp;".jpg","фото")</f>
        <v>фото</v>
      </c>
      <c r="I77" s="316" t="s">
        <v>6547</v>
      </c>
      <c r="J77" s="317" t="s">
        <v>1068</v>
      </c>
      <c r="K77" s="318" t="s">
        <v>586</v>
      </c>
      <c r="L77" s="667">
        <v>10</v>
      </c>
      <c r="M77" s="668">
        <v>302.7</v>
      </c>
      <c r="N77" s="321"/>
      <c r="O77" s="322">
        <f t="shared" si="1"/>
        <v>0</v>
      </c>
      <c r="P77" s="323">
        <v>4607109979037</v>
      </c>
      <c r="Q77" s="317"/>
      <c r="R77" s="324">
        <f t="shared" si="2"/>
        <v>30.27</v>
      </c>
      <c r="S77" s="325" t="s">
        <v>3054</v>
      </c>
      <c r="T77" s="326" t="s">
        <v>6484</v>
      </c>
    </row>
    <row r="78" spans="1:20" ht="38.25" x14ac:dyDescent="0.2">
      <c r="A78" s="292">
        <v>61</v>
      </c>
      <c r="B78" s="310">
        <v>11670</v>
      </c>
      <c r="C78" s="311" t="s">
        <v>5247</v>
      </c>
      <c r="D78" s="312"/>
      <c r="E78" s="313" t="s">
        <v>584</v>
      </c>
      <c r="F78" s="314" t="s">
        <v>4984</v>
      </c>
      <c r="G78" s="315" t="str">
        <f t="shared" si="0"/>
        <v>фото</v>
      </c>
      <c r="H78" s="315"/>
      <c r="I78" s="316" t="s">
        <v>6548</v>
      </c>
      <c r="J78" s="317" t="s">
        <v>1065</v>
      </c>
      <c r="K78" s="318" t="s">
        <v>622</v>
      </c>
      <c r="L78" s="667">
        <v>7</v>
      </c>
      <c r="M78" s="668">
        <v>291.2</v>
      </c>
      <c r="N78" s="321"/>
      <c r="O78" s="322">
        <f t="shared" si="1"/>
        <v>0</v>
      </c>
      <c r="P78" s="323">
        <v>4607109923894</v>
      </c>
      <c r="Q78" s="317" t="s">
        <v>4911</v>
      </c>
      <c r="R78" s="324">
        <f t="shared" si="2"/>
        <v>41.6</v>
      </c>
      <c r="S78" s="325" t="s">
        <v>5247</v>
      </c>
      <c r="T78" s="326" t="s">
        <v>6484</v>
      </c>
    </row>
    <row r="79" spans="1:20" ht="25.5" x14ac:dyDescent="0.2">
      <c r="A79" s="292">
        <v>62</v>
      </c>
      <c r="B79" s="310">
        <v>6709</v>
      </c>
      <c r="C79" s="311" t="s">
        <v>1625</v>
      </c>
      <c r="D79" s="312" t="s">
        <v>1626</v>
      </c>
      <c r="E79" s="313" t="s">
        <v>584</v>
      </c>
      <c r="F79" s="314" t="s">
        <v>146</v>
      </c>
      <c r="G79" s="315" t="str">
        <f t="shared" si="0"/>
        <v>фото</v>
      </c>
      <c r="H79" s="315" t="str">
        <f>HYPERLINK("http://www.gardenbulbs.ru/images/summer_CL/thumbnails/"&amp;D79&amp;".jpg","фото")</f>
        <v>фото</v>
      </c>
      <c r="I79" s="316" t="s">
        <v>6549</v>
      </c>
      <c r="J79" s="317" t="s">
        <v>1065</v>
      </c>
      <c r="K79" s="318" t="s">
        <v>622</v>
      </c>
      <c r="L79" s="667">
        <v>5</v>
      </c>
      <c r="M79" s="668">
        <v>262.8</v>
      </c>
      <c r="N79" s="321"/>
      <c r="O79" s="322">
        <f t="shared" si="1"/>
        <v>0</v>
      </c>
      <c r="P79" s="323">
        <v>4607109943533</v>
      </c>
      <c r="Q79" s="317"/>
      <c r="R79" s="324">
        <f t="shared" si="2"/>
        <v>52.56</v>
      </c>
      <c r="S79" s="325" t="s">
        <v>5248</v>
      </c>
      <c r="T79" s="326" t="s">
        <v>6476</v>
      </c>
    </row>
    <row r="80" spans="1:20" ht="51" x14ac:dyDescent="0.2">
      <c r="A80" s="292">
        <v>63</v>
      </c>
      <c r="B80" s="310">
        <v>7402</v>
      </c>
      <c r="C80" s="311" t="s">
        <v>2599</v>
      </c>
      <c r="D80" s="312"/>
      <c r="E80" s="313" t="s">
        <v>584</v>
      </c>
      <c r="F80" s="314" t="s">
        <v>1627</v>
      </c>
      <c r="G80" s="315" t="str">
        <f t="shared" si="0"/>
        <v>фото</v>
      </c>
      <c r="H80" s="315"/>
      <c r="I80" s="316" t="s">
        <v>6550</v>
      </c>
      <c r="J80" s="317" t="s">
        <v>1065</v>
      </c>
      <c r="K80" s="318" t="s">
        <v>586</v>
      </c>
      <c r="L80" s="667">
        <v>10</v>
      </c>
      <c r="M80" s="668">
        <v>254.3</v>
      </c>
      <c r="N80" s="321"/>
      <c r="O80" s="322">
        <f t="shared" si="1"/>
        <v>0</v>
      </c>
      <c r="P80" s="323">
        <v>4607109939611</v>
      </c>
      <c r="Q80" s="317"/>
      <c r="R80" s="324">
        <f t="shared" si="2"/>
        <v>25.43</v>
      </c>
      <c r="S80" s="325" t="s">
        <v>2599</v>
      </c>
      <c r="T80" s="326" t="s">
        <v>4495</v>
      </c>
    </row>
    <row r="81" spans="1:20" ht="25.5" x14ac:dyDescent="0.2">
      <c r="A81" s="292">
        <v>64</v>
      </c>
      <c r="B81" s="310">
        <v>6654</v>
      </c>
      <c r="C81" s="311" t="s">
        <v>3910</v>
      </c>
      <c r="D81" s="312"/>
      <c r="E81" s="313" t="s">
        <v>584</v>
      </c>
      <c r="F81" s="314" t="s">
        <v>3731</v>
      </c>
      <c r="G81" s="315" t="str">
        <f t="shared" si="0"/>
        <v>фото</v>
      </c>
      <c r="H81" s="315"/>
      <c r="I81" s="316" t="s">
        <v>6551</v>
      </c>
      <c r="J81" s="317" t="s">
        <v>1068</v>
      </c>
      <c r="K81" s="318" t="s">
        <v>586</v>
      </c>
      <c r="L81" s="667">
        <v>10</v>
      </c>
      <c r="M81" s="668">
        <v>254.3</v>
      </c>
      <c r="N81" s="321"/>
      <c r="O81" s="322">
        <f t="shared" si="1"/>
        <v>0</v>
      </c>
      <c r="P81" s="323">
        <v>4607109942987</v>
      </c>
      <c r="Q81" s="317"/>
      <c r="R81" s="324">
        <f t="shared" si="2"/>
        <v>25.43</v>
      </c>
      <c r="S81" s="325" t="s">
        <v>3910</v>
      </c>
      <c r="T81" s="326" t="s">
        <v>4495</v>
      </c>
    </row>
    <row r="82" spans="1:20" ht="25.5" x14ac:dyDescent="0.2">
      <c r="A82" s="292">
        <v>65</v>
      </c>
      <c r="B82" s="310">
        <v>2434</v>
      </c>
      <c r="C82" s="311" t="s">
        <v>1628</v>
      </c>
      <c r="D82" s="312"/>
      <c r="E82" s="313" t="s">
        <v>584</v>
      </c>
      <c r="F82" s="314" t="s">
        <v>1101</v>
      </c>
      <c r="G82" s="315" t="str">
        <f t="shared" si="0"/>
        <v>фото</v>
      </c>
      <c r="H82" s="315"/>
      <c r="I82" s="316" t="s">
        <v>6552</v>
      </c>
      <c r="J82" s="317" t="s">
        <v>1074</v>
      </c>
      <c r="K82" s="318" t="s">
        <v>626</v>
      </c>
      <c r="L82" s="667">
        <v>10</v>
      </c>
      <c r="M82" s="668">
        <v>317.2</v>
      </c>
      <c r="N82" s="321"/>
      <c r="O82" s="322">
        <f t="shared" si="1"/>
        <v>0</v>
      </c>
      <c r="P82" s="323">
        <v>4607109966464</v>
      </c>
      <c r="Q82" s="317"/>
      <c r="R82" s="324">
        <f t="shared" si="2"/>
        <v>31.72</v>
      </c>
      <c r="S82" s="325" t="s">
        <v>1628</v>
      </c>
      <c r="T82" s="326" t="s">
        <v>6484</v>
      </c>
    </row>
    <row r="83" spans="1:20" ht="25.5" x14ac:dyDescent="0.2">
      <c r="A83" s="292">
        <v>66</v>
      </c>
      <c r="B83" s="310">
        <v>72</v>
      </c>
      <c r="C83" s="311" t="s">
        <v>1629</v>
      </c>
      <c r="D83" s="312"/>
      <c r="E83" s="313" t="s">
        <v>584</v>
      </c>
      <c r="F83" s="314" t="s">
        <v>1102</v>
      </c>
      <c r="G83" s="315" t="str">
        <f t="shared" si="0"/>
        <v>фото</v>
      </c>
      <c r="H83" s="315"/>
      <c r="I83" s="316" t="s">
        <v>6553</v>
      </c>
      <c r="J83" s="317" t="s">
        <v>1065</v>
      </c>
      <c r="K83" s="318" t="s">
        <v>586</v>
      </c>
      <c r="L83" s="667">
        <v>10</v>
      </c>
      <c r="M83" s="668">
        <v>270</v>
      </c>
      <c r="N83" s="321"/>
      <c r="O83" s="322">
        <f t="shared" si="1"/>
        <v>0</v>
      </c>
      <c r="P83" s="323">
        <v>4607109979044</v>
      </c>
      <c r="Q83" s="317"/>
      <c r="R83" s="324">
        <f t="shared" si="2"/>
        <v>27</v>
      </c>
      <c r="S83" s="325" t="s">
        <v>1629</v>
      </c>
      <c r="T83" s="326" t="s">
        <v>6484</v>
      </c>
    </row>
    <row r="84" spans="1:20" ht="63.75" x14ac:dyDescent="0.2">
      <c r="A84" s="292">
        <v>67</v>
      </c>
      <c r="B84" s="310">
        <v>3313</v>
      </c>
      <c r="C84" s="311" t="s">
        <v>3907</v>
      </c>
      <c r="D84" s="312" t="s">
        <v>5475</v>
      </c>
      <c r="E84" s="313" t="s">
        <v>584</v>
      </c>
      <c r="F84" s="314" t="s">
        <v>3728</v>
      </c>
      <c r="G84" s="315" t="str">
        <f t="shared" si="0"/>
        <v>фото</v>
      </c>
      <c r="H84" s="315" t="str">
        <f>HYPERLINK("http://www.gardenbulbs.ru/images/summer_CL/thumbnails/"&amp;D84&amp;".jpg","фото")</f>
        <v>фото</v>
      </c>
      <c r="I84" s="316" t="s">
        <v>6554</v>
      </c>
      <c r="J84" s="317" t="s">
        <v>1068</v>
      </c>
      <c r="K84" s="318" t="s">
        <v>586</v>
      </c>
      <c r="L84" s="667">
        <v>10</v>
      </c>
      <c r="M84" s="668">
        <v>189</v>
      </c>
      <c r="N84" s="321"/>
      <c r="O84" s="322">
        <f t="shared" si="1"/>
        <v>0</v>
      </c>
      <c r="P84" s="323">
        <v>4607109951392</v>
      </c>
      <c r="Q84" s="317"/>
      <c r="R84" s="324">
        <f t="shared" si="2"/>
        <v>18.899999999999999</v>
      </c>
      <c r="S84" s="325" t="s">
        <v>3907</v>
      </c>
      <c r="T84" s="326" t="s">
        <v>4495</v>
      </c>
    </row>
    <row r="85" spans="1:20" ht="15.75" x14ac:dyDescent="0.2">
      <c r="A85" s="292">
        <v>68</v>
      </c>
      <c r="B85" s="310">
        <v>401</v>
      </c>
      <c r="C85" s="311" t="s">
        <v>3056</v>
      </c>
      <c r="D85" s="312"/>
      <c r="E85" s="313" t="s">
        <v>584</v>
      </c>
      <c r="F85" s="314" t="s">
        <v>3057</v>
      </c>
      <c r="G85" s="315" t="str">
        <f t="shared" ref="G85:G103" si="3">HYPERLINK("http://www.gardenbulbs.ru/images/summer_CL/thumbnails/"&amp;C85&amp;".jpg","фото")</f>
        <v>фото</v>
      </c>
      <c r="H85" s="315"/>
      <c r="I85" s="316" t="s">
        <v>6555</v>
      </c>
      <c r="J85" s="317" t="s">
        <v>1065</v>
      </c>
      <c r="K85" s="318" t="s">
        <v>586</v>
      </c>
      <c r="L85" s="667">
        <v>10</v>
      </c>
      <c r="M85" s="668">
        <v>285.7</v>
      </c>
      <c r="N85" s="321"/>
      <c r="O85" s="322">
        <f t="shared" ref="O85:O103" si="4">IF(ISERROR(N85*M85),0,N85*M85)</f>
        <v>0</v>
      </c>
      <c r="P85" s="323">
        <v>4607109967652</v>
      </c>
      <c r="Q85" s="317"/>
      <c r="R85" s="324">
        <f t="shared" ref="R85:R103" si="5">ROUND(M85/L85,2)</f>
        <v>28.57</v>
      </c>
      <c r="S85" s="325" t="s">
        <v>3056</v>
      </c>
      <c r="T85" s="326" t="s">
        <v>6484</v>
      </c>
    </row>
    <row r="86" spans="1:20" ht="15.75" x14ac:dyDescent="0.2">
      <c r="A86" s="292">
        <v>69</v>
      </c>
      <c r="B86" s="310">
        <v>3384</v>
      </c>
      <c r="C86" s="311" t="s">
        <v>1631</v>
      </c>
      <c r="D86" s="312"/>
      <c r="E86" s="313" t="s">
        <v>584</v>
      </c>
      <c r="F86" s="314" t="s">
        <v>1103</v>
      </c>
      <c r="G86" s="315" t="str">
        <f t="shared" si="3"/>
        <v>фото</v>
      </c>
      <c r="H86" s="315"/>
      <c r="I86" s="316" t="s">
        <v>6556</v>
      </c>
      <c r="J86" s="317" t="s">
        <v>1085</v>
      </c>
      <c r="K86" s="318" t="s">
        <v>586</v>
      </c>
      <c r="L86" s="667">
        <v>10</v>
      </c>
      <c r="M86" s="668">
        <v>254.3</v>
      </c>
      <c r="N86" s="321"/>
      <c r="O86" s="322">
        <f t="shared" si="4"/>
        <v>0</v>
      </c>
      <c r="P86" s="323">
        <v>4607109951842</v>
      </c>
      <c r="Q86" s="317"/>
      <c r="R86" s="324">
        <f t="shared" si="5"/>
        <v>25.43</v>
      </c>
      <c r="S86" s="325" t="s">
        <v>1631</v>
      </c>
      <c r="T86" s="326" t="s">
        <v>4495</v>
      </c>
    </row>
    <row r="87" spans="1:20" ht="25.5" x14ac:dyDescent="0.2">
      <c r="A87" s="292">
        <v>70</v>
      </c>
      <c r="B87" s="310">
        <v>2636</v>
      </c>
      <c r="C87" s="311" t="s">
        <v>1630</v>
      </c>
      <c r="D87" s="312"/>
      <c r="E87" s="313" t="s">
        <v>584</v>
      </c>
      <c r="F87" s="314" t="s">
        <v>1104</v>
      </c>
      <c r="G87" s="315" t="str">
        <f t="shared" si="3"/>
        <v>фото</v>
      </c>
      <c r="H87" s="315"/>
      <c r="I87" s="316" t="s">
        <v>6557</v>
      </c>
      <c r="J87" s="317" t="s">
        <v>1105</v>
      </c>
      <c r="K87" s="318" t="s">
        <v>586</v>
      </c>
      <c r="L87" s="667">
        <v>10</v>
      </c>
      <c r="M87" s="668">
        <v>166</v>
      </c>
      <c r="N87" s="321"/>
      <c r="O87" s="322">
        <f t="shared" si="4"/>
        <v>0</v>
      </c>
      <c r="P87" s="323">
        <v>4607109956724</v>
      </c>
      <c r="Q87" s="317"/>
      <c r="R87" s="324">
        <f t="shared" si="5"/>
        <v>16.600000000000001</v>
      </c>
      <c r="S87" s="325" t="s">
        <v>1630</v>
      </c>
      <c r="T87" s="326" t="s">
        <v>4495</v>
      </c>
    </row>
    <row r="88" spans="1:20" ht="15.75" x14ac:dyDescent="0.2">
      <c r="A88" s="292">
        <v>71</v>
      </c>
      <c r="B88" s="310">
        <v>6683</v>
      </c>
      <c r="C88" s="311" t="s">
        <v>1601</v>
      </c>
      <c r="D88" s="312"/>
      <c r="E88" s="313" t="s">
        <v>584</v>
      </c>
      <c r="F88" s="314" t="s">
        <v>147</v>
      </c>
      <c r="G88" s="315" t="str">
        <f t="shared" si="3"/>
        <v>фото</v>
      </c>
      <c r="H88" s="315"/>
      <c r="I88" s="316" t="s">
        <v>6558</v>
      </c>
      <c r="J88" s="317" t="s">
        <v>1065</v>
      </c>
      <c r="K88" s="318" t="s">
        <v>586</v>
      </c>
      <c r="L88" s="667">
        <v>10</v>
      </c>
      <c r="M88" s="668">
        <v>274.8</v>
      </c>
      <c r="N88" s="321"/>
      <c r="O88" s="322">
        <f t="shared" si="4"/>
        <v>0</v>
      </c>
      <c r="P88" s="323">
        <v>4607109943274</v>
      </c>
      <c r="Q88" s="317"/>
      <c r="R88" s="324">
        <f t="shared" si="5"/>
        <v>27.48</v>
      </c>
      <c r="S88" s="325" t="s">
        <v>1601</v>
      </c>
      <c r="T88" s="326" t="s">
        <v>6484</v>
      </c>
    </row>
    <row r="89" spans="1:20" ht="38.25" x14ac:dyDescent="0.2">
      <c r="A89" s="292">
        <v>72</v>
      </c>
      <c r="B89" s="310">
        <v>6686</v>
      </c>
      <c r="C89" s="311" t="s">
        <v>3906</v>
      </c>
      <c r="D89" s="312"/>
      <c r="E89" s="313" t="s">
        <v>584</v>
      </c>
      <c r="F89" s="314" t="s">
        <v>3727</v>
      </c>
      <c r="G89" s="315" t="str">
        <f t="shared" si="3"/>
        <v>фото</v>
      </c>
      <c r="H89" s="315"/>
      <c r="I89" s="316" t="s">
        <v>6559</v>
      </c>
      <c r="J89" s="317" t="s">
        <v>1105</v>
      </c>
      <c r="K89" s="318" t="s">
        <v>585</v>
      </c>
      <c r="L89" s="667">
        <v>10</v>
      </c>
      <c r="M89" s="668">
        <v>294.2</v>
      </c>
      <c r="N89" s="321"/>
      <c r="O89" s="322">
        <f t="shared" si="4"/>
        <v>0</v>
      </c>
      <c r="P89" s="323">
        <v>4607109943304</v>
      </c>
      <c r="Q89" s="317"/>
      <c r="R89" s="324">
        <f t="shared" si="5"/>
        <v>29.42</v>
      </c>
      <c r="S89" s="325" t="s">
        <v>3906</v>
      </c>
      <c r="T89" s="326" t="s">
        <v>4495</v>
      </c>
    </row>
    <row r="90" spans="1:20" ht="25.5" x14ac:dyDescent="0.2">
      <c r="A90" s="292">
        <v>73</v>
      </c>
      <c r="B90" s="310">
        <v>3397</v>
      </c>
      <c r="C90" s="311" t="s">
        <v>1602</v>
      </c>
      <c r="D90" s="312"/>
      <c r="E90" s="313" t="s">
        <v>584</v>
      </c>
      <c r="F90" s="314" t="s">
        <v>1106</v>
      </c>
      <c r="G90" s="315" t="str">
        <f t="shared" si="3"/>
        <v>фото</v>
      </c>
      <c r="H90" s="315"/>
      <c r="I90" s="316" t="s">
        <v>6560</v>
      </c>
      <c r="J90" s="317" t="s">
        <v>1085</v>
      </c>
      <c r="K90" s="318" t="s">
        <v>586</v>
      </c>
      <c r="L90" s="667">
        <v>8</v>
      </c>
      <c r="M90" s="668">
        <v>241.7</v>
      </c>
      <c r="N90" s="321"/>
      <c r="O90" s="322">
        <f t="shared" si="4"/>
        <v>0</v>
      </c>
      <c r="P90" s="323">
        <v>4607109951910</v>
      </c>
      <c r="Q90" s="317"/>
      <c r="R90" s="324">
        <f t="shared" si="5"/>
        <v>30.21</v>
      </c>
      <c r="S90" s="325" t="s">
        <v>1602</v>
      </c>
      <c r="T90" s="326" t="s">
        <v>6484</v>
      </c>
    </row>
    <row r="91" spans="1:20" ht="31.5" x14ac:dyDescent="0.2">
      <c r="A91" s="292">
        <v>74</v>
      </c>
      <c r="B91" s="310">
        <v>1329</v>
      </c>
      <c r="C91" s="311" t="s">
        <v>1603</v>
      </c>
      <c r="D91" s="312"/>
      <c r="E91" s="313" t="s">
        <v>584</v>
      </c>
      <c r="F91" s="314" t="s">
        <v>1107</v>
      </c>
      <c r="G91" s="315" t="str">
        <f t="shared" si="3"/>
        <v>фото</v>
      </c>
      <c r="H91" s="315"/>
      <c r="I91" s="316" t="s">
        <v>6561</v>
      </c>
      <c r="J91" s="317" t="s">
        <v>1065</v>
      </c>
      <c r="K91" s="318" t="s">
        <v>586</v>
      </c>
      <c r="L91" s="667">
        <v>10</v>
      </c>
      <c r="M91" s="668">
        <v>203.5</v>
      </c>
      <c r="N91" s="321"/>
      <c r="O91" s="322">
        <f t="shared" si="4"/>
        <v>0</v>
      </c>
      <c r="P91" s="323">
        <v>4607109963050</v>
      </c>
      <c r="Q91" s="317"/>
      <c r="R91" s="324">
        <f t="shared" si="5"/>
        <v>20.350000000000001</v>
      </c>
      <c r="S91" s="325" t="s">
        <v>1603</v>
      </c>
      <c r="T91" s="326" t="s">
        <v>6484</v>
      </c>
    </row>
    <row r="92" spans="1:20" ht="38.25" x14ac:dyDescent="0.2">
      <c r="A92" s="292">
        <v>75</v>
      </c>
      <c r="B92" s="310">
        <v>7393</v>
      </c>
      <c r="C92" s="311" t="s">
        <v>3050</v>
      </c>
      <c r="D92" s="312"/>
      <c r="E92" s="313" t="s">
        <v>584</v>
      </c>
      <c r="F92" s="314" t="s">
        <v>1607</v>
      </c>
      <c r="G92" s="315" t="str">
        <f t="shared" si="3"/>
        <v>фото</v>
      </c>
      <c r="H92" s="315"/>
      <c r="I92" s="316" t="s">
        <v>6562</v>
      </c>
      <c r="J92" s="317" t="s">
        <v>1065</v>
      </c>
      <c r="K92" s="318" t="s">
        <v>626</v>
      </c>
      <c r="L92" s="667">
        <v>7</v>
      </c>
      <c r="M92" s="668">
        <v>252.3</v>
      </c>
      <c r="N92" s="321"/>
      <c r="O92" s="322">
        <f t="shared" si="4"/>
        <v>0</v>
      </c>
      <c r="P92" s="323">
        <v>4607109939703</v>
      </c>
      <c r="Q92" s="317"/>
      <c r="R92" s="324">
        <f t="shared" si="5"/>
        <v>36.04</v>
      </c>
      <c r="S92" s="325" t="s">
        <v>3050</v>
      </c>
      <c r="T92" s="326" t="s">
        <v>4495</v>
      </c>
    </row>
    <row r="93" spans="1:20" ht="25.5" x14ac:dyDescent="0.2">
      <c r="A93" s="292">
        <v>76</v>
      </c>
      <c r="B93" s="310">
        <v>2753</v>
      </c>
      <c r="C93" s="311" t="s">
        <v>1608</v>
      </c>
      <c r="D93" s="312"/>
      <c r="E93" s="313" t="s">
        <v>584</v>
      </c>
      <c r="F93" s="314" t="s">
        <v>1108</v>
      </c>
      <c r="G93" s="315" t="str">
        <f t="shared" si="3"/>
        <v>фото</v>
      </c>
      <c r="H93" s="315"/>
      <c r="I93" s="316" t="s">
        <v>6563</v>
      </c>
      <c r="J93" s="317" t="s">
        <v>1068</v>
      </c>
      <c r="K93" s="318" t="s">
        <v>586</v>
      </c>
      <c r="L93" s="667">
        <v>10</v>
      </c>
      <c r="M93" s="668">
        <v>176.9</v>
      </c>
      <c r="N93" s="321"/>
      <c r="O93" s="322">
        <f t="shared" si="4"/>
        <v>0</v>
      </c>
      <c r="P93" s="323">
        <v>4607109967522</v>
      </c>
      <c r="Q93" s="317"/>
      <c r="R93" s="324">
        <f t="shared" si="5"/>
        <v>17.690000000000001</v>
      </c>
      <c r="S93" s="325" t="s">
        <v>1608</v>
      </c>
      <c r="T93" s="326" t="s">
        <v>4495</v>
      </c>
    </row>
    <row r="94" spans="1:20" ht="51" x14ac:dyDescent="0.2">
      <c r="A94" s="292">
        <v>77</v>
      </c>
      <c r="B94" s="310">
        <v>1212</v>
      </c>
      <c r="C94" s="311" t="s">
        <v>3904</v>
      </c>
      <c r="D94" s="312"/>
      <c r="E94" s="313" t="s">
        <v>584</v>
      </c>
      <c r="F94" s="314" t="s">
        <v>3725</v>
      </c>
      <c r="G94" s="315" t="str">
        <f t="shared" si="3"/>
        <v>фото</v>
      </c>
      <c r="H94" s="315"/>
      <c r="I94" s="316" t="s">
        <v>6564</v>
      </c>
      <c r="J94" s="317" t="s">
        <v>1065</v>
      </c>
      <c r="K94" s="318" t="s">
        <v>586</v>
      </c>
      <c r="L94" s="667">
        <v>10</v>
      </c>
      <c r="M94" s="668">
        <v>243.4</v>
      </c>
      <c r="N94" s="321"/>
      <c r="O94" s="322">
        <f t="shared" si="4"/>
        <v>0</v>
      </c>
      <c r="P94" s="323">
        <v>4607109985816</v>
      </c>
      <c r="Q94" s="317"/>
      <c r="R94" s="324">
        <f t="shared" si="5"/>
        <v>24.34</v>
      </c>
      <c r="S94" s="325" t="s">
        <v>3904</v>
      </c>
      <c r="T94" s="326" t="s">
        <v>6476</v>
      </c>
    </row>
    <row r="95" spans="1:20" ht="38.25" x14ac:dyDescent="0.2">
      <c r="A95" s="292">
        <v>78</v>
      </c>
      <c r="B95" s="310">
        <v>7495</v>
      </c>
      <c r="C95" s="311" t="s">
        <v>3911</v>
      </c>
      <c r="D95" s="312"/>
      <c r="E95" s="313" t="s">
        <v>584</v>
      </c>
      <c r="F95" s="314" t="s">
        <v>3732</v>
      </c>
      <c r="G95" s="315" t="str">
        <f t="shared" si="3"/>
        <v>фото</v>
      </c>
      <c r="H95" s="315"/>
      <c r="I95" s="316" t="s">
        <v>6565</v>
      </c>
      <c r="J95" s="317" t="s">
        <v>1085</v>
      </c>
      <c r="K95" s="318" t="s">
        <v>586</v>
      </c>
      <c r="L95" s="667">
        <v>7</v>
      </c>
      <c r="M95" s="668">
        <v>200.6</v>
      </c>
      <c r="N95" s="321"/>
      <c r="O95" s="322">
        <f t="shared" si="4"/>
        <v>0</v>
      </c>
      <c r="P95" s="323">
        <v>4607109938683</v>
      </c>
      <c r="Q95" s="317"/>
      <c r="R95" s="324">
        <f t="shared" si="5"/>
        <v>28.66</v>
      </c>
      <c r="S95" s="325" t="s">
        <v>3911</v>
      </c>
      <c r="T95" s="326" t="s">
        <v>6484</v>
      </c>
    </row>
    <row r="96" spans="1:20" ht="38.25" x14ac:dyDescent="0.2">
      <c r="A96" s="292">
        <v>79</v>
      </c>
      <c r="B96" s="310">
        <v>11316</v>
      </c>
      <c r="C96" s="327" t="s">
        <v>6566</v>
      </c>
      <c r="D96" s="328"/>
      <c r="E96" s="329" t="s">
        <v>584</v>
      </c>
      <c r="F96" s="330" t="s">
        <v>6567</v>
      </c>
      <c r="G96" s="331" t="str">
        <f t="shared" si="3"/>
        <v>фото</v>
      </c>
      <c r="H96" s="331"/>
      <c r="I96" s="332" t="s">
        <v>6568</v>
      </c>
      <c r="J96" s="333"/>
      <c r="K96" s="334" t="s">
        <v>586</v>
      </c>
      <c r="L96" s="669">
        <v>7</v>
      </c>
      <c r="M96" s="670">
        <v>199.8</v>
      </c>
      <c r="N96" s="321"/>
      <c r="O96" s="322">
        <f t="shared" si="4"/>
        <v>0</v>
      </c>
      <c r="P96" s="323">
        <v>4607109915516</v>
      </c>
      <c r="Q96" s="337" t="s">
        <v>6499</v>
      </c>
      <c r="R96" s="324">
        <f t="shared" si="5"/>
        <v>28.54</v>
      </c>
      <c r="S96" s="325" t="s">
        <v>6566</v>
      </c>
      <c r="T96" s="326" t="s">
        <v>6484</v>
      </c>
    </row>
    <row r="97" spans="1:20" ht="25.5" x14ac:dyDescent="0.2">
      <c r="A97" s="292">
        <v>80</v>
      </c>
      <c r="B97" s="310">
        <v>2449</v>
      </c>
      <c r="C97" s="311" t="s">
        <v>1597</v>
      </c>
      <c r="D97" s="312"/>
      <c r="E97" s="313" t="s">
        <v>584</v>
      </c>
      <c r="F97" s="314" t="s">
        <v>1109</v>
      </c>
      <c r="G97" s="315" t="str">
        <f t="shared" si="3"/>
        <v>фото</v>
      </c>
      <c r="H97" s="315"/>
      <c r="I97" s="316" t="s">
        <v>6569</v>
      </c>
      <c r="J97" s="317" t="s">
        <v>1065</v>
      </c>
      <c r="K97" s="318" t="s">
        <v>586</v>
      </c>
      <c r="L97" s="667">
        <v>10</v>
      </c>
      <c r="M97" s="668">
        <v>231.3</v>
      </c>
      <c r="N97" s="321"/>
      <c r="O97" s="322">
        <f t="shared" si="4"/>
        <v>0</v>
      </c>
      <c r="P97" s="323">
        <v>4607109966426</v>
      </c>
      <c r="Q97" s="317"/>
      <c r="R97" s="324">
        <f t="shared" si="5"/>
        <v>23.13</v>
      </c>
      <c r="S97" s="325" t="s">
        <v>1597</v>
      </c>
      <c r="T97" s="326" t="s">
        <v>4495</v>
      </c>
    </row>
    <row r="98" spans="1:20" ht="25.5" x14ac:dyDescent="0.2">
      <c r="A98" s="292">
        <v>81</v>
      </c>
      <c r="B98" s="310">
        <v>2640</v>
      </c>
      <c r="C98" s="311" t="s">
        <v>1599</v>
      </c>
      <c r="D98" s="312"/>
      <c r="E98" s="313" t="s">
        <v>584</v>
      </c>
      <c r="F98" s="314" t="s">
        <v>1110</v>
      </c>
      <c r="G98" s="315" t="str">
        <f t="shared" si="3"/>
        <v>фото</v>
      </c>
      <c r="H98" s="315"/>
      <c r="I98" s="316" t="s">
        <v>6570</v>
      </c>
      <c r="J98" s="317" t="s">
        <v>1065</v>
      </c>
      <c r="K98" s="318" t="s">
        <v>586</v>
      </c>
      <c r="L98" s="667">
        <v>10</v>
      </c>
      <c r="M98" s="668">
        <v>222.9</v>
      </c>
      <c r="N98" s="321"/>
      <c r="O98" s="322">
        <f t="shared" si="4"/>
        <v>0</v>
      </c>
      <c r="P98" s="323">
        <v>4607109956762</v>
      </c>
      <c r="Q98" s="317"/>
      <c r="R98" s="324">
        <f t="shared" si="5"/>
        <v>22.29</v>
      </c>
      <c r="S98" s="325" t="s">
        <v>1599</v>
      </c>
      <c r="T98" s="326" t="s">
        <v>6484</v>
      </c>
    </row>
    <row r="99" spans="1:20" ht="25.5" x14ac:dyDescent="0.2">
      <c r="A99" s="292">
        <v>82</v>
      </c>
      <c r="B99" s="310">
        <v>3410</v>
      </c>
      <c r="C99" s="311" t="s">
        <v>1598</v>
      </c>
      <c r="D99" s="312"/>
      <c r="E99" s="313" t="s">
        <v>584</v>
      </c>
      <c r="F99" s="314" t="s">
        <v>1111</v>
      </c>
      <c r="G99" s="315" t="str">
        <f t="shared" si="3"/>
        <v>фото</v>
      </c>
      <c r="H99" s="315"/>
      <c r="I99" s="316" t="s">
        <v>6571</v>
      </c>
      <c r="J99" s="317" t="s">
        <v>1112</v>
      </c>
      <c r="K99" s="318" t="s">
        <v>586</v>
      </c>
      <c r="L99" s="667">
        <v>10</v>
      </c>
      <c r="M99" s="668">
        <v>167.2</v>
      </c>
      <c r="N99" s="321"/>
      <c r="O99" s="322">
        <f t="shared" si="4"/>
        <v>0</v>
      </c>
      <c r="P99" s="323">
        <v>4607109951927</v>
      </c>
      <c r="Q99" s="317"/>
      <c r="R99" s="324">
        <f t="shared" si="5"/>
        <v>16.72</v>
      </c>
      <c r="S99" s="325" t="s">
        <v>1598</v>
      </c>
      <c r="T99" s="326" t="s">
        <v>4495</v>
      </c>
    </row>
    <row r="100" spans="1:20" ht="38.25" x14ac:dyDescent="0.2">
      <c r="A100" s="292">
        <v>83</v>
      </c>
      <c r="B100" s="310">
        <v>7391</v>
      </c>
      <c r="C100" s="311" t="s">
        <v>3046</v>
      </c>
      <c r="D100" s="312"/>
      <c r="E100" s="313" t="s">
        <v>584</v>
      </c>
      <c r="F100" s="314" t="s">
        <v>1600</v>
      </c>
      <c r="G100" s="315" t="str">
        <f t="shared" si="3"/>
        <v>фото</v>
      </c>
      <c r="H100" s="315"/>
      <c r="I100" s="316" t="s">
        <v>6572</v>
      </c>
      <c r="J100" s="317" t="s">
        <v>1065</v>
      </c>
      <c r="K100" s="318" t="s">
        <v>586</v>
      </c>
      <c r="L100" s="667">
        <v>10</v>
      </c>
      <c r="M100" s="668">
        <v>221.7</v>
      </c>
      <c r="N100" s="321"/>
      <c r="O100" s="322">
        <f t="shared" si="4"/>
        <v>0</v>
      </c>
      <c r="P100" s="323">
        <v>4607109939727</v>
      </c>
      <c r="Q100" s="317"/>
      <c r="R100" s="324">
        <f t="shared" si="5"/>
        <v>22.17</v>
      </c>
      <c r="S100" s="325" t="s">
        <v>3046</v>
      </c>
      <c r="T100" s="326" t="s">
        <v>4495</v>
      </c>
    </row>
    <row r="101" spans="1:20" ht="38.25" x14ac:dyDescent="0.2">
      <c r="A101" s="292">
        <v>84</v>
      </c>
      <c r="B101" s="310">
        <v>7390</v>
      </c>
      <c r="C101" s="311" t="s">
        <v>2595</v>
      </c>
      <c r="D101" s="312"/>
      <c r="E101" s="313" t="s">
        <v>584</v>
      </c>
      <c r="F101" s="314" t="s">
        <v>1595</v>
      </c>
      <c r="G101" s="315" t="str">
        <f t="shared" si="3"/>
        <v>фото</v>
      </c>
      <c r="H101" s="315"/>
      <c r="I101" s="316" t="s">
        <v>6573</v>
      </c>
      <c r="J101" s="317" t="s">
        <v>1085</v>
      </c>
      <c r="K101" s="318" t="s">
        <v>586</v>
      </c>
      <c r="L101" s="667">
        <v>10</v>
      </c>
      <c r="M101" s="668">
        <v>210.8</v>
      </c>
      <c r="N101" s="321"/>
      <c r="O101" s="322">
        <f t="shared" si="4"/>
        <v>0</v>
      </c>
      <c r="P101" s="323">
        <v>4607109939734</v>
      </c>
      <c r="Q101" s="317"/>
      <c r="R101" s="324">
        <f t="shared" si="5"/>
        <v>21.08</v>
      </c>
      <c r="S101" s="325" t="s">
        <v>2595</v>
      </c>
      <c r="T101" s="326" t="s">
        <v>4495</v>
      </c>
    </row>
    <row r="102" spans="1:20" ht="25.5" x14ac:dyDescent="0.2">
      <c r="A102" s="292">
        <v>85</v>
      </c>
      <c r="B102" s="310">
        <v>73</v>
      </c>
      <c r="C102" s="311" t="s">
        <v>3045</v>
      </c>
      <c r="D102" s="312"/>
      <c r="E102" s="313" t="s">
        <v>584</v>
      </c>
      <c r="F102" s="314" t="s">
        <v>1113</v>
      </c>
      <c r="G102" s="315" t="str">
        <f t="shared" si="3"/>
        <v>фото</v>
      </c>
      <c r="H102" s="315"/>
      <c r="I102" s="316" t="s">
        <v>6574</v>
      </c>
      <c r="J102" s="317" t="s">
        <v>1065</v>
      </c>
      <c r="K102" s="318" t="s">
        <v>586</v>
      </c>
      <c r="L102" s="667">
        <v>10</v>
      </c>
      <c r="M102" s="668">
        <v>300.2</v>
      </c>
      <c r="N102" s="321"/>
      <c r="O102" s="322">
        <f t="shared" si="4"/>
        <v>0</v>
      </c>
      <c r="P102" s="323">
        <v>4607109979068</v>
      </c>
      <c r="Q102" s="317"/>
      <c r="R102" s="324">
        <f t="shared" si="5"/>
        <v>30.02</v>
      </c>
      <c r="S102" s="325" t="s">
        <v>3045</v>
      </c>
      <c r="T102" s="326" t="s">
        <v>6484</v>
      </c>
    </row>
    <row r="103" spans="1:20" ht="25.5" x14ac:dyDescent="0.2">
      <c r="A103" s="292">
        <v>86</v>
      </c>
      <c r="B103" s="310">
        <v>6681</v>
      </c>
      <c r="C103" s="311" t="s">
        <v>1596</v>
      </c>
      <c r="D103" s="312"/>
      <c r="E103" s="313" t="s">
        <v>584</v>
      </c>
      <c r="F103" s="314" t="s">
        <v>148</v>
      </c>
      <c r="G103" s="315" t="str">
        <f t="shared" si="3"/>
        <v>фото</v>
      </c>
      <c r="H103" s="315"/>
      <c r="I103" s="316" t="s">
        <v>6575</v>
      </c>
      <c r="J103" s="317" t="s">
        <v>1065</v>
      </c>
      <c r="K103" s="318" t="s">
        <v>586</v>
      </c>
      <c r="L103" s="667">
        <v>10</v>
      </c>
      <c r="M103" s="668">
        <v>209.6</v>
      </c>
      <c r="N103" s="321"/>
      <c r="O103" s="322">
        <f t="shared" si="4"/>
        <v>0</v>
      </c>
      <c r="P103" s="323">
        <v>4607109943250</v>
      </c>
      <c r="Q103" s="317"/>
      <c r="R103" s="324">
        <f t="shared" si="5"/>
        <v>20.96</v>
      </c>
      <c r="S103" s="325" t="s">
        <v>1596</v>
      </c>
      <c r="T103" s="326" t="s">
        <v>4495</v>
      </c>
    </row>
    <row r="104" spans="1:20" ht="15.75" x14ac:dyDescent="0.2">
      <c r="A104" s="292">
        <v>87</v>
      </c>
      <c r="B104" s="304"/>
      <c r="C104" s="305"/>
      <c r="D104" s="305"/>
      <c r="E104" s="338" t="s">
        <v>1114</v>
      </c>
      <c r="F104" s="339"/>
      <c r="G104" s="308"/>
      <c r="H104" s="308"/>
      <c r="I104" s="308"/>
      <c r="J104" s="308"/>
      <c r="K104" s="307"/>
      <c r="L104" s="339"/>
      <c r="M104" s="339"/>
      <c r="N104" s="307"/>
      <c r="O104" s="308"/>
      <c r="P104" s="308"/>
      <c r="Q104" s="308"/>
      <c r="R104" s="309"/>
      <c r="S104" s="308"/>
      <c r="T104" s="308"/>
    </row>
    <row r="105" spans="1:20" ht="15.75" x14ac:dyDescent="0.2">
      <c r="A105" s="292">
        <v>88</v>
      </c>
      <c r="B105" s="310">
        <v>1334</v>
      </c>
      <c r="C105" s="311" t="s">
        <v>1635</v>
      </c>
      <c r="D105" s="312"/>
      <c r="E105" s="313" t="s">
        <v>584</v>
      </c>
      <c r="F105" s="314" t="s">
        <v>847</v>
      </c>
      <c r="G105" s="315" t="str">
        <f t="shared" ref="G105:G166" si="6">HYPERLINK("http://www.gardenbulbs.ru/images/summer_CL/thumbnails/"&amp;C105&amp;".jpg","фото")</f>
        <v>фото</v>
      </c>
      <c r="H105" s="315"/>
      <c r="I105" s="316" t="s">
        <v>81</v>
      </c>
      <c r="J105" s="317" t="s">
        <v>1065</v>
      </c>
      <c r="K105" s="318" t="s">
        <v>586</v>
      </c>
      <c r="L105" s="667">
        <v>10</v>
      </c>
      <c r="M105" s="668">
        <v>195.1</v>
      </c>
      <c r="N105" s="321"/>
      <c r="O105" s="322">
        <f t="shared" ref="O105:O166" si="7">IF(ISERROR(N105*M105),0,N105*M105)</f>
        <v>0</v>
      </c>
      <c r="P105" s="323">
        <v>4607109962626</v>
      </c>
      <c r="Q105" s="317"/>
      <c r="R105" s="324">
        <f t="shared" ref="R105:R166" si="8">ROUND(M105/L105,2)</f>
        <v>19.510000000000002</v>
      </c>
      <c r="S105" s="325" t="s">
        <v>1635</v>
      </c>
      <c r="T105" s="326" t="s">
        <v>4496</v>
      </c>
    </row>
    <row r="106" spans="1:20" ht="38.25" x14ac:dyDescent="0.2">
      <c r="A106" s="292">
        <v>89</v>
      </c>
      <c r="B106" s="310">
        <v>1401</v>
      </c>
      <c r="C106" s="311" t="s">
        <v>5250</v>
      </c>
      <c r="D106" s="312"/>
      <c r="E106" s="313" t="s">
        <v>584</v>
      </c>
      <c r="F106" s="314" t="s">
        <v>4497</v>
      </c>
      <c r="G106" s="315" t="str">
        <f t="shared" si="6"/>
        <v>фото</v>
      </c>
      <c r="H106" s="315"/>
      <c r="I106" s="316" t="s">
        <v>4498</v>
      </c>
      <c r="J106" s="317" t="s">
        <v>5110</v>
      </c>
      <c r="K106" s="318" t="s">
        <v>622</v>
      </c>
      <c r="L106" s="667">
        <v>7</v>
      </c>
      <c r="M106" s="668">
        <v>205.7</v>
      </c>
      <c r="N106" s="321"/>
      <c r="O106" s="322">
        <f t="shared" si="7"/>
        <v>0</v>
      </c>
      <c r="P106" s="323">
        <v>4607109950227</v>
      </c>
      <c r="Q106" s="317"/>
      <c r="R106" s="324">
        <f t="shared" si="8"/>
        <v>29.39</v>
      </c>
      <c r="S106" s="325" t="s">
        <v>5250</v>
      </c>
      <c r="T106" s="326" t="s">
        <v>4496</v>
      </c>
    </row>
    <row r="107" spans="1:20" ht="15.75" x14ac:dyDescent="0.2">
      <c r="A107" s="292">
        <v>90</v>
      </c>
      <c r="B107" s="310">
        <v>6664</v>
      </c>
      <c r="C107" s="311" t="s">
        <v>1636</v>
      </c>
      <c r="D107" s="312"/>
      <c r="E107" s="313" t="s">
        <v>584</v>
      </c>
      <c r="F107" s="314" t="s">
        <v>149</v>
      </c>
      <c r="G107" s="315" t="str">
        <f t="shared" si="6"/>
        <v>фото</v>
      </c>
      <c r="H107" s="315"/>
      <c r="I107" s="316" t="s">
        <v>150</v>
      </c>
      <c r="J107" s="317" t="s">
        <v>1065</v>
      </c>
      <c r="K107" s="318" t="s">
        <v>586</v>
      </c>
      <c r="L107" s="667">
        <v>10</v>
      </c>
      <c r="M107" s="668">
        <v>209.6</v>
      </c>
      <c r="N107" s="321"/>
      <c r="O107" s="322">
        <f t="shared" si="7"/>
        <v>0</v>
      </c>
      <c r="P107" s="323">
        <v>4607109943083</v>
      </c>
      <c r="Q107" s="317"/>
      <c r="R107" s="324">
        <f t="shared" si="8"/>
        <v>20.96</v>
      </c>
      <c r="S107" s="325" t="s">
        <v>1636</v>
      </c>
      <c r="T107" s="326" t="s">
        <v>4496</v>
      </c>
    </row>
    <row r="108" spans="1:20" ht="15.75" x14ac:dyDescent="0.2">
      <c r="A108" s="292">
        <v>91</v>
      </c>
      <c r="B108" s="310">
        <v>2614</v>
      </c>
      <c r="C108" s="311" t="s">
        <v>1637</v>
      </c>
      <c r="D108" s="312"/>
      <c r="E108" s="313" t="s">
        <v>584</v>
      </c>
      <c r="F108" s="314" t="s">
        <v>1116</v>
      </c>
      <c r="G108" s="315" t="str">
        <f t="shared" si="6"/>
        <v>фото</v>
      </c>
      <c r="H108" s="315"/>
      <c r="I108" s="316" t="s">
        <v>1117</v>
      </c>
      <c r="J108" s="317" t="s">
        <v>1068</v>
      </c>
      <c r="K108" s="318" t="s">
        <v>586</v>
      </c>
      <c r="L108" s="667">
        <v>10</v>
      </c>
      <c r="M108" s="668">
        <v>186.6</v>
      </c>
      <c r="N108" s="321"/>
      <c r="O108" s="322">
        <f t="shared" si="7"/>
        <v>0</v>
      </c>
      <c r="P108" s="323">
        <v>4607109956410</v>
      </c>
      <c r="Q108" s="317"/>
      <c r="R108" s="324">
        <f t="shared" si="8"/>
        <v>18.66</v>
      </c>
      <c r="S108" s="325" t="s">
        <v>1637</v>
      </c>
      <c r="T108" s="326" t="s">
        <v>4496</v>
      </c>
    </row>
    <row r="109" spans="1:20" ht="15.75" x14ac:dyDescent="0.2">
      <c r="A109" s="292">
        <v>92</v>
      </c>
      <c r="B109" s="310">
        <v>11319</v>
      </c>
      <c r="C109" s="327" t="s">
        <v>6576</v>
      </c>
      <c r="D109" s="328"/>
      <c r="E109" s="329" t="s">
        <v>584</v>
      </c>
      <c r="F109" s="330" t="s">
        <v>6577</v>
      </c>
      <c r="G109" s="331" t="str">
        <f t="shared" si="6"/>
        <v>фото</v>
      </c>
      <c r="H109" s="331"/>
      <c r="I109" s="332" t="s">
        <v>6578</v>
      </c>
      <c r="J109" s="333" t="s">
        <v>1065</v>
      </c>
      <c r="K109" s="334" t="s">
        <v>586</v>
      </c>
      <c r="L109" s="669">
        <v>10</v>
      </c>
      <c r="M109" s="670">
        <v>217.9</v>
      </c>
      <c r="N109" s="321"/>
      <c r="O109" s="322">
        <f t="shared" si="7"/>
        <v>0</v>
      </c>
      <c r="P109" s="323">
        <v>4607109915431</v>
      </c>
      <c r="Q109" s="337" t="s">
        <v>6499</v>
      </c>
      <c r="R109" s="324">
        <f t="shared" si="8"/>
        <v>21.79</v>
      </c>
      <c r="S109" s="325" t="s">
        <v>6576</v>
      </c>
      <c r="T109" s="326" t="s">
        <v>4496</v>
      </c>
    </row>
    <row r="110" spans="1:20" ht="15.75" x14ac:dyDescent="0.2">
      <c r="A110" s="292">
        <v>93</v>
      </c>
      <c r="B110" s="310">
        <v>1465</v>
      </c>
      <c r="C110" s="311" t="s">
        <v>1665</v>
      </c>
      <c r="D110" s="312"/>
      <c r="E110" s="313" t="s">
        <v>584</v>
      </c>
      <c r="F110" s="314" t="s">
        <v>1121</v>
      </c>
      <c r="G110" s="315" t="str">
        <f t="shared" si="6"/>
        <v>фото</v>
      </c>
      <c r="H110" s="315"/>
      <c r="I110" s="316" t="s">
        <v>110</v>
      </c>
      <c r="J110" s="317" t="s">
        <v>1065</v>
      </c>
      <c r="K110" s="318" t="s">
        <v>586</v>
      </c>
      <c r="L110" s="667">
        <v>10</v>
      </c>
      <c r="M110" s="668">
        <v>193.8</v>
      </c>
      <c r="N110" s="321"/>
      <c r="O110" s="322">
        <f t="shared" si="7"/>
        <v>0</v>
      </c>
      <c r="P110" s="323">
        <v>4607109985397</v>
      </c>
      <c r="Q110" s="317"/>
      <c r="R110" s="324">
        <f t="shared" si="8"/>
        <v>19.38</v>
      </c>
      <c r="S110" s="325" t="s">
        <v>1665</v>
      </c>
      <c r="T110" s="326" t="s">
        <v>4496</v>
      </c>
    </row>
    <row r="111" spans="1:20" ht="31.5" x14ac:dyDescent="0.2">
      <c r="A111" s="292">
        <v>94</v>
      </c>
      <c r="B111" s="310">
        <v>1338</v>
      </c>
      <c r="C111" s="311" t="s">
        <v>1666</v>
      </c>
      <c r="D111" s="312"/>
      <c r="E111" s="313" t="s">
        <v>584</v>
      </c>
      <c r="F111" s="314" t="s">
        <v>1119</v>
      </c>
      <c r="G111" s="315" t="str">
        <f t="shared" si="6"/>
        <v>фото</v>
      </c>
      <c r="H111" s="315"/>
      <c r="I111" s="316" t="s">
        <v>1120</v>
      </c>
      <c r="J111" s="317" t="s">
        <v>1085</v>
      </c>
      <c r="K111" s="318" t="s">
        <v>586</v>
      </c>
      <c r="L111" s="667">
        <v>10</v>
      </c>
      <c r="M111" s="668">
        <v>245.8</v>
      </c>
      <c r="N111" s="321"/>
      <c r="O111" s="322">
        <f t="shared" si="7"/>
        <v>0</v>
      </c>
      <c r="P111" s="323">
        <v>4607109963463</v>
      </c>
      <c r="Q111" s="317"/>
      <c r="R111" s="324">
        <f t="shared" si="8"/>
        <v>24.58</v>
      </c>
      <c r="S111" s="325" t="s">
        <v>1666</v>
      </c>
      <c r="T111" s="326" t="s">
        <v>4496</v>
      </c>
    </row>
    <row r="112" spans="1:20" ht="15.75" x14ac:dyDescent="0.2">
      <c r="A112" s="292">
        <v>95</v>
      </c>
      <c r="B112" s="310">
        <v>3271</v>
      </c>
      <c r="C112" s="311" t="s">
        <v>1649</v>
      </c>
      <c r="D112" s="312"/>
      <c r="E112" s="313" t="s">
        <v>584</v>
      </c>
      <c r="F112" s="314" t="s">
        <v>1122</v>
      </c>
      <c r="G112" s="315" t="str">
        <f t="shared" si="6"/>
        <v>фото</v>
      </c>
      <c r="H112" s="315"/>
      <c r="I112" s="316" t="s">
        <v>329</v>
      </c>
      <c r="J112" s="317" t="s">
        <v>1085</v>
      </c>
      <c r="K112" s="318" t="s">
        <v>586</v>
      </c>
      <c r="L112" s="667">
        <v>10</v>
      </c>
      <c r="M112" s="668">
        <v>212</v>
      </c>
      <c r="N112" s="321"/>
      <c r="O112" s="322">
        <f t="shared" si="7"/>
        <v>0</v>
      </c>
      <c r="P112" s="323">
        <v>4607109951781</v>
      </c>
      <c r="Q112" s="317"/>
      <c r="R112" s="324">
        <f t="shared" si="8"/>
        <v>21.2</v>
      </c>
      <c r="S112" s="325" t="s">
        <v>1649</v>
      </c>
      <c r="T112" s="326" t="s">
        <v>4496</v>
      </c>
    </row>
    <row r="113" spans="1:20" ht="15.75" x14ac:dyDescent="0.2">
      <c r="A113" s="292">
        <v>96</v>
      </c>
      <c r="B113" s="310">
        <v>1477</v>
      </c>
      <c r="C113" s="311" t="s">
        <v>1650</v>
      </c>
      <c r="D113" s="312"/>
      <c r="E113" s="313" t="s">
        <v>584</v>
      </c>
      <c r="F113" s="314" t="s">
        <v>625</v>
      </c>
      <c r="G113" s="315" t="str">
        <f t="shared" si="6"/>
        <v>фото</v>
      </c>
      <c r="H113" s="315"/>
      <c r="I113" s="316" t="s">
        <v>467</v>
      </c>
      <c r="J113" s="317" t="s">
        <v>1065</v>
      </c>
      <c r="K113" s="318" t="s">
        <v>586</v>
      </c>
      <c r="L113" s="667">
        <v>10</v>
      </c>
      <c r="M113" s="668">
        <v>253.1</v>
      </c>
      <c r="N113" s="321"/>
      <c r="O113" s="322">
        <f t="shared" si="7"/>
        <v>0</v>
      </c>
      <c r="P113" s="323">
        <v>4607109985427</v>
      </c>
      <c r="Q113" s="317"/>
      <c r="R113" s="324">
        <f t="shared" si="8"/>
        <v>25.31</v>
      </c>
      <c r="S113" s="325" t="s">
        <v>1650</v>
      </c>
      <c r="T113" s="326" t="s">
        <v>4496</v>
      </c>
    </row>
    <row r="114" spans="1:20" ht="15.75" x14ac:dyDescent="0.2">
      <c r="A114" s="292">
        <v>97</v>
      </c>
      <c r="B114" s="310">
        <v>6615</v>
      </c>
      <c r="C114" s="327" t="s">
        <v>6579</v>
      </c>
      <c r="D114" s="328"/>
      <c r="E114" s="329" t="s">
        <v>584</v>
      </c>
      <c r="F114" s="330" t="s">
        <v>6580</v>
      </c>
      <c r="G114" s="331" t="str">
        <f t="shared" si="6"/>
        <v>фото</v>
      </c>
      <c r="H114" s="331"/>
      <c r="I114" s="332" t="s">
        <v>367</v>
      </c>
      <c r="J114" s="333" t="s">
        <v>1065</v>
      </c>
      <c r="K114" s="334" t="s">
        <v>622</v>
      </c>
      <c r="L114" s="669">
        <v>7</v>
      </c>
      <c r="M114" s="670">
        <v>182.9</v>
      </c>
      <c r="N114" s="321"/>
      <c r="O114" s="322">
        <f t="shared" si="7"/>
        <v>0</v>
      </c>
      <c r="P114" s="323">
        <v>4607109915936</v>
      </c>
      <c r="Q114" s="337" t="s">
        <v>6499</v>
      </c>
      <c r="R114" s="324">
        <f t="shared" si="8"/>
        <v>26.13</v>
      </c>
      <c r="S114" s="325" t="s">
        <v>6579</v>
      </c>
      <c r="T114" s="326" t="s">
        <v>4496</v>
      </c>
    </row>
    <row r="115" spans="1:20" ht="25.5" x14ac:dyDescent="0.2">
      <c r="A115" s="292">
        <v>98</v>
      </c>
      <c r="B115" s="310">
        <v>4258</v>
      </c>
      <c r="C115" s="311" t="s">
        <v>3061</v>
      </c>
      <c r="D115" s="312"/>
      <c r="E115" s="313" t="s">
        <v>584</v>
      </c>
      <c r="F115" s="314" t="s">
        <v>2480</v>
      </c>
      <c r="G115" s="315" t="str">
        <f t="shared" si="6"/>
        <v>фото</v>
      </c>
      <c r="H115" s="315"/>
      <c r="I115" s="316" t="s">
        <v>2526</v>
      </c>
      <c r="J115" s="317" t="s">
        <v>1065</v>
      </c>
      <c r="K115" s="318" t="s">
        <v>586</v>
      </c>
      <c r="L115" s="667">
        <v>10</v>
      </c>
      <c r="M115" s="668">
        <v>181.8</v>
      </c>
      <c r="N115" s="321"/>
      <c r="O115" s="322">
        <f t="shared" si="7"/>
        <v>0</v>
      </c>
      <c r="P115" s="323">
        <v>4607109935477</v>
      </c>
      <c r="Q115" s="317"/>
      <c r="R115" s="324">
        <f t="shared" si="8"/>
        <v>18.18</v>
      </c>
      <c r="S115" s="325" t="s">
        <v>3061</v>
      </c>
      <c r="T115" s="326" t="s">
        <v>4496</v>
      </c>
    </row>
    <row r="116" spans="1:20" ht="25.5" x14ac:dyDescent="0.2">
      <c r="A116" s="292">
        <v>99</v>
      </c>
      <c r="B116" s="310">
        <v>7408</v>
      </c>
      <c r="C116" s="311" t="s">
        <v>3059</v>
      </c>
      <c r="D116" s="312"/>
      <c r="E116" s="313" t="s">
        <v>584</v>
      </c>
      <c r="F116" s="314" t="s">
        <v>3060</v>
      </c>
      <c r="G116" s="315" t="str">
        <f t="shared" si="6"/>
        <v>фото</v>
      </c>
      <c r="H116" s="315"/>
      <c r="I116" s="316" t="s">
        <v>6581</v>
      </c>
      <c r="J116" s="317" t="s">
        <v>1065</v>
      </c>
      <c r="K116" s="318" t="s">
        <v>586</v>
      </c>
      <c r="L116" s="667">
        <v>5</v>
      </c>
      <c r="M116" s="668">
        <v>159.4</v>
      </c>
      <c r="N116" s="321"/>
      <c r="O116" s="322">
        <f t="shared" si="7"/>
        <v>0</v>
      </c>
      <c r="P116" s="323">
        <v>4607109939550</v>
      </c>
      <c r="Q116" s="317"/>
      <c r="R116" s="324">
        <f t="shared" si="8"/>
        <v>31.88</v>
      </c>
      <c r="S116" s="325" t="s">
        <v>3059</v>
      </c>
      <c r="T116" s="326" t="s">
        <v>4496</v>
      </c>
    </row>
    <row r="117" spans="1:20" ht="51" x14ac:dyDescent="0.2">
      <c r="A117" s="292">
        <v>100</v>
      </c>
      <c r="B117" s="310">
        <v>11671</v>
      </c>
      <c r="C117" s="311" t="s">
        <v>5253</v>
      </c>
      <c r="D117" s="312"/>
      <c r="E117" s="313" t="s">
        <v>584</v>
      </c>
      <c r="F117" s="314" t="s">
        <v>2229</v>
      </c>
      <c r="G117" s="315" t="str">
        <f t="shared" si="6"/>
        <v>фото</v>
      </c>
      <c r="H117" s="315"/>
      <c r="I117" s="316" t="s">
        <v>5113</v>
      </c>
      <c r="J117" s="317" t="s">
        <v>1065</v>
      </c>
      <c r="K117" s="318" t="s">
        <v>586</v>
      </c>
      <c r="L117" s="667">
        <v>7</v>
      </c>
      <c r="M117" s="668">
        <v>193.9</v>
      </c>
      <c r="N117" s="321"/>
      <c r="O117" s="322">
        <f t="shared" si="7"/>
        <v>0</v>
      </c>
      <c r="P117" s="323">
        <v>4607109923887</v>
      </c>
      <c r="Q117" s="317" t="s">
        <v>4911</v>
      </c>
      <c r="R117" s="324">
        <f t="shared" si="8"/>
        <v>27.7</v>
      </c>
      <c r="S117" s="325" t="s">
        <v>5253</v>
      </c>
      <c r="T117" s="326" t="s">
        <v>4496</v>
      </c>
    </row>
    <row r="118" spans="1:20" ht="38.25" x14ac:dyDescent="0.2">
      <c r="A118" s="292">
        <v>101</v>
      </c>
      <c r="B118" s="310">
        <v>64</v>
      </c>
      <c r="C118" s="311" t="s">
        <v>3913</v>
      </c>
      <c r="D118" s="312" t="s">
        <v>5476</v>
      </c>
      <c r="E118" s="313" t="s">
        <v>584</v>
      </c>
      <c r="F118" s="314" t="s">
        <v>3734</v>
      </c>
      <c r="G118" s="315" t="str">
        <f t="shared" si="6"/>
        <v>фото</v>
      </c>
      <c r="H118" s="315" t="str">
        <f>HYPERLINK("http://www.gardenbulbs.ru/images/summer_CL/thumbnails/"&amp;D118&amp;".jpg","фото")</f>
        <v>фото</v>
      </c>
      <c r="I118" s="316" t="s">
        <v>3812</v>
      </c>
      <c r="J118" s="317" t="s">
        <v>1065</v>
      </c>
      <c r="K118" s="318" t="s">
        <v>586</v>
      </c>
      <c r="L118" s="667">
        <v>7</v>
      </c>
      <c r="M118" s="668">
        <v>189.6</v>
      </c>
      <c r="N118" s="321"/>
      <c r="O118" s="322">
        <f t="shared" si="7"/>
        <v>0</v>
      </c>
      <c r="P118" s="323">
        <v>4607109984994</v>
      </c>
      <c r="Q118" s="317"/>
      <c r="R118" s="324">
        <f t="shared" si="8"/>
        <v>27.09</v>
      </c>
      <c r="S118" s="325" t="s">
        <v>3913</v>
      </c>
      <c r="T118" s="326" t="s">
        <v>4496</v>
      </c>
    </row>
    <row r="119" spans="1:20" ht="15.75" x14ac:dyDescent="0.2">
      <c r="A119" s="292">
        <v>102</v>
      </c>
      <c r="B119" s="310">
        <v>335</v>
      </c>
      <c r="C119" s="311" t="s">
        <v>1647</v>
      </c>
      <c r="D119" s="312"/>
      <c r="E119" s="313" t="s">
        <v>584</v>
      </c>
      <c r="F119" s="314" t="s">
        <v>628</v>
      </c>
      <c r="G119" s="315" t="str">
        <f t="shared" si="6"/>
        <v>фото</v>
      </c>
      <c r="H119" s="315"/>
      <c r="I119" s="316" t="s">
        <v>352</v>
      </c>
      <c r="J119" s="317" t="s">
        <v>1068</v>
      </c>
      <c r="K119" s="318" t="s">
        <v>586</v>
      </c>
      <c r="L119" s="667">
        <v>7</v>
      </c>
      <c r="M119" s="668">
        <v>149</v>
      </c>
      <c r="N119" s="321"/>
      <c r="O119" s="322">
        <f t="shared" si="7"/>
        <v>0</v>
      </c>
      <c r="P119" s="323">
        <v>4607109985465</v>
      </c>
      <c r="Q119" s="317"/>
      <c r="R119" s="324">
        <f t="shared" si="8"/>
        <v>21.29</v>
      </c>
      <c r="S119" s="325" t="s">
        <v>1647</v>
      </c>
      <c r="T119" s="326" t="s">
        <v>4496</v>
      </c>
    </row>
    <row r="120" spans="1:20" ht="31.5" x14ac:dyDescent="0.2">
      <c r="A120" s="292">
        <v>103</v>
      </c>
      <c r="B120" s="310">
        <v>2400</v>
      </c>
      <c r="C120" s="311" t="s">
        <v>4500</v>
      </c>
      <c r="D120" s="312"/>
      <c r="E120" s="313" t="s">
        <v>584</v>
      </c>
      <c r="F120" s="314" t="s">
        <v>4501</v>
      </c>
      <c r="G120" s="315" t="str">
        <f t="shared" si="6"/>
        <v>фото</v>
      </c>
      <c r="H120" s="315"/>
      <c r="I120" s="316" t="s">
        <v>4502</v>
      </c>
      <c r="J120" s="317" t="s">
        <v>1065</v>
      </c>
      <c r="K120" s="318" t="s">
        <v>586</v>
      </c>
      <c r="L120" s="667">
        <v>10</v>
      </c>
      <c r="M120" s="668">
        <v>204.7</v>
      </c>
      <c r="N120" s="321"/>
      <c r="O120" s="322">
        <f t="shared" si="7"/>
        <v>0</v>
      </c>
      <c r="P120" s="323">
        <v>4607109966976</v>
      </c>
      <c r="Q120" s="317"/>
      <c r="R120" s="324">
        <f t="shared" si="8"/>
        <v>20.47</v>
      </c>
      <c r="S120" s="325" t="s">
        <v>4500</v>
      </c>
      <c r="T120" s="326" t="s">
        <v>4496</v>
      </c>
    </row>
    <row r="121" spans="1:20" ht="25.5" x14ac:dyDescent="0.2">
      <c r="A121" s="292">
        <v>104</v>
      </c>
      <c r="B121" s="310">
        <v>6063</v>
      </c>
      <c r="C121" s="311" t="s">
        <v>3069</v>
      </c>
      <c r="D121" s="312"/>
      <c r="E121" s="313" t="s">
        <v>584</v>
      </c>
      <c r="F121" s="314" t="s">
        <v>2484</v>
      </c>
      <c r="G121" s="315" t="str">
        <f t="shared" si="6"/>
        <v>фото</v>
      </c>
      <c r="H121" s="315"/>
      <c r="I121" s="316" t="s">
        <v>2530</v>
      </c>
      <c r="J121" s="317" t="s">
        <v>1065</v>
      </c>
      <c r="K121" s="318" t="s">
        <v>622</v>
      </c>
      <c r="L121" s="667">
        <v>7</v>
      </c>
      <c r="M121" s="668">
        <v>196.4</v>
      </c>
      <c r="N121" s="321"/>
      <c r="O121" s="322">
        <f t="shared" si="7"/>
        <v>0</v>
      </c>
      <c r="P121" s="323">
        <v>4607109935415</v>
      </c>
      <c r="Q121" s="317"/>
      <c r="R121" s="324">
        <f t="shared" si="8"/>
        <v>28.06</v>
      </c>
      <c r="S121" s="325" t="s">
        <v>3069</v>
      </c>
      <c r="T121" s="326" t="s">
        <v>4496</v>
      </c>
    </row>
    <row r="122" spans="1:20" ht="31.5" x14ac:dyDescent="0.2">
      <c r="A122" s="292">
        <v>105</v>
      </c>
      <c r="B122" s="310">
        <v>7404</v>
      </c>
      <c r="C122" s="311" t="s">
        <v>4504</v>
      </c>
      <c r="D122" s="312"/>
      <c r="E122" s="313" t="s">
        <v>584</v>
      </c>
      <c r="F122" s="314" t="s">
        <v>4505</v>
      </c>
      <c r="G122" s="315" t="str">
        <f t="shared" si="6"/>
        <v>фото</v>
      </c>
      <c r="H122" s="315"/>
      <c r="I122" s="316" t="s">
        <v>4506</v>
      </c>
      <c r="J122" s="317" t="s">
        <v>1065</v>
      </c>
      <c r="K122" s="318" t="s">
        <v>586</v>
      </c>
      <c r="L122" s="667">
        <v>10</v>
      </c>
      <c r="M122" s="668">
        <v>219.2</v>
      </c>
      <c r="N122" s="321"/>
      <c r="O122" s="322">
        <f t="shared" si="7"/>
        <v>0</v>
      </c>
      <c r="P122" s="323">
        <v>4607109939598</v>
      </c>
      <c r="Q122" s="317"/>
      <c r="R122" s="324">
        <f t="shared" si="8"/>
        <v>21.92</v>
      </c>
      <c r="S122" s="325" t="s">
        <v>4504</v>
      </c>
      <c r="T122" s="326" t="s">
        <v>4496</v>
      </c>
    </row>
    <row r="123" spans="1:20" ht="15.75" x14ac:dyDescent="0.2">
      <c r="A123" s="292">
        <v>106</v>
      </c>
      <c r="B123" s="310">
        <v>7406</v>
      </c>
      <c r="C123" s="311" t="s">
        <v>2600</v>
      </c>
      <c r="D123" s="312" t="s">
        <v>2601</v>
      </c>
      <c r="E123" s="313" t="s">
        <v>584</v>
      </c>
      <c r="F123" s="314" t="s">
        <v>1638</v>
      </c>
      <c r="G123" s="315" t="str">
        <f t="shared" si="6"/>
        <v>фото</v>
      </c>
      <c r="H123" s="315" t="str">
        <f>HYPERLINK("http://www.gardenbulbs.ru/images/summer_CL/thumbnails/"&amp;D123&amp;".jpg","фото")</f>
        <v>фото</v>
      </c>
      <c r="I123" s="316" t="s">
        <v>1639</v>
      </c>
      <c r="J123" s="317" t="s">
        <v>1115</v>
      </c>
      <c r="K123" s="318" t="s">
        <v>585</v>
      </c>
      <c r="L123" s="667">
        <v>10</v>
      </c>
      <c r="M123" s="668">
        <v>208.4</v>
      </c>
      <c r="N123" s="321"/>
      <c r="O123" s="322">
        <f t="shared" si="7"/>
        <v>0</v>
      </c>
      <c r="P123" s="323">
        <v>4607109939574</v>
      </c>
      <c r="Q123" s="317"/>
      <c r="R123" s="324">
        <f t="shared" si="8"/>
        <v>20.84</v>
      </c>
      <c r="S123" s="325" t="s">
        <v>3058</v>
      </c>
      <c r="T123" s="326" t="s">
        <v>4496</v>
      </c>
    </row>
    <row r="124" spans="1:20" ht="31.5" x14ac:dyDescent="0.2">
      <c r="A124" s="292">
        <v>107</v>
      </c>
      <c r="B124" s="310">
        <v>3308</v>
      </c>
      <c r="C124" s="311" t="s">
        <v>1640</v>
      </c>
      <c r="D124" s="312"/>
      <c r="E124" s="313" t="s">
        <v>584</v>
      </c>
      <c r="F124" s="314" t="s">
        <v>629</v>
      </c>
      <c r="G124" s="315" t="str">
        <f t="shared" si="6"/>
        <v>фото</v>
      </c>
      <c r="H124" s="315"/>
      <c r="I124" s="316" t="s">
        <v>329</v>
      </c>
      <c r="J124" s="317" t="s">
        <v>1085</v>
      </c>
      <c r="K124" s="318" t="s">
        <v>586</v>
      </c>
      <c r="L124" s="667">
        <v>10</v>
      </c>
      <c r="M124" s="668">
        <v>307.5</v>
      </c>
      <c r="N124" s="321"/>
      <c r="O124" s="322">
        <f t="shared" si="7"/>
        <v>0</v>
      </c>
      <c r="P124" s="323">
        <v>4607109951835</v>
      </c>
      <c r="Q124" s="317"/>
      <c r="R124" s="324">
        <f t="shared" si="8"/>
        <v>30.75</v>
      </c>
      <c r="S124" s="325" t="s">
        <v>1640</v>
      </c>
      <c r="T124" s="326" t="s">
        <v>4496</v>
      </c>
    </row>
    <row r="125" spans="1:20" ht="15.75" x14ac:dyDescent="0.2">
      <c r="A125" s="292">
        <v>108</v>
      </c>
      <c r="B125" s="310">
        <v>2414</v>
      </c>
      <c r="C125" s="311" t="s">
        <v>1641</v>
      </c>
      <c r="D125" s="312"/>
      <c r="E125" s="313" t="s">
        <v>584</v>
      </c>
      <c r="F125" s="314" t="s">
        <v>630</v>
      </c>
      <c r="G125" s="315" t="str">
        <f t="shared" si="6"/>
        <v>фото</v>
      </c>
      <c r="H125" s="315"/>
      <c r="I125" s="316" t="s">
        <v>631</v>
      </c>
      <c r="J125" s="317" t="s">
        <v>1085</v>
      </c>
      <c r="K125" s="318" t="s">
        <v>586</v>
      </c>
      <c r="L125" s="667">
        <v>10</v>
      </c>
      <c r="M125" s="668">
        <v>224.1</v>
      </c>
      <c r="N125" s="321"/>
      <c r="O125" s="322">
        <f t="shared" si="7"/>
        <v>0</v>
      </c>
      <c r="P125" s="323">
        <v>4607109966488</v>
      </c>
      <c r="Q125" s="317"/>
      <c r="R125" s="324">
        <f t="shared" si="8"/>
        <v>22.41</v>
      </c>
      <c r="S125" s="325" t="s">
        <v>1641</v>
      </c>
      <c r="T125" s="326" t="s">
        <v>4496</v>
      </c>
    </row>
    <row r="126" spans="1:20" ht="25.5" x14ac:dyDescent="0.2">
      <c r="A126" s="292">
        <v>109</v>
      </c>
      <c r="B126" s="310">
        <v>11672</v>
      </c>
      <c r="C126" s="311" t="s">
        <v>5255</v>
      </c>
      <c r="D126" s="312" t="s">
        <v>5477</v>
      </c>
      <c r="E126" s="313" t="s">
        <v>584</v>
      </c>
      <c r="F126" s="314" t="s">
        <v>4988</v>
      </c>
      <c r="G126" s="315" t="str">
        <f t="shared" si="6"/>
        <v>фото</v>
      </c>
      <c r="H126" s="315" t="str">
        <f>HYPERLINK("http://www.gardenbulbs.ru/images/summer_CL/thumbnails/"&amp;D126&amp;".jpg","фото")</f>
        <v>фото</v>
      </c>
      <c r="I126" s="316" t="s">
        <v>5115</v>
      </c>
      <c r="J126" s="317" t="s">
        <v>1085</v>
      </c>
      <c r="K126" s="318" t="s">
        <v>586</v>
      </c>
      <c r="L126" s="667">
        <v>10</v>
      </c>
      <c r="M126" s="668">
        <v>249.5</v>
      </c>
      <c r="N126" s="321"/>
      <c r="O126" s="322">
        <f t="shared" si="7"/>
        <v>0</v>
      </c>
      <c r="P126" s="323">
        <v>4607109923870</v>
      </c>
      <c r="Q126" s="317" t="s">
        <v>4911</v>
      </c>
      <c r="R126" s="324">
        <f t="shared" si="8"/>
        <v>24.95</v>
      </c>
      <c r="S126" s="325" t="s">
        <v>5255</v>
      </c>
      <c r="T126" s="326" t="s">
        <v>4496</v>
      </c>
    </row>
    <row r="127" spans="1:20" ht="25.5" x14ac:dyDescent="0.2">
      <c r="A127" s="292">
        <v>110</v>
      </c>
      <c r="B127" s="310">
        <v>6717</v>
      </c>
      <c r="C127" s="311" t="s">
        <v>3915</v>
      </c>
      <c r="D127" s="312"/>
      <c r="E127" s="313" t="s">
        <v>584</v>
      </c>
      <c r="F127" s="314" t="s">
        <v>3736</v>
      </c>
      <c r="G127" s="315" t="str">
        <f t="shared" si="6"/>
        <v>фото</v>
      </c>
      <c r="H127" s="315"/>
      <c r="I127" s="316" t="s">
        <v>3813</v>
      </c>
      <c r="J127" s="317" t="s">
        <v>1065</v>
      </c>
      <c r="K127" s="318" t="s">
        <v>622</v>
      </c>
      <c r="L127" s="667">
        <v>7</v>
      </c>
      <c r="M127" s="668">
        <v>178.6</v>
      </c>
      <c r="N127" s="321"/>
      <c r="O127" s="322">
        <f t="shared" si="7"/>
        <v>0</v>
      </c>
      <c r="P127" s="323">
        <v>4607109943618</v>
      </c>
      <c r="Q127" s="317"/>
      <c r="R127" s="324">
        <f t="shared" si="8"/>
        <v>25.51</v>
      </c>
      <c r="S127" s="325" t="s">
        <v>3915</v>
      </c>
      <c r="T127" s="326" t="s">
        <v>4496</v>
      </c>
    </row>
    <row r="128" spans="1:20" ht="15.75" x14ac:dyDescent="0.2">
      <c r="A128" s="292">
        <v>111</v>
      </c>
      <c r="B128" s="310">
        <v>1525</v>
      </c>
      <c r="C128" s="311" t="s">
        <v>1646</v>
      </c>
      <c r="D128" s="312"/>
      <c r="E128" s="313" t="s">
        <v>584</v>
      </c>
      <c r="F128" s="314" t="s">
        <v>632</v>
      </c>
      <c r="G128" s="315" t="str">
        <f t="shared" si="6"/>
        <v>фото</v>
      </c>
      <c r="H128" s="315"/>
      <c r="I128" s="316" t="s">
        <v>633</v>
      </c>
      <c r="J128" s="317" t="s">
        <v>1065</v>
      </c>
      <c r="K128" s="318" t="s">
        <v>586</v>
      </c>
      <c r="L128" s="667">
        <v>10</v>
      </c>
      <c r="M128" s="668">
        <v>191.4</v>
      </c>
      <c r="N128" s="321"/>
      <c r="O128" s="322">
        <f t="shared" si="7"/>
        <v>0</v>
      </c>
      <c r="P128" s="323">
        <v>4607109985496</v>
      </c>
      <c r="Q128" s="317"/>
      <c r="R128" s="324">
        <f t="shared" si="8"/>
        <v>19.14</v>
      </c>
      <c r="S128" s="325" t="s">
        <v>1646</v>
      </c>
      <c r="T128" s="326" t="s">
        <v>4496</v>
      </c>
    </row>
    <row r="129" spans="1:20" ht="25.5" x14ac:dyDescent="0.2">
      <c r="A129" s="292">
        <v>112</v>
      </c>
      <c r="B129" s="310">
        <v>7407</v>
      </c>
      <c r="C129" s="311" t="s">
        <v>2602</v>
      </c>
      <c r="D129" s="312"/>
      <c r="E129" s="313" t="s">
        <v>584</v>
      </c>
      <c r="F129" s="314" t="s">
        <v>1642</v>
      </c>
      <c r="G129" s="315" t="str">
        <f t="shared" si="6"/>
        <v>фото</v>
      </c>
      <c r="H129" s="315"/>
      <c r="I129" s="316" t="s">
        <v>1643</v>
      </c>
      <c r="J129" s="317" t="s">
        <v>1065</v>
      </c>
      <c r="K129" s="318" t="s">
        <v>586</v>
      </c>
      <c r="L129" s="667">
        <v>10</v>
      </c>
      <c r="M129" s="668">
        <v>174.5</v>
      </c>
      <c r="N129" s="321"/>
      <c r="O129" s="322">
        <f t="shared" si="7"/>
        <v>0</v>
      </c>
      <c r="P129" s="323">
        <v>4607109939567</v>
      </c>
      <c r="Q129" s="317"/>
      <c r="R129" s="324">
        <f t="shared" si="8"/>
        <v>17.45</v>
      </c>
      <c r="S129" s="325" t="s">
        <v>2602</v>
      </c>
      <c r="T129" s="326" t="s">
        <v>4496</v>
      </c>
    </row>
    <row r="130" spans="1:20" ht="15.75" x14ac:dyDescent="0.2">
      <c r="A130" s="292">
        <v>113</v>
      </c>
      <c r="B130" s="310">
        <v>11673</v>
      </c>
      <c r="C130" s="311" t="s">
        <v>5252</v>
      </c>
      <c r="D130" s="312"/>
      <c r="E130" s="313" t="s">
        <v>584</v>
      </c>
      <c r="F130" s="314" t="s">
        <v>4986</v>
      </c>
      <c r="G130" s="315" t="str">
        <f t="shared" si="6"/>
        <v>фото</v>
      </c>
      <c r="H130" s="315"/>
      <c r="I130" s="316" t="s">
        <v>5112</v>
      </c>
      <c r="J130" s="317" t="s">
        <v>1085</v>
      </c>
      <c r="K130" s="318" t="s">
        <v>622</v>
      </c>
      <c r="L130" s="667">
        <v>7</v>
      </c>
      <c r="M130" s="668">
        <v>168.5</v>
      </c>
      <c r="N130" s="321"/>
      <c r="O130" s="322">
        <f t="shared" si="7"/>
        <v>0</v>
      </c>
      <c r="P130" s="323">
        <v>4607109923863</v>
      </c>
      <c r="Q130" s="317" t="s">
        <v>4911</v>
      </c>
      <c r="R130" s="324">
        <f t="shared" si="8"/>
        <v>24.07</v>
      </c>
      <c r="S130" s="325" t="s">
        <v>5252</v>
      </c>
      <c r="T130" s="326" t="s">
        <v>4496</v>
      </c>
    </row>
    <row r="131" spans="1:20" ht="38.25" x14ac:dyDescent="0.2">
      <c r="A131" s="292">
        <v>114</v>
      </c>
      <c r="B131" s="310">
        <v>3272</v>
      </c>
      <c r="C131" s="311" t="s">
        <v>3916</v>
      </c>
      <c r="D131" s="312"/>
      <c r="E131" s="313" t="s">
        <v>584</v>
      </c>
      <c r="F131" s="314" t="s">
        <v>3737</v>
      </c>
      <c r="G131" s="315" t="str">
        <f t="shared" si="6"/>
        <v>фото</v>
      </c>
      <c r="H131" s="315"/>
      <c r="I131" s="316" t="s">
        <v>3814</v>
      </c>
      <c r="J131" s="317" t="s">
        <v>1065</v>
      </c>
      <c r="K131" s="318" t="s">
        <v>586</v>
      </c>
      <c r="L131" s="667">
        <v>10</v>
      </c>
      <c r="M131" s="668">
        <v>222.9</v>
      </c>
      <c r="N131" s="321"/>
      <c r="O131" s="322">
        <f t="shared" si="7"/>
        <v>0</v>
      </c>
      <c r="P131" s="323">
        <v>4607109950982</v>
      </c>
      <c r="Q131" s="317"/>
      <c r="R131" s="324">
        <f t="shared" si="8"/>
        <v>22.29</v>
      </c>
      <c r="S131" s="325" t="s">
        <v>3916</v>
      </c>
      <c r="T131" s="326" t="s">
        <v>4496</v>
      </c>
    </row>
    <row r="132" spans="1:20" ht="15.75" x14ac:dyDescent="0.2">
      <c r="A132" s="292">
        <v>115</v>
      </c>
      <c r="B132" s="310">
        <v>863</v>
      </c>
      <c r="C132" s="311" t="s">
        <v>1651</v>
      </c>
      <c r="D132" s="312"/>
      <c r="E132" s="313" t="s">
        <v>584</v>
      </c>
      <c r="F132" s="314" t="s">
        <v>634</v>
      </c>
      <c r="G132" s="315" t="str">
        <f t="shared" si="6"/>
        <v>фото</v>
      </c>
      <c r="H132" s="315"/>
      <c r="I132" s="316" t="s">
        <v>635</v>
      </c>
      <c r="J132" s="317" t="s">
        <v>1085</v>
      </c>
      <c r="K132" s="318" t="s">
        <v>586</v>
      </c>
      <c r="L132" s="667">
        <v>10</v>
      </c>
      <c r="M132" s="668">
        <v>169.7</v>
      </c>
      <c r="N132" s="321"/>
      <c r="O132" s="322">
        <f t="shared" si="7"/>
        <v>0</v>
      </c>
      <c r="P132" s="323">
        <v>4607109956571</v>
      </c>
      <c r="Q132" s="317"/>
      <c r="R132" s="324">
        <f t="shared" si="8"/>
        <v>16.97</v>
      </c>
      <c r="S132" s="325" t="s">
        <v>1651</v>
      </c>
      <c r="T132" s="326" t="s">
        <v>4496</v>
      </c>
    </row>
    <row r="133" spans="1:20" ht="15.75" x14ac:dyDescent="0.2">
      <c r="A133" s="292">
        <v>116</v>
      </c>
      <c r="B133" s="310">
        <v>5610</v>
      </c>
      <c r="C133" s="327" t="s">
        <v>6582</v>
      </c>
      <c r="D133" s="328"/>
      <c r="E133" s="329" t="s">
        <v>584</v>
      </c>
      <c r="F133" s="330" t="s">
        <v>6583</v>
      </c>
      <c r="G133" s="331" t="str">
        <f t="shared" si="6"/>
        <v>фото</v>
      </c>
      <c r="H133" s="331"/>
      <c r="I133" s="332" t="s">
        <v>6584</v>
      </c>
      <c r="J133" s="333" t="s">
        <v>1065</v>
      </c>
      <c r="K133" s="334" t="s">
        <v>622</v>
      </c>
      <c r="L133" s="669">
        <v>7</v>
      </c>
      <c r="M133" s="670">
        <v>206.5</v>
      </c>
      <c r="N133" s="321"/>
      <c r="O133" s="322">
        <f t="shared" si="7"/>
        <v>0</v>
      </c>
      <c r="P133" s="323">
        <v>4607109915721</v>
      </c>
      <c r="Q133" s="337" t="s">
        <v>6499</v>
      </c>
      <c r="R133" s="324">
        <f t="shared" si="8"/>
        <v>29.5</v>
      </c>
      <c r="S133" s="325" t="s">
        <v>6582</v>
      </c>
      <c r="T133" s="326" t="s">
        <v>4496</v>
      </c>
    </row>
    <row r="134" spans="1:20" ht="31.5" x14ac:dyDescent="0.2">
      <c r="A134" s="292">
        <v>117</v>
      </c>
      <c r="B134" s="310">
        <v>11674</v>
      </c>
      <c r="C134" s="311" t="s">
        <v>5254</v>
      </c>
      <c r="D134" s="312"/>
      <c r="E134" s="313" t="s">
        <v>584</v>
      </c>
      <c r="F134" s="314" t="s">
        <v>4987</v>
      </c>
      <c r="G134" s="315" t="str">
        <f t="shared" si="6"/>
        <v>фото</v>
      </c>
      <c r="H134" s="315"/>
      <c r="I134" s="316" t="s">
        <v>5114</v>
      </c>
      <c r="J134" s="317" t="s">
        <v>1068</v>
      </c>
      <c r="K134" s="318" t="s">
        <v>586</v>
      </c>
      <c r="L134" s="667">
        <v>10</v>
      </c>
      <c r="M134" s="668">
        <v>218</v>
      </c>
      <c r="N134" s="321"/>
      <c r="O134" s="322">
        <f t="shared" si="7"/>
        <v>0</v>
      </c>
      <c r="P134" s="323">
        <v>4607109923856</v>
      </c>
      <c r="Q134" s="317" t="s">
        <v>4911</v>
      </c>
      <c r="R134" s="324">
        <f t="shared" si="8"/>
        <v>21.8</v>
      </c>
      <c r="S134" s="325" t="s">
        <v>5254</v>
      </c>
      <c r="T134" s="326" t="s">
        <v>4496</v>
      </c>
    </row>
    <row r="135" spans="1:20" ht="15.75" x14ac:dyDescent="0.2">
      <c r="A135" s="292">
        <v>118</v>
      </c>
      <c r="B135" s="310">
        <v>2423</v>
      </c>
      <c r="C135" s="311" t="s">
        <v>1652</v>
      </c>
      <c r="D135" s="312"/>
      <c r="E135" s="313" t="s">
        <v>584</v>
      </c>
      <c r="F135" s="314" t="s">
        <v>556</v>
      </c>
      <c r="G135" s="315" t="str">
        <f t="shared" si="6"/>
        <v>фото</v>
      </c>
      <c r="H135" s="315"/>
      <c r="I135" s="316" t="s">
        <v>557</v>
      </c>
      <c r="J135" s="317" t="s">
        <v>1085</v>
      </c>
      <c r="K135" s="318" t="s">
        <v>586</v>
      </c>
      <c r="L135" s="667">
        <v>10</v>
      </c>
      <c r="M135" s="668">
        <v>203.5</v>
      </c>
      <c r="N135" s="321"/>
      <c r="O135" s="322">
        <f t="shared" si="7"/>
        <v>0</v>
      </c>
      <c r="P135" s="323">
        <v>4607109966525</v>
      </c>
      <c r="Q135" s="317"/>
      <c r="R135" s="324">
        <f t="shared" si="8"/>
        <v>20.350000000000001</v>
      </c>
      <c r="S135" s="325" t="s">
        <v>5256</v>
      </c>
      <c r="T135" s="326" t="s">
        <v>4496</v>
      </c>
    </row>
    <row r="136" spans="1:20" ht="15.75" x14ac:dyDescent="0.2">
      <c r="A136" s="292">
        <v>119</v>
      </c>
      <c r="B136" s="310">
        <v>1335</v>
      </c>
      <c r="C136" s="311" t="s">
        <v>1653</v>
      </c>
      <c r="D136" s="312"/>
      <c r="E136" s="313" t="s">
        <v>584</v>
      </c>
      <c r="F136" s="314" t="s">
        <v>558</v>
      </c>
      <c r="G136" s="315" t="str">
        <f t="shared" si="6"/>
        <v>фото</v>
      </c>
      <c r="H136" s="315"/>
      <c r="I136" s="316" t="s">
        <v>329</v>
      </c>
      <c r="J136" s="317" t="s">
        <v>1085</v>
      </c>
      <c r="K136" s="318" t="s">
        <v>586</v>
      </c>
      <c r="L136" s="667">
        <v>10</v>
      </c>
      <c r="M136" s="668">
        <v>204.7</v>
      </c>
      <c r="N136" s="321"/>
      <c r="O136" s="322">
        <f t="shared" si="7"/>
        <v>0</v>
      </c>
      <c r="P136" s="323">
        <v>4607109963203</v>
      </c>
      <c r="Q136" s="317"/>
      <c r="R136" s="324">
        <f t="shared" si="8"/>
        <v>20.47</v>
      </c>
      <c r="S136" s="325" t="s">
        <v>1653</v>
      </c>
      <c r="T136" s="326" t="s">
        <v>4496</v>
      </c>
    </row>
    <row r="137" spans="1:20" ht="15.75" x14ac:dyDescent="0.2">
      <c r="A137" s="292">
        <v>120</v>
      </c>
      <c r="B137" s="310">
        <v>1336</v>
      </c>
      <c r="C137" s="311" t="s">
        <v>1654</v>
      </c>
      <c r="D137" s="312"/>
      <c r="E137" s="313" t="s">
        <v>584</v>
      </c>
      <c r="F137" s="314" t="s">
        <v>559</v>
      </c>
      <c r="G137" s="315" t="str">
        <f t="shared" si="6"/>
        <v>фото</v>
      </c>
      <c r="H137" s="315"/>
      <c r="I137" s="316" t="s">
        <v>560</v>
      </c>
      <c r="J137" s="317" t="s">
        <v>1085</v>
      </c>
      <c r="K137" s="318" t="s">
        <v>586</v>
      </c>
      <c r="L137" s="667">
        <v>10</v>
      </c>
      <c r="M137" s="668">
        <v>231.3</v>
      </c>
      <c r="N137" s="321"/>
      <c r="O137" s="322">
        <f t="shared" si="7"/>
        <v>0</v>
      </c>
      <c r="P137" s="323">
        <v>4607109963210</v>
      </c>
      <c r="Q137" s="317"/>
      <c r="R137" s="324">
        <f t="shared" si="8"/>
        <v>23.13</v>
      </c>
      <c r="S137" s="325" t="s">
        <v>1654</v>
      </c>
      <c r="T137" s="326" t="s">
        <v>4496</v>
      </c>
    </row>
    <row r="138" spans="1:20" ht="15.75" x14ac:dyDescent="0.2">
      <c r="A138" s="292">
        <v>121</v>
      </c>
      <c r="B138" s="310">
        <v>3337</v>
      </c>
      <c r="C138" s="311" t="s">
        <v>1655</v>
      </c>
      <c r="D138" s="312"/>
      <c r="E138" s="313" t="s">
        <v>584</v>
      </c>
      <c r="F138" s="314" t="s">
        <v>561</v>
      </c>
      <c r="G138" s="315" t="str">
        <f t="shared" si="6"/>
        <v>фото</v>
      </c>
      <c r="H138" s="315"/>
      <c r="I138" s="316" t="s">
        <v>636</v>
      </c>
      <c r="J138" s="317" t="s">
        <v>1085</v>
      </c>
      <c r="K138" s="318" t="s">
        <v>586</v>
      </c>
      <c r="L138" s="667">
        <v>10</v>
      </c>
      <c r="M138" s="668">
        <v>241</v>
      </c>
      <c r="N138" s="321"/>
      <c r="O138" s="322">
        <f t="shared" si="7"/>
        <v>0</v>
      </c>
      <c r="P138" s="323">
        <v>4607109951750</v>
      </c>
      <c r="Q138" s="317"/>
      <c r="R138" s="324">
        <f t="shared" si="8"/>
        <v>24.1</v>
      </c>
      <c r="S138" s="325" t="s">
        <v>1655</v>
      </c>
      <c r="T138" s="326" t="s">
        <v>4496</v>
      </c>
    </row>
    <row r="139" spans="1:20" ht="15.75" x14ac:dyDescent="0.2">
      <c r="A139" s="292">
        <v>122</v>
      </c>
      <c r="B139" s="310">
        <v>2629</v>
      </c>
      <c r="C139" s="311" t="s">
        <v>1656</v>
      </c>
      <c r="D139" s="312"/>
      <c r="E139" s="313" t="s">
        <v>584</v>
      </c>
      <c r="F139" s="314" t="s">
        <v>562</v>
      </c>
      <c r="G139" s="315" t="str">
        <f t="shared" si="6"/>
        <v>фото</v>
      </c>
      <c r="H139" s="315"/>
      <c r="I139" s="316" t="s">
        <v>592</v>
      </c>
      <c r="J139" s="317" t="s">
        <v>1085</v>
      </c>
      <c r="K139" s="318" t="s">
        <v>586</v>
      </c>
      <c r="L139" s="667">
        <v>10</v>
      </c>
      <c r="M139" s="668">
        <v>212</v>
      </c>
      <c r="N139" s="321"/>
      <c r="O139" s="322">
        <f t="shared" si="7"/>
        <v>0</v>
      </c>
      <c r="P139" s="323">
        <v>4607109956632</v>
      </c>
      <c r="Q139" s="317"/>
      <c r="R139" s="324">
        <f t="shared" si="8"/>
        <v>21.2</v>
      </c>
      <c r="S139" s="325" t="s">
        <v>1656</v>
      </c>
      <c r="T139" s="326" t="s">
        <v>4496</v>
      </c>
    </row>
    <row r="140" spans="1:20" ht="15.75" x14ac:dyDescent="0.2">
      <c r="A140" s="292">
        <v>123</v>
      </c>
      <c r="B140" s="310">
        <v>3349</v>
      </c>
      <c r="C140" s="311" t="s">
        <v>1658</v>
      </c>
      <c r="D140" s="312"/>
      <c r="E140" s="313" t="s">
        <v>584</v>
      </c>
      <c r="F140" s="314" t="s">
        <v>565</v>
      </c>
      <c r="G140" s="315" t="str">
        <f t="shared" si="6"/>
        <v>фото</v>
      </c>
      <c r="H140" s="315"/>
      <c r="I140" s="316" t="s">
        <v>566</v>
      </c>
      <c r="J140" s="317" t="s">
        <v>1065</v>
      </c>
      <c r="K140" s="318" t="s">
        <v>586</v>
      </c>
      <c r="L140" s="667">
        <v>10</v>
      </c>
      <c r="M140" s="668">
        <v>231.3</v>
      </c>
      <c r="N140" s="321"/>
      <c r="O140" s="322">
        <f t="shared" si="7"/>
        <v>0</v>
      </c>
      <c r="P140" s="323">
        <v>4607109951743</v>
      </c>
      <c r="Q140" s="317"/>
      <c r="R140" s="324">
        <f t="shared" si="8"/>
        <v>23.13</v>
      </c>
      <c r="S140" s="325" t="s">
        <v>1658</v>
      </c>
      <c r="T140" s="326" t="s">
        <v>4496</v>
      </c>
    </row>
    <row r="141" spans="1:20" ht="15.75" x14ac:dyDescent="0.2">
      <c r="A141" s="292">
        <v>124</v>
      </c>
      <c r="B141" s="310">
        <v>6056</v>
      </c>
      <c r="C141" s="311" t="s">
        <v>3066</v>
      </c>
      <c r="D141" s="312"/>
      <c r="E141" s="313" t="s">
        <v>584</v>
      </c>
      <c r="F141" s="314" t="s">
        <v>2482</v>
      </c>
      <c r="G141" s="315" t="str">
        <f t="shared" si="6"/>
        <v>фото</v>
      </c>
      <c r="H141" s="315"/>
      <c r="I141" s="316" t="s">
        <v>2528</v>
      </c>
      <c r="J141" s="317" t="s">
        <v>1065</v>
      </c>
      <c r="K141" s="318" t="s">
        <v>586</v>
      </c>
      <c r="L141" s="667">
        <v>10</v>
      </c>
      <c r="M141" s="668">
        <v>253.1</v>
      </c>
      <c r="N141" s="321"/>
      <c r="O141" s="322">
        <f t="shared" si="7"/>
        <v>0</v>
      </c>
      <c r="P141" s="323">
        <v>4607109935453</v>
      </c>
      <c r="Q141" s="317"/>
      <c r="R141" s="324">
        <f t="shared" si="8"/>
        <v>25.31</v>
      </c>
      <c r="S141" s="325" t="s">
        <v>3066</v>
      </c>
      <c r="T141" s="326" t="s">
        <v>4496</v>
      </c>
    </row>
    <row r="142" spans="1:20" ht="25.5" x14ac:dyDescent="0.2">
      <c r="A142" s="292">
        <v>125</v>
      </c>
      <c r="B142" s="310">
        <v>11310</v>
      </c>
      <c r="C142" s="327" t="s">
        <v>6585</v>
      </c>
      <c r="D142" s="328"/>
      <c r="E142" s="329" t="s">
        <v>584</v>
      </c>
      <c r="F142" s="330" t="s">
        <v>6586</v>
      </c>
      <c r="G142" s="331" t="str">
        <f t="shared" si="6"/>
        <v>фото</v>
      </c>
      <c r="H142" s="331"/>
      <c r="I142" s="332" t="s">
        <v>6587</v>
      </c>
      <c r="J142" s="333" t="s">
        <v>1065</v>
      </c>
      <c r="K142" s="334" t="s">
        <v>586</v>
      </c>
      <c r="L142" s="669">
        <v>10</v>
      </c>
      <c r="M142" s="670">
        <v>243.3</v>
      </c>
      <c r="N142" s="321"/>
      <c r="O142" s="322">
        <f t="shared" si="7"/>
        <v>0</v>
      </c>
      <c r="P142" s="323">
        <v>4607109915677</v>
      </c>
      <c r="Q142" s="337" t="s">
        <v>6499</v>
      </c>
      <c r="R142" s="324">
        <f t="shared" si="8"/>
        <v>24.33</v>
      </c>
      <c r="S142" s="325" t="s">
        <v>6585</v>
      </c>
      <c r="T142" s="326" t="s">
        <v>4496</v>
      </c>
    </row>
    <row r="143" spans="1:20" ht="25.5" x14ac:dyDescent="0.2">
      <c r="A143" s="292">
        <v>126</v>
      </c>
      <c r="B143" s="310">
        <v>11675</v>
      </c>
      <c r="C143" s="311" t="s">
        <v>5257</v>
      </c>
      <c r="D143" s="312" t="s">
        <v>5478</v>
      </c>
      <c r="E143" s="313" t="s">
        <v>584</v>
      </c>
      <c r="F143" s="314" t="s">
        <v>4989</v>
      </c>
      <c r="G143" s="315" t="str">
        <f t="shared" si="6"/>
        <v>фото</v>
      </c>
      <c r="H143" s="315" t="str">
        <f>HYPERLINK("http://www.gardenbulbs.ru/images/summer_CL/thumbnails/"&amp;D143&amp;".jpg","фото")</f>
        <v>фото</v>
      </c>
      <c r="I143" s="316" t="s">
        <v>5116</v>
      </c>
      <c r="J143" s="317" t="s">
        <v>1065</v>
      </c>
      <c r="K143" s="318" t="s">
        <v>586</v>
      </c>
      <c r="L143" s="667">
        <v>10</v>
      </c>
      <c r="M143" s="668">
        <v>260.3</v>
      </c>
      <c r="N143" s="321"/>
      <c r="O143" s="322">
        <f t="shared" si="7"/>
        <v>0</v>
      </c>
      <c r="P143" s="323">
        <v>4607109923849</v>
      </c>
      <c r="Q143" s="317" t="s">
        <v>4911</v>
      </c>
      <c r="R143" s="324">
        <f t="shared" si="8"/>
        <v>26.03</v>
      </c>
      <c r="S143" s="325" t="s">
        <v>5257</v>
      </c>
      <c r="T143" s="326" t="s">
        <v>4496</v>
      </c>
    </row>
    <row r="144" spans="1:20" ht="25.5" x14ac:dyDescent="0.2">
      <c r="A144" s="292">
        <v>127</v>
      </c>
      <c r="B144" s="310">
        <v>6359</v>
      </c>
      <c r="C144" s="327" t="s">
        <v>6588</v>
      </c>
      <c r="D144" s="328"/>
      <c r="E144" s="329" t="s">
        <v>584</v>
      </c>
      <c r="F144" s="330" t="s">
        <v>6589</v>
      </c>
      <c r="G144" s="331" t="str">
        <f t="shared" si="6"/>
        <v>фото</v>
      </c>
      <c r="H144" s="331"/>
      <c r="I144" s="332" t="s">
        <v>6590</v>
      </c>
      <c r="J144" s="333" t="s">
        <v>1065</v>
      </c>
      <c r="K144" s="334" t="s">
        <v>622</v>
      </c>
      <c r="L144" s="669">
        <v>7</v>
      </c>
      <c r="M144" s="670">
        <v>188.8</v>
      </c>
      <c r="N144" s="321"/>
      <c r="O144" s="322">
        <f t="shared" si="7"/>
        <v>0</v>
      </c>
      <c r="P144" s="323">
        <v>4607109915615</v>
      </c>
      <c r="Q144" s="337" t="s">
        <v>6499</v>
      </c>
      <c r="R144" s="324">
        <f t="shared" si="8"/>
        <v>26.97</v>
      </c>
      <c r="S144" s="325" t="s">
        <v>6588</v>
      </c>
      <c r="T144" s="326" t="s">
        <v>4496</v>
      </c>
    </row>
    <row r="145" spans="1:20" ht="38.25" x14ac:dyDescent="0.2">
      <c r="A145" s="292">
        <v>128</v>
      </c>
      <c r="B145" s="310">
        <v>6676</v>
      </c>
      <c r="C145" s="311" t="s">
        <v>3917</v>
      </c>
      <c r="D145" s="312"/>
      <c r="E145" s="313" t="s">
        <v>584</v>
      </c>
      <c r="F145" s="314" t="s">
        <v>3738</v>
      </c>
      <c r="G145" s="315" t="str">
        <f t="shared" si="6"/>
        <v>фото</v>
      </c>
      <c r="H145" s="315"/>
      <c r="I145" s="316" t="s">
        <v>3815</v>
      </c>
      <c r="J145" s="317" t="s">
        <v>1065</v>
      </c>
      <c r="K145" s="318" t="s">
        <v>586</v>
      </c>
      <c r="L145" s="667">
        <v>10</v>
      </c>
      <c r="M145" s="668">
        <v>283.3</v>
      </c>
      <c r="N145" s="321"/>
      <c r="O145" s="322">
        <f t="shared" si="7"/>
        <v>0</v>
      </c>
      <c r="P145" s="323">
        <v>4607109943205</v>
      </c>
      <c r="Q145" s="317"/>
      <c r="R145" s="324">
        <f t="shared" si="8"/>
        <v>28.33</v>
      </c>
      <c r="S145" s="325" t="s">
        <v>3917</v>
      </c>
      <c r="T145" s="326" t="s">
        <v>4496</v>
      </c>
    </row>
    <row r="146" spans="1:20" ht="15.75" x14ac:dyDescent="0.2">
      <c r="A146" s="292">
        <v>129</v>
      </c>
      <c r="B146" s="310">
        <v>6057</v>
      </c>
      <c r="C146" s="311" t="s">
        <v>3067</v>
      </c>
      <c r="D146" s="312"/>
      <c r="E146" s="313" t="s">
        <v>584</v>
      </c>
      <c r="F146" s="314" t="s">
        <v>2483</v>
      </c>
      <c r="G146" s="315" t="str">
        <f t="shared" si="6"/>
        <v>фото</v>
      </c>
      <c r="H146" s="315"/>
      <c r="I146" s="316" t="s">
        <v>2529</v>
      </c>
      <c r="J146" s="317" t="s">
        <v>1065</v>
      </c>
      <c r="K146" s="318" t="s">
        <v>586</v>
      </c>
      <c r="L146" s="667">
        <v>10</v>
      </c>
      <c r="M146" s="668">
        <v>186.6</v>
      </c>
      <c r="N146" s="321"/>
      <c r="O146" s="322">
        <f t="shared" si="7"/>
        <v>0</v>
      </c>
      <c r="P146" s="323">
        <v>4607109935446</v>
      </c>
      <c r="Q146" s="317"/>
      <c r="R146" s="324">
        <f t="shared" si="8"/>
        <v>18.66</v>
      </c>
      <c r="S146" s="325" t="s">
        <v>3067</v>
      </c>
      <c r="T146" s="326" t="s">
        <v>4496</v>
      </c>
    </row>
    <row r="147" spans="1:20" ht="25.5" x14ac:dyDescent="0.2">
      <c r="A147" s="292">
        <v>130</v>
      </c>
      <c r="B147" s="310">
        <v>1289</v>
      </c>
      <c r="C147" s="311" t="s">
        <v>1659</v>
      </c>
      <c r="D147" s="312"/>
      <c r="E147" s="313" t="s">
        <v>584</v>
      </c>
      <c r="F147" s="314" t="s">
        <v>567</v>
      </c>
      <c r="G147" s="315" t="str">
        <f t="shared" si="6"/>
        <v>фото</v>
      </c>
      <c r="H147" s="315"/>
      <c r="I147" s="316" t="s">
        <v>568</v>
      </c>
      <c r="J147" s="317" t="s">
        <v>1074</v>
      </c>
      <c r="K147" s="318" t="s">
        <v>586</v>
      </c>
      <c r="L147" s="667">
        <v>10</v>
      </c>
      <c r="M147" s="668">
        <v>197.5</v>
      </c>
      <c r="N147" s="321"/>
      <c r="O147" s="322">
        <f t="shared" si="7"/>
        <v>0</v>
      </c>
      <c r="P147" s="323">
        <v>4607109985687</v>
      </c>
      <c r="Q147" s="317"/>
      <c r="R147" s="324">
        <f t="shared" si="8"/>
        <v>19.75</v>
      </c>
      <c r="S147" s="325" t="s">
        <v>1659</v>
      </c>
      <c r="T147" s="326" t="s">
        <v>4496</v>
      </c>
    </row>
    <row r="148" spans="1:20" ht="25.5" x14ac:dyDescent="0.2">
      <c r="A148" s="292">
        <v>131</v>
      </c>
      <c r="B148" s="310">
        <v>7411</v>
      </c>
      <c r="C148" s="311" t="s">
        <v>3068</v>
      </c>
      <c r="D148" s="312"/>
      <c r="E148" s="313" t="s">
        <v>584</v>
      </c>
      <c r="F148" s="314" t="s">
        <v>1660</v>
      </c>
      <c r="G148" s="315" t="str">
        <f t="shared" si="6"/>
        <v>фото</v>
      </c>
      <c r="H148" s="315"/>
      <c r="I148" s="316" t="s">
        <v>6591</v>
      </c>
      <c r="J148" s="317" t="s">
        <v>1065</v>
      </c>
      <c r="K148" s="318" t="s">
        <v>586</v>
      </c>
      <c r="L148" s="667">
        <v>10</v>
      </c>
      <c r="M148" s="668">
        <v>189</v>
      </c>
      <c r="N148" s="321"/>
      <c r="O148" s="322">
        <f t="shared" si="7"/>
        <v>0</v>
      </c>
      <c r="P148" s="323">
        <v>4607109939529</v>
      </c>
      <c r="Q148" s="317"/>
      <c r="R148" s="324">
        <f t="shared" si="8"/>
        <v>18.899999999999999</v>
      </c>
      <c r="S148" s="325" t="s">
        <v>3068</v>
      </c>
      <c r="T148" s="326" t="s">
        <v>4496</v>
      </c>
    </row>
    <row r="149" spans="1:20" ht="15.75" x14ac:dyDescent="0.2">
      <c r="A149" s="292">
        <v>132</v>
      </c>
      <c r="B149" s="310">
        <v>3373</v>
      </c>
      <c r="C149" s="311" t="s">
        <v>1661</v>
      </c>
      <c r="D149" s="312"/>
      <c r="E149" s="313" t="s">
        <v>584</v>
      </c>
      <c r="F149" s="314" t="s">
        <v>570</v>
      </c>
      <c r="G149" s="315" t="str">
        <f t="shared" si="6"/>
        <v>фото</v>
      </c>
      <c r="H149" s="315"/>
      <c r="I149" s="316" t="s">
        <v>1117</v>
      </c>
      <c r="J149" s="317" t="s">
        <v>1085</v>
      </c>
      <c r="K149" s="318" t="s">
        <v>586</v>
      </c>
      <c r="L149" s="667">
        <v>10</v>
      </c>
      <c r="M149" s="668">
        <v>204.7</v>
      </c>
      <c r="N149" s="321"/>
      <c r="O149" s="322">
        <f t="shared" si="7"/>
        <v>0</v>
      </c>
      <c r="P149" s="323">
        <v>4607109951729</v>
      </c>
      <c r="Q149" s="317"/>
      <c r="R149" s="324">
        <f t="shared" si="8"/>
        <v>20.47</v>
      </c>
      <c r="S149" s="325" t="s">
        <v>1661</v>
      </c>
      <c r="T149" s="326" t="s">
        <v>4496</v>
      </c>
    </row>
    <row r="150" spans="1:20" ht="38.25" x14ac:dyDescent="0.2">
      <c r="A150" s="292">
        <v>133</v>
      </c>
      <c r="B150" s="310">
        <v>2579</v>
      </c>
      <c r="C150" s="311" t="s">
        <v>3918</v>
      </c>
      <c r="D150" s="312"/>
      <c r="E150" s="313" t="s">
        <v>584</v>
      </c>
      <c r="F150" s="314" t="s">
        <v>3739</v>
      </c>
      <c r="G150" s="315" t="str">
        <f t="shared" si="6"/>
        <v>фото</v>
      </c>
      <c r="H150" s="315"/>
      <c r="I150" s="316" t="s">
        <v>3816</v>
      </c>
      <c r="J150" s="317" t="s">
        <v>1065</v>
      </c>
      <c r="K150" s="318" t="s">
        <v>586</v>
      </c>
      <c r="L150" s="667">
        <v>7</v>
      </c>
      <c r="M150" s="668">
        <v>190.5</v>
      </c>
      <c r="N150" s="321"/>
      <c r="O150" s="322">
        <f t="shared" si="7"/>
        <v>0</v>
      </c>
      <c r="P150" s="323">
        <v>4607109970379</v>
      </c>
      <c r="Q150" s="317"/>
      <c r="R150" s="324">
        <f t="shared" si="8"/>
        <v>27.21</v>
      </c>
      <c r="S150" s="325" t="s">
        <v>3918</v>
      </c>
      <c r="T150" s="326" t="s">
        <v>4496</v>
      </c>
    </row>
    <row r="151" spans="1:20" ht="38.25" x14ac:dyDescent="0.2">
      <c r="A151" s="292">
        <v>134</v>
      </c>
      <c r="B151" s="310">
        <v>11317</v>
      </c>
      <c r="C151" s="327" t="s">
        <v>6592</v>
      </c>
      <c r="D151" s="328" t="s">
        <v>6593</v>
      </c>
      <c r="E151" s="329" t="s">
        <v>584</v>
      </c>
      <c r="F151" s="330" t="s">
        <v>6594</v>
      </c>
      <c r="G151" s="331" t="str">
        <f t="shared" si="6"/>
        <v>фото</v>
      </c>
      <c r="H151" s="331" t="str">
        <f>HYPERLINK("http://www.gardenbulbs.ru/images/summer_CL/thumbnails/"&amp;D151&amp;".jpg","фото")</f>
        <v>фото</v>
      </c>
      <c r="I151" s="332" t="s">
        <v>6595</v>
      </c>
      <c r="J151" s="333" t="s">
        <v>1065</v>
      </c>
      <c r="K151" s="334" t="s">
        <v>586</v>
      </c>
      <c r="L151" s="669">
        <v>7</v>
      </c>
      <c r="M151" s="670">
        <v>187.1</v>
      </c>
      <c r="N151" s="321"/>
      <c r="O151" s="322">
        <f t="shared" si="7"/>
        <v>0</v>
      </c>
      <c r="P151" s="323">
        <v>4607109915486</v>
      </c>
      <c r="Q151" s="337" t="s">
        <v>6499</v>
      </c>
      <c r="R151" s="324">
        <f t="shared" si="8"/>
        <v>26.73</v>
      </c>
      <c r="S151" s="325" t="s">
        <v>6592</v>
      </c>
      <c r="T151" s="326" t="s">
        <v>4496</v>
      </c>
    </row>
    <row r="152" spans="1:20" ht="38.25" x14ac:dyDescent="0.2">
      <c r="A152" s="292">
        <v>135</v>
      </c>
      <c r="B152" s="310">
        <v>11676</v>
      </c>
      <c r="C152" s="311" t="s">
        <v>5258</v>
      </c>
      <c r="D152" s="312"/>
      <c r="E152" s="313" t="s">
        <v>584</v>
      </c>
      <c r="F152" s="314" t="s">
        <v>4990</v>
      </c>
      <c r="G152" s="315" t="str">
        <f t="shared" si="6"/>
        <v>фото</v>
      </c>
      <c r="H152" s="315"/>
      <c r="I152" s="316" t="s">
        <v>5117</v>
      </c>
      <c r="J152" s="317" t="s">
        <v>1065</v>
      </c>
      <c r="K152" s="318" t="s">
        <v>586</v>
      </c>
      <c r="L152" s="667">
        <v>10</v>
      </c>
      <c r="M152" s="668">
        <v>224.1</v>
      </c>
      <c r="N152" s="321"/>
      <c r="O152" s="322">
        <f t="shared" si="7"/>
        <v>0</v>
      </c>
      <c r="P152" s="323">
        <v>4607109923832</v>
      </c>
      <c r="Q152" s="317" t="s">
        <v>4911</v>
      </c>
      <c r="R152" s="324">
        <f t="shared" si="8"/>
        <v>22.41</v>
      </c>
      <c r="S152" s="325" t="s">
        <v>5258</v>
      </c>
      <c r="T152" s="326" t="s">
        <v>4496</v>
      </c>
    </row>
    <row r="153" spans="1:20" ht="15.75" x14ac:dyDescent="0.2">
      <c r="A153" s="292">
        <v>136</v>
      </c>
      <c r="B153" s="310">
        <v>2436</v>
      </c>
      <c r="C153" s="311" t="s">
        <v>1645</v>
      </c>
      <c r="D153" s="312"/>
      <c r="E153" s="313" t="s">
        <v>584</v>
      </c>
      <c r="F153" s="314" t="s">
        <v>571</v>
      </c>
      <c r="G153" s="315" t="str">
        <f t="shared" si="6"/>
        <v>фото</v>
      </c>
      <c r="H153" s="315"/>
      <c r="I153" s="316" t="s">
        <v>572</v>
      </c>
      <c r="J153" s="317" t="s">
        <v>1085</v>
      </c>
      <c r="K153" s="318" t="s">
        <v>586</v>
      </c>
      <c r="L153" s="667">
        <v>10</v>
      </c>
      <c r="M153" s="668">
        <v>216.8</v>
      </c>
      <c r="N153" s="321"/>
      <c r="O153" s="322">
        <f t="shared" si="7"/>
        <v>0</v>
      </c>
      <c r="P153" s="323">
        <v>4607109966495</v>
      </c>
      <c r="Q153" s="317"/>
      <c r="R153" s="324">
        <f t="shared" si="8"/>
        <v>21.68</v>
      </c>
      <c r="S153" s="325" t="s">
        <v>1645</v>
      </c>
      <c r="T153" s="326" t="s">
        <v>4496</v>
      </c>
    </row>
    <row r="154" spans="1:20" ht="25.5" x14ac:dyDescent="0.2">
      <c r="A154" s="292">
        <v>137</v>
      </c>
      <c r="B154" s="310">
        <v>7412</v>
      </c>
      <c r="C154" s="311" t="s">
        <v>2604</v>
      </c>
      <c r="D154" s="312"/>
      <c r="E154" s="313" t="s">
        <v>584</v>
      </c>
      <c r="F154" s="314" t="s">
        <v>1663</v>
      </c>
      <c r="G154" s="315" t="str">
        <f t="shared" si="6"/>
        <v>фото</v>
      </c>
      <c r="H154" s="315"/>
      <c r="I154" s="316" t="s">
        <v>1664</v>
      </c>
      <c r="J154" s="317" t="s">
        <v>1065</v>
      </c>
      <c r="K154" s="318" t="s">
        <v>586</v>
      </c>
      <c r="L154" s="667">
        <v>10</v>
      </c>
      <c r="M154" s="668">
        <v>218</v>
      </c>
      <c r="N154" s="321"/>
      <c r="O154" s="322">
        <f t="shared" si="7"/>
        <v>0</v>
      </c>
      <c r="P154" s="323">
        <v>4607109939512</v>
      </c>
      <c r="Q154" s="317"/>
      <c r="R154" s="324">
        <f t="shared" si="8"/>
        <v>21.8</v>
      </c>
      <c r="S154" s="325" t="s">
        <v>2604</v>
      </c>
      <c r="T154" s="326" t="s">
        <v>4496</v>
      </c>
    </row>
    <row r="155" spans="1:20" ht="38.25" x14ac:dyDescent="0.2">
      <c r="A155" s="292">
        <v>138</v>
      </c>
      <c r="B155" s="310">
        <v>6062</v>
      </c>
      <c r="C155" s="327" t="s">
        <v>6596</v>
      </c>
      <c r="D155" s="328"/>
      <c r="E155" s="329" t="s">
        <v>584</v>
      </c>
      <c r="F155" s="330" t="s">
        <v>6597</v>
      </c>
      <c r="G155" s="331" t="str">
        <f t="shared" si="6"/>
        <v>фото</v>
      </c>
      <c r="H155" s="331"/>
      <c r="I155" s="332" t="s">
        <v>6598</v>
      </c>
      <c r="J155" s="333" t="s">
        <v>1068</v>
      </c>
      <c r="K155" s="334" t="s">
        <v>586</v>
      </c>
      <c r="L155" s="669">
        <v>10</v>
      </c>
      <c r="M155" s="670">
        <v>210.8</v>
      </c>
      <c r="N155" s="321"/>
      <c r="O155" s="322">
        <f t="shared" si="7"/>
        <v>0</v>
      </c>
      <c r="P155" s="323">
        <v>4607109935408</v>
      </c>
      <c r="Q155" s="337" t="s">
        <v>6499</v>
      </c>
      <c r="R155" s="324">
        <f t="shared" si="8"/>
        <v>21.08</v>
      </c>
      <c r="S155" s="325" t="s">
        <v>6596</v>
      </c>
      <c r="T155" s="326" t="s">
        <v>4496</v>
      </c>
    </row>
    <row r="156" spans="1:20" ht="25.5" x14ac:dyDescent="0.2">
      <c r="A156" s="292">
        <v>139</v>
      </c>
      <c r="B156" s="310">
        <v>3243</v>
      </c>
      <c r="C156" s="311" t="s">
        <v>3920</v>
      </c>
      <c r="D156" s="312"/>
      <c r="E156" s="313" t="s">
        <v>584</v>
      </c>
      <c r="F156" s="314" t="s">
        <v>3742</v>
      </c>
      <c r="G156" s="315" t="str">
        <f t="shared" si="6"/>
        <v>фото</v>
      </c>
      <c r="H156" s="315"/>
      <c r="I156" s="316" t="s">
        <v>3819</v>
      </c>
      <c r="J156" s="317" t="s">
        <v>1065</v>
      </c>
      <c r="K156" s="318" t="s">
        <v>586</v>
      </c>
      <c r="L156" s="667">
        <v>10</v>
      </c>
      <c r="M156" s="668">
        <v>254.3</v>
      </c>
      <c r="N156" s="321"/>
      <c r="O156" s="322">
        <f t="shared" si="7"/>
        <v>0</v>
      </c>
      <c r="P156" s="323">
        <v>4607109943014</v>
      </c>
      <c r="Q156" s="317"/>
      <c r="R156" s="324">
        <f t="shared" si="8"/>
        <v>25.43</v>
      </c>
      <c r="S156" s="325" t="s">
        <v>3920</v>
      </c>
      <c r="T156" s="326" t="s">
        <v>4496</v>
      </c>
    </row>
    <row r="157" spans="1:20" ht="15.75" x14ac:dyDescent="0.2">
      <c r="A157" s="292">
        <v>140</v>
      </c>
      <c r="B157" s="310">
        <v>3079</v>
      </c>
      <c r="C157" s="311" t="s">
        <v>3070</v>
      </c>
      <c r="D157" s="312"/>
      <c r="E157" s="313" t="s">
        <v>584</v>
      </c>
      <c r="F157" s="314" t="s">
        <v>3071</v>
      </c>
      <c r="G157" s="315" t="str">
        <f t="shared" si="6"/>
        <v>фото</v>
      </c>
      <c r="H157" s="315"/>
      <c r="I157" s="316" t="s">
        <v>3072</v>
      </c>
      <c r="J157" s="317" t="s">
        <v>1085</v>
      </c>
      <c r="K157" s="318" t="s">
        <v>622</v>
      </c>
      <c r="L157" s="667">
        <v>7</v>
      </c>
      <c r="M157" s="668">
        <v>166.8</v>
      </c>
      <c r="N157" s="321"/>
      <c r="O157" s="322">
        <f t="shared" si="7"/>
        <v>0</v>
      </c>
      <c r="P157" s="323">
        <v>4607109959527</v>
      </c>
      <c r="Q157" s="317"/>
      <c r="R157" s="324">
        <f t="shared" si="8"/>
        <v>23.83</v>
      </c>
      <c r="S157" s="325" t="s">
        <v>3070</v>
      </c>
      <c r="T157" s="326" t="s">
        <v>4496</v>
      </c>
    </row>
    <row r="158" spans="1:20" ht="15.75" x14ac:dyDescent="0.2">
      <c r="A158" s="292">
        <v>141</v>
      </c>
      <c r="B158" s="310">
        <v>1296</v>
      </c>
      <c r="C158" s="311" t="s">
        <v>1657</v>
      </c>
      <c r="D158" s="312"/>
      <c r="E158" s="313" t="s">
        <v>584</v>
      </c>
      <c r="F158" s="314" t="s">
        <v>563</v>
      </c>
      <c r="G158" s="315" t="str">
        <f t="shared" si="6"/>
        <v>фото</v>
      </c>
      <c r="H158" s="315"/>
      <c r="I158" s="316" t="s">
        <v>564</v>
      </c>
      <c r="J158" s="317" t="s">
        <v>1074</v>
      </c>
      <c r="K158" s="318" t="s">
        <v>586</v>
      </c>
      <c r="L158" s="667">
        <v>10</v>
      </c>
      <c r="M158" s="668">
        <v>245.8</v>
      </c>
      <c r="N158" s="321"/>
      <c r="O158" s="322">
        <f t="shared" si="7"/>
        <v>0</v>
      </c>
      <c r="P158" s="323">
        <v>4607109985793</v>
      </c>
      <c r="Q158" s="317"/>
      <c r="R158" s="324">
        <f t="shared" si="8"/>
        <v>24.58</v>
      </c>
      <c r="S158" s="325" t="s">
        <v>1657</v>
      </c>
      <c r="T158" s="326" t="s">
        <v>4496</v>
      </c>
    </row>
    <row r="159" spans="1:20" ht="15.75" x14ac:dyDescent="0.2">
      <c r="A159" s="292">
        <v>142</v>
      </c>
      <c r="B159" s="310">
        <v>7410</v>
      </c>
      <c r="C159" s="311" t="s">
        <v>2603</v>
      </c>
      <c r="D159" s="312"/>
      <c r="E159" s="313" t="s">
        <v>584</v>
      </c>
      <c r="F159" s="314" t="s">
        <v>1648</v>
      </c>
      <c r="G159" s="315" t="str">
        <f t="shared" si="6"/>
        <v>фото</v>
      </c>
      <c r="H159" s="315"/>
      <c r="I159" s="316" t="s">
        <v>1427</v>
      </c>
      <c r="J159" s="317" t="s">
        <v>1085</v>
      </c>
      <c r="K159" s="318" t="s">
        <v>586</v>
      </c>
      <c r="L159" s="667">
        <v>10</v>
      </c>
      <c r="M159" s="668">
        <v>219.2</v>
      </c>
      <c r="N159" s="321"/>
      <c r="O159" s="322">
        <f t="shared" si="7"/>
        <v>0</v>
      </c>
      <c r="P159" s="323">
        <v>4607109939536</v>
      </c>
      <c r="Q159" s="317"/>
      <c r="R159" s="324">
        <f t="shared" si="8"/>
        <v>21.92</v>
      </c>
      <c r="S159" s="325" t="s">
        <v>2603</v>
      </c>
      <c r="T159" s="326" t="s">
        <v>4496</v>
      </c>
    </row>
    <row r="160" spans="1:20" ht="51" x14ac:dyDescent="0.2">
      <c r="A160" s="292">
        <v>143</v>
      </c>
      <c r="B160" s="310">
        <v>2054</v>
      </c>
      <c r="C160" s="311" t="s">
        <v>3062</v>
      </c>
      <c r="D160" s="312"/>
      <c r="E160" s="313" t="s">
        <v>584</v>
      </c>
      <c r="F160" s="314" t="s">
        <v>3063</v>
      </c>
      <c r="G160" s="315" t="str">
        <f t="shared" si="6"/>
        <v>фото</v>
      </c>
      <c r="H160" s="315"/>
      <c r="I160" s="316" t="s">
        <v>3064</v>
      </c>
      <c r="J160" s="317" t="s">
        <v>1085</v>
      </c>
      <c r="K160" s="318" t="s">
        <v>586</v>
      </c>
      <c r="L160" s="667">
        <v>10</v>
      </c>
      <c r="M160" s="668">
        <v>224.1</v>
      </c>
      <c r="N160" s="321"/>
      <c r="O160" s="322">
        <f t="shared" si="7"/>
        <v>0</v>
      </c>
      <c r="P160" s="323">
        <v>4607109967669</v>
      </c>
      <c r="Q160" s="317"/>
      <c r="R160" s="324">
        <f t="shared" si="8"/>
        <v>22.41</v>
      </c>
      <c r="S160" s="325" t="s">
        <v>3062</v>
      </c>
      <c r="T160" s="326" t="s">
        <v>4496</v>
      </c>
    </row>
    <row r="161" spans="1:20" ht="15.75" x14ac:dyDescent="0.2">
      <c r="A161" s="292">
        <v>144</v>
      </c>
      <c r="B161" s="310">
        <v>2443</v>
      </c>
      <c r="C161" s="311" t="s">
        <v>3914</v>
      </c>
      <c r="D161" s="312"/>
      <c r="E161" s="313" t="s">
        <v>584</v>
      </c>
      <c r="F161" s="314" t="s">
        <v>3735</v>
      </c>
      <c r="G161" s="315" t="str">
        <f t="shared" si="6"/>
        <v>фото</v>
      </c>
      <c r="H161" s="315"/>
      <c r="I161" s="316" t="s">
        <v>1133</v>
      </c>
      <c r="J161" s="317" t="s">
        <v>1085</v>
      </c>
      <c r="K161" s="318" t="s">
        <v>586</v>
      </c>
      <c r="L161" s="667">
        <v>10</v>
      </c>
      <c r="M161" s="668">
        <v>195.1</v>
      </c>
      <c r="N161" s="321"/>
      <c r="O161" s="322">
        <f t="shared" si="7"/>
        <v>0</v>
      </c>
      <c r="P161" s="323">
        <v>4607109966518</v>
      </c>
      <c r="Q161" s="317"/>
      <c r="R161" s="324">
        <f t="shared" si="8"/>
        <v>19.510000000000002</v>
      </c>
      <c r="S161" s="325" t="s">
        <v>3914</v>
      </c>
      <c r="T161" s="326" t="s">
        <v>4496</v>
      </c>
    </row>
    <row r="162" spans="1:20" ht="15.75" x14ac:dyDescent="0.2">
      <c r="A162" s="292">
        <v>145</v>
      </c>
      <c r="B162" s="310">
        <v>6055</v>
      </c>
      <c r="C162" s="311" t="s">
        <v>3065</v>
      </c>
      <c r="D162" s="312"/>
      <c r="E162" s="313" t="s">
        <v>584</v>
      </c>
      <c r="F162" s="314" t="s">
        <v>2481</v>
      </c>
      <c r="G162" s="315" t="str">
        <f t="shared" si="6"/>
        <v>фото</v>
      </c>
      <c r="H162" s="315"/>
      <c r="I162" s="316" t="s">
        <v>2527</v>
      </c>
      <c r="J162" s="317" t="s">
        <v>1065</v>
      </c>
      <c r="K162" s="318" t="s">
        <v>586</v>
      </c>
      <c r="L162" s="667">
        <v>10</v>
      </c>
      <c r="M162" s="668">
        <v>212</v>
      </c>
      <c r="N162" s="321"/>
      <c r="O162" s="322">
        <f t="shared" si="7"/>
        <v>0</v>
      </c>
      <c r="P162" s="323">
        <v>4607109935460</v>
      </c>
      <c r="Q162" s="317"/>
      <c r="R162" s="324">
        <f t="shared" si="8"/>
        <v>21.2</v>
      </c>
      <c r="S162" s="325" t="s">
        <v>3065</v>
      </c>
      <c r="T162" s="326" t="s">
        <v>4496</v>
      </c>
    </row>
    <row r="163" spans="1:20" ht="15.75" x14ac:dyDescent="0.2">
      <c r="A163" s="292">
        <v>146</v>
      </c>
      <c r="B163" s="310">
        <v>11677</v>
      </c>
      <c r="C163" s="311" t="s">
        <v>5251</v>
      </c>
      <c r="D163" s="312"/>
      <c r="E163" s="313" t="s">
        <v>584</v>
      </c>
      <c r="F163" s="314" t="s">
        <v>4985</v>
      </c>
      <c r="G163" s="315" t="str">
        <f t="shared" si="6"/>
        <v>фото</v>
      </c>
      <c r="H163" s="315"/>
      <c r="I163" s="316" t="s">
        <v>5111</v>
      </c>
      <c r="J163" s="317" t="s">
        <v>1068</v>
      </c>
      <c r="K163" s="318" t="s">
        <v>586</v>
      </c>
      <c r="L163" s="667">
        <v>10</v>
      </c>
      <c r="M163" s="668">
        <v>231.3</v>
      </c>
      <c r="N163" s="321"/>
      <c r="O163" s="322">
        <f t="shared" si="7"/>
        <v>0</v>
      </c>
      <c r="P163" s="323">
        <v>4607109923825</v>
      </c>
      <c r="Q163" s="317" t="s">
        <v>4911</v>
      </c>
      <c r="R163" s="324">
        <f t="shared" si="8"/>
        <v>23.13</v>
      </c>
      <c r="S163" s="325" t="s">
        <v>5251</v>
      </c>
      <c r="T163" s="326" t="s">
        <v>4496</v>
      </c>
    </row>
    <row r="164" spans="1:20" ht="25.5" x14ac:dyDescent="0.2">
      <c r="A164" s="292">
        <v>147</v>
      </c>
      <c r="B164" s="310">
        <v>7491</v>
      </c>
      <c r="C164" s="311" t="s">
        <v>3919</v>
      </c>
      <c r="D164" s="312"/>
      <c r="E164" s="313" t="s">
        <v>584</v>
      </c>
      <c r="F164" s="314" t="s">
        <v>3740</v>
      </c>
      <c r="G164" s="315" t="str">
        <f t="shared" si="6"/>
        <v>фото</v>
      </c>
      <c r="H164" s="315"/>
      <c r="I164" s="316" t="s">
        <v>3817</v>
      </c>
      <c r="J164" s="317" t="s">
        <v>1065</v>
      </c>
      <c r="K164" s="318" t="s">
        <v>586</v>
      </c>
      <c r="L164" s="667">
        <v>10</v>
      </c>
      <c r="M164" s="668">
        <v>202.3</v>
      </c>
      <c r="N164" s="321"/>
      <c r="O164" s="322">
        <f t="shared" si="7"/>
        <v>0</v>
      </c>
      <c r="P164" s="323">
        <v>4607109938720</v>
      </c>
      <c r="Q164" s="317"/>
      <c r="R164" s="324">
        <f t="shared" si="8"/>
        <v>20.23</v>
      </c>
      <c r="S164" s="325" t="s">
        <v>3919</v>
      </c>
      <c r="T164" s="326" t="s">
        <v>4496</v>
      </c>
    </row>
    <row r="165" spans="1:20" ht="15.75" x14ac:dyDescent="0.2">
      <c r="A165" s="292">
        <v>148</v>
      </c>
      <c r="B165" s="310">
        <v>1213</v>
      </c>
      <c r="C165" s="311" t="s">
        <v>1662</v>
      </c>
      <c r="D165" s="312"/>
      <c r="E165" s="313" t="s">
        <v>584</v>
      </c>
      <c r="F165" s="314" t="s">
        <v>1134</v>
      </c>
      <c r="G165" s="315" t="str">
        <f t="shared" si="6"/>
        <v>фото</v>
      </c>
      <c r="H165" s="315"/>
      <c r="I165" s="316" t="s">
        <v>56</v>
      </c>
      <c r="J165" s="317" t="s">
        <v>1065</v>
      </c>
      <c r="K165" s="318" t="s">
        <v>586</v>
      </c>
      <c r="L165" s="667">
        <v>10</v>
      </c>
      <c r="M165" s="668">
        <v>212</v>
      </c>
      <c r="N165" s="321"/>
      <c r="O165" s="322">
        <f t="shared" si="7"/>
        <v>0</v>
      </c>
      <c r="P165" s="323">
        <v>4607109985823</v>
      </c>
      <c r="Q165" s="317"/>
      <c r="R165" s="324">
        <f t="shared" si="8"/>
        <v>21.2</v>
      </c>
      <c r="S165" s="325" t="s">
        <v>1662</v>
      </c>
      <c r="T165" s="326" t="s">
        <v>4496</v>
      </c>
    </row>
    <row r="166" spans="1:20" ht="15.75" x14ac:dyDescent="0.2">
      <c r="A166" s="292">
        <v>149</v>
      </c>
      <c r="B166" s="310">
        <v>2570</v>
      </c>
      <c r="C166" s="311" t="s">
        <v>3912</v>
      </c>
      <c r="D166" s="312"/>
      <c r="E166" s="313" t="s">
        <v>584</v>
      </c>
      <c r="F166" s="314" t="s">
        <v>3733</v>
      </c>
      <c r="G166" s="315" t="str">
        <f t="shared" si="6"/>
        <v>фото</v>
      </c>
      <c r="H166" s="315"/>
      <c r="I166" s="316" t="s">
        <v>3811</v>
      </c>
      <c r="J166" s="317" t="s">
        <v>1085</v>
      </c>
      <c r="K166" s="318" t="s">
        <v>586</v>
      </c>
      <c r="L166" s="667">
        <v>10</v>
      </c>
      <c r="M166" s="668">
        <v>248.2</v>
      </c>
      <c r="N166" s="321"/>
      <c r="O166" s="322">
        <f t="shared" si="7"/>
        <v>0</v>
      </c>
      <c r="P166" s="323">
        <v>4607109970478</v>
      </c>
      <c r="Q166" s="317"/>
      <c r="R166" s="324">
        <f t="shared" si="8"/>
        <v>24.82</v>
      </c>
      <c r="S166" s="325" t="s">
        <v>3912</v>
      </c>
      <c r="T166" s="326" t="s">
        <v>4496</v>
      </c>
    </row>
    <row r="167" spans="1:20" ht="15.75" x14ac:dyDescent="0.2">
      <c r="A167" s="292">
        <v>150</v>
      </c>
      <c r="B167" s="304"/>
      <c r="C167" s="305"/>
      <c r="D167" s="305"/>
      <c r="E167" s="338" t="s">
        <v>1136</v>
      </c>
      <c r="F167" s="339"/>
      <c r="G167" s="308"/>
      <c r="H167" s="308"/>
      <c r="I167" s="308"/>
      <c r="J167" s="308"/>
      <c r="K167" s="307"/>
      <c r="L167" s="339"/>
      <c r="M167" s="339"/>
      <c r="N167" s="307"/>
      <c r="O167" s="308"/>
      <c r="P167" s="308"/>
      <c r="Q167" s="308"/>
      <c r="R167" s="309"/>
      <c r="S167" s="308"/>
      <c r="T167" s="308"/>
    </row>
    <row r="168" spans="1:20" ht="51" x14ac:dyDescent="0.2">
      <c r="A168" s="292">
        <v>151</v>
      </c>
      <c r="B168" s="310">
        <v>3280</v>
      </c>
      <c r="C168" s="311" t="s">
        <v>1668</v>
      </c>
      <c r="D168" s="312"/>
      <c r="E168" s="313" t="s">
        <v>584</v>
      </c>
      <c r="F168" s="314" t="s">
        <v>1137</v>
      </c>
      <c r="G168" s="315" t="str">
        <f t="shared" ref="G168:G171" si="9">HYPERLINK("http://www.gardenbulbs.ru/images/summer_CL/thumbnails/"&amp;C168&amp;".jpg","фото")</f>
        <v>фото</v>
      </c>
      <c r="H168" s="315"/>
      <c r="I168" s="316" t="s">
        <v>1138</v>
      </c>
      <c r="J168" s="317" t="s">
        <v>1139</v>
      </c>
      <c r="K168" s="318" t="s">
        <v>586</v>
      </c>
      <c r="L168" s="667">
        <v>10</v>
      </c>
      <c r="M168" s="668">
        <v>196.3</v>
      </c>
      <c r="N168" s="321"/>
      <c r="O168" s="322">
        <f t="shared" ref="O168:O171" si="10">IF(ISERROR(N168*M168),0,N168*M168)</f>
        <v>0</v>
      </c>
      <c r="P168" s="323">
        <v>4607109951699</v>
      </c>
      <c r="Q168" s="317"/>
      <c r="R168" s="324">
        <f t="shared" ref="R168:R171" si="11">ROUND(M168/L168,2)</f>
        <v>19.63</v>
      </c>
      <c r="S168" s="325" t="s">
        <v>5259</v>
      </c>
      <c r="T168" s="326" t="s">
        <v>4499</v>
      </c>
    </row>
    <row r="169" spans="1:20" ht="38.25" x14ac:dyDescent="0.2">
      <c r="A169" s="292">
        <v>152</v>
      </c>
      <c r="B169" s="310">
        <v>3281</v>
      </c>
      <c r="C169" s="311" t="s">
        <v>1669</v>
      </c>
      <c r="D169" s="312"/>
      <c r="E169" s="313" t="s">
        <v>584</v>
      </c>
      <c r="F169" s="314" t="s">
        <v>1140</v>
      </c>
      <c r="G169" s="315" t="str">
        <f t="shared" si="9"/>
        <v>фото</v>
      </c>
      <c r="H169" s="315"/>
      <c r="I169" s="316" t="s">
        <v>1141</v>
      </c>
      <c r="J169" s="317" t="s">
        <v>1139</v>
      </c>
      <c r="K169" s="318" t="s">
        <v>586</v>
      </c>
      <c r="L169" s="667">
        <v>10</v>
      </c>
      <c r="M169" s="668">
        <v>196.3</v>
      </c>
      <c r="N169" s="321"/>
      <c r="O169" s="322">
        <f t="shared" si="10"/>
        <v>0</v>
      </c>
      <c r="P169" s="323">
        <v>4607109951705</v>
      </c>
      <c r="Q169" s="317"/>
      <c r="R169" s="324">
        <f t="shared" si="11"/>
        <v>19.63</v>
      </c>
      <c r="S169" s="325" t="s">
        <v>5260</v>
      </c>
      <c r="T169" s="326" t="s">
        <v>4499</v>
      </c>
    </row>
    <row r="170" spans="1:20" ht="51" x14ac:dyDescent="0.2">
      <c r="A170" s="292">
        <v>153</v>
      </c>
      <c r="B170" s="310">
        <v>7413</v>
      </c>
      <c r="C170" s="311" t="s">
        <v>2605</v>
      </c>
      <c r="D170" s="312"/>
      <c r="E170" s="313" t="s">
        <v>584</v>
      </c>
      <c r="F170" s="314" t="s">
        <v>1667</v>
      </c>
      <c r="G170" s="315" t="str">
        <f t="shared" si="9"/>
        <v>фото</v>
      </c>
      <c r="H170" s="315"/>
      <c r="I170" s="316" t="s">
        <v>3820</v>
      </c>
      <c r="J170" s="317" t="s">
        <v>1065</v>
      </c>
      <c r="K170" s="318" t="s">
        <v>586</v>
      </c>
      <c r="L170" s="667">
        <v>10</v>
      </c>
      <c r="M170" s="668">
        <v>262.8</v>
      </c>
      <c r="N170" s="321"/>
      <c r="O170" s="322">
        <f t="shared" si="10"/>
        <v>0</v>
      </c>
      <c r="P170" s="323">
        <v>4607109939505</v>
      </c>
      <c r="Q170" s="317"/>
      <c r="R170" s="324">
        <f t="shared" si="11"/>
        <v>26.28</v>
      </c>
      <c r="S170" s="325" t="s">
        <v>2605</v>
      </c>
      <c r="T170" s="326" t="s">
        <v>4499</v>
      </c>
    </row>
    <row r="171" spans="1:20" ht="38.25" x14ac:dyDescent="0.2">
      <c r="A171" s="292">
        <v>154</v>
      </c>
      <c r="B171" s="310">
        <v>6020</v>
      </c>
      <c r="C171" s="311" t="s">
        <v>3073</v>
      </c>
      <c r="D171" s="312"/>
      <c r="E171" s="313" t="s">
        <v>584</v>
      </c>
      <c r="F171" s="314" t="s">
        <v>3074</v>
      </c>
      <c r="G171" s="315" t="str">
        <f t="shared" si="9"/>
        <v>фото</v>
      </c>
      <c r="H171" s="315"/>
      <c r="I171" s="316" t="s">
        <v>3075</v>
      </c>
      <c r="J171" s="317" t="s">
        <v>1074</v>
      </c>
      <c r="K171" s="318" t="s">
        <v>586</v>
      </c>
      <c r="L171" s="667">
        <v>10</v>
      </c>
      <c r="M171" s="668">
        <v>176.9</v>
      </c>
      <c r="N171" s="321"/>
      <c r="O171" s="322">
        <f t="shared" si="10"/>
        <v>0</v>
      </c>
      <c r="P171" s="323">
        <v>4607109959497</v>
      </c>
      <c r="Q171" s="317"/>
      <c r="R171" s="324">
        <f t="shared" si="11"/>
        <v>17.690000000000001</v>
      </c>
      <c r="S171" s="325" t="s">
        <v>3073</v>
      </c>
      <c r="T171" s="326" t="s">
        <v>4499</v>
      </c>
    </row>
    <row r="172" spans="1:20" ht="15.75" x14ac:dyDescent="0.2">
      <c r="A172" s="292">
        <v>155</v>
      </c>
      <c r="B172" s="304"/>
      <c r="C172" s="305"/>
      <c r="D172" s="305"/>
      <c r="E172" s="338" t="s">
        <v>1142</v>
      </c>
      <c r="F172" s="339"/>
      <c r="G172" s="308"/>
      <c r="H172" s="308"/>
      <c r="I172" s="308"/>
      <c r="J172" s="308"/>
      <c r="K172" s="307"/>
      <c r="L172" s="339"/>
      <c r="M172" s="339"/>
      <c r="N172" s="307"/>
      <c r="O172" s="308"/>
      <c r="P172" s="308"/>
      <c r="Q172" s="308"/>
      <c r="R172" s="309"/>
      <c r="S172" s="308"/>
      <c r="T172" s="308"/>
    </row>
    <row r="173" spans="1:20" ht="25.5" x14ac:dyDescent="0.2">
      <c r="A173" s="292">
        <v>156</v>
      </c>
      <c r="B173" s="310">
        <v>2391</v>
      </c>
      <c r="C173" s="311" t="s">
        <v>1670</v>
      </c>
      <c r="D173" s="312"/>
      <c r="E173" s="313" t="s">
        <v>584</v>
      </c>
      <c r="F173" s="314" t="s">
        <v>1143</v>
      </c>
      <c r="G173" s="315" t="str">
        <f t="shared" ref="G173:H199" si="12">HYPERLINK("http://www.gardenbulbs.ru/images/summer_CL/thumbnails/"&amp;C173&amp;".jpg","фото")</f>
        <v>фото</v>
      </c>
      <c r="H173" s="315"/>
      <c r="I173" s="316" t="s">
        <v>6599</v>
      </c>
      <c r="J173" s="317" t="s">
        <v>1065</v>
      </c>
      <c r="K173" s="318" t="s">
        <v>586</v>
      </c>
      <c r="L173" s="667">
        <v>10</v>
      </c>
      <c r="M173" s="668">
        <v>226.5</v>
      </c>
      <c r="N173" s="321"/>
      <c r="O173" s="322">
        <f t="shared" ref="O173:O236" si="13">IF(ISERROR(N173*M173),0,N173*M173)</f>
        <v>0</v>
      </c>
      <c r="P173" s="323">
        <v>4607109966549</v>
      </c>
      <c r="Q173" s="317"/>
      <c r="R173" s="324">
        <f t="shared" ref="R173:R236" si="14">ROUND(M173/L173,2)</f>
        <v>22.65</v>
      </c>
      <c r="S173" s="325" t="s">
        <v>1670</v>
      </c>
      <c r="T173" s="326" t="s">
        <v>4499</v>
      </c>
    </row>
    <row r="174" spans="1:20" ht="25.5" x14ac:dyDescent="0.2">
      <c r="A174" s="292">
        <v>157</v>
      </c>
      <c r="B174" s="310">
        <v>6665</v>
      </c>
      <c r="C174" s="311" t="s">
        <v>1676</v>
      </c>
      <c r="D174" s="312" t="s">
        <v>1677</v>
      </c>
      <c r="E174" s="313" t="s">
        <v>584</v>
      </c>
      <c r="F174" s="314" t="s">
        <v>151</v>
      </c>
      <c r="G174" s="315" t="str">
        <f t="shared" si="12"/>
        <v>фото</v>
      </c>
      <c r="H174" s="315" t="str">
        <f>HYPERLINK("http://www.gardenbulbs.ru/images/summer_CL/thumbnails/"&amp;D174&amp;".jpg","фото")</f>
        <v>фото</v>
      </c>
      <c r="I174" s="316" t="s">
        <v>152</v>
      </c>
      <c r="J174" s="317" t="s">
        <v>1068</v>
      </c>
      <c r="K174" s="318" t="s">
        <v>586</v>
      </c>
      <c r="L174" s="667">
        <v>10</v>
      </c>
      <c r="M174" s="668">
        <v>209.6</v>
      </c>
      <c r="N174" s="321"/>
      <c r="O174" s="322">
        <f t="shared" si="13"/>
        <v>0</v>
      </c>
      <c r="P174" s="323">
        <v>4607109943090</v>
      </c>
      <c r="Q174" s="317"/>
      <c r="R174" s="324">
        <f t="shared" si="14"/>
        <v>20.96</v>
      </c>
      <c r="S174" s="325" t="s">
        <v>3079</v>
      </c>
      <c r="T174" s="326" t="s">
        <v>4499</v>
      </c>
    </row>
    <row r="175" spans="1:20" ht="15.75" x14ac:dyDescent="0.2">
      <c r="A175" s="292">
        <v>158</v>
      </c>
      <c r="B175" s="310">
        <v>11678</v>
      </c>
      <c r="C175" s="311" t="s">
        <v>5265</v>
      </c>
      <c r="D175" s="312"/>
      <c r="E175" s="313" t="s">
        <v>584</v>
      </c>
      <c r="F175" s="314" t="s">
        <v>4994</v>
      </c>
      <c r="G175" s="315" t="str">
        <f t="shared" si="12"/>
        <v>фото</v>
      </c>
      <c r="H175" s="315"/>
      <c r="I175" s="316" t="s">
        <v>5119</v>
      </c>
      <c r="J175" s="317" t="s">
        <v>1068</v>
      </c>
      <c r="K175" s="318" t="s">
        <v>586</v>
      </c>
      <c r="L175" s="667">
        <v>10</v>
      </c>
      <c r="M175" s="668">
        <v>238.6</v>
      </c>
      <c r="N175" s="321"/>
      <c r="O175" s="322">
        <f t="shared" si="13"/>
        <v>0</v>
      </c>
      <c r="P175" s="323">
        <v>4607109923818</v>
      </c>
      <c r="Q175" s="317" t="s">
        <v>4911</v>
      </c>
      <c r="R175" s="324">
        <f t="shared" si="14"/>
        <v>23.86</v>
      </c>
      <c r="S175" s="325" t="s">
        <v>5265</v>
      </c>
      <c r="T175" s="326" t="s">
        <v>4499</v>
      </c>
    </row>
    <row r="176" spans="1:20" ht="25.5" x14ac:dyDescent="0.2">
      <c r="A176" s="292">
        <v>159</v>
      </c>
      <c r="B176" s="310">
        <v>2876</v>
      </c>
      <c r="C176" s="311" t="s">
        <v>1702</v>
      </c>
      <c r="D176" s="312"/>
      <c r="E176" s="313" t="s">
        <v>584</v>
      </c>
      <c r="F176" s="314" t="s">
        <v>1144</v>
      </c>
      <c r="G176" s="315" t="str">
        <f t="shared" si="12"/>
        <v>фото</v>
      </c>
      <c r="H176" s="315"/>
      <c r="I176" s="316" t="s">
        <v>1145</v>
      </c>
      <c r="J176" s="317" t="s">
        <v>1065</v>
      </c>
      <c r="K176" s="318" t="s">
        <v>585</v>
      </c>
      <c r="L176" s="667">
        <v>10</v>
      </c>
      <c r="M176" s="668">
        <v>172.1</v>
      </c>
      <c r="N176" s="321"/>
      <c r="O176" s="322">
        <f t="shared" si="13"/>
        <v>0</v>
      </c>
      <c r="P176" s="323">
        <v>4607109956342</v>
      </c>
      <c r="Q176" s="317"/>
      <c r="R176" s="324">
        <f t="shared" si="14"/>
        <v>17.21</v>
      </c>
      <c r="S176" s="325" t="s">
        <v>1702</v>
      </c>
      <c r="T176" s="326" t="s">
        <v>4499</v>
      </c>
    </row>
    <row r="177" spans="1:20" ht="15.75" x14ac:dyDescent="0.2">
      <c r="A177" s="292">
        <v>160</v>
      </c>
      <c r="B177" s="310">
        <v>74</v>
      </c>
      <c r="C177" s="311" t="s">
        <v>1701</v>
      </c>
      <c r="D177" s="312"/>
      <c r="E177" s="313" t="s">
        <v>584</v>
      </c>
      <c r="F177" s="314" t="s">
        <v>1146</v>
      </c>
      <c r="G177" s="315" t="str">
        <f t="shared" si="12"/>
        <v>фото</v>
      </c>
      <c r="H177" s="315"/>
      <c r="I177" s="316" t="s">
        <v>6600</v>
      </c>
      <c r="J177" s="317" t="s">
        <v>1065</v>
      </c>
      <c r="K177" s="318" t="s">
        <v>586</v>
      </c>
      <c r="L177" s="667">
        <v>10</v>
      </c>
      <c r="M177" s="668">
        <v>224.1</v>
      </c>
      <c r="N177" s="321"/>
      <c r="O177" s="322">
        <f t="shared" si="13"/>
        <v>0</v>
      </c>
      <c r="P177" s="323">
        <v>4607109979082</v>
      </c>
      <c r="Q177" s="317"/>
      <c r="R177" s="324">
        <f t="shared" si="14"/>
        <v>22.41</v>
      </c>
      <c r="S177" s="325" t="s">
        <v>1701</v>
      </c>
      <c r="T177" s="326" t="s">
        <v>4499</v>
      </c>
    </row>
    <row r="178" spans="1:20" ht="38.25" x14ac:dyDescent="0.2">
      <c r="A178" s="292">
        <v>161</v>
      </c>
      <c r="B178" s="310">
        <v>2609</v>
      </c>
      <c r="C178" s="311" t="s">
        <v>1671</v>
      </c>
      <c r="D178" s="312"/>
      <c r="E178" s="313" t="s">
        <v>584</v>
      </c>
      <c r="F178" s="314" t="s">
        <v>1147</v>
      </c>
      <c r="G178" s="315" t="str">
        <f t="shared" si="12"/>
        <v>фото</v>
      </c>
      <c r="H178" s="315"/>
      <c r="I178" s="316" t="s">
        <v>1148</v>
      </c>
      <c r="J178" s="317" t="s">
        <v>1065</v>
      </c>
      <c r="K178" s="318" t="s">
        <v>586</v>
      </c>
      <c r="L178" s="667">
        <v>10</v>
      </c>
      <c r="M178" s="668">
        <v>219.2</v>
      </c>
      <c r="N178" s="321"/>
      <c r="O178" s="322">
        <f t="shared" si="13"/>
        <v>0</v>
      </c>
      <c r="P178" s="323">
        <v>4607109956359</v>
      </c>
      <c r="Q178" s="317"/>
      <c r="R178" s="324">
        <f t="shared" si="14"/>
        <v>21.92</v>
      </c>
      <c r="S178" s="325" t="s">
        <v>1671</v>
      </c>
      <c r="T178" s="326" t="s">
        <v>4499</v>
      </c>
    </row>
    <row r="179" spans="1:20" ht="15.75" x14ac:dyDescent="0.2">
      <c r="A179" s="292">
        <v>162</v>
      </c>
      <c r="B179" s="310">
        <v>6021</v>
      </c>
      <c r="C179" s="311" t="s">
        <v>3076</v>
      </c>
      <c r="D179" s="312"/>
      <c r="E179" s="313" t="s">
        <v>584</v>
      </c>
      <c r="F179" s="314" t="s">
        <v>3077</v>
      </c>
      <c r="G179" s="315" t="str">
        <f t="shared" si="12"/>
        <v>фото</v>
      </c>
      <c r="H179" s="315"/>
      <c r="I179" s="316" t="s">
        <v>3078</v>
      </c>
      <c r="J179" s="317" t="s">
        <v>1065</v>
      </c>
      <c r="K179" s="318" t="s">
        <v>586</v>
      </c>
      <c r="L179" s="667">
        <v>10</v>
      </c>
      <c r="M179" s="668">
        <v>214.4</v>
      </c>
      <c r="N179" s="321"/>
      <c r="O179" s="322">
        <f t="shared" si="13"/>
        <v>0</v>
      </c>
      <c r="P179" s="323">
        <v>4607109967676</v>
      </c>
      <c r="Q179" s="317"/>
      <c r="R179" s="324">
        <f t="shared" si="14"/>
        <v>21.44</v>
      </c>
      <c r="S179" s="325" t="s">
        <v>3076</v>
      </c>
      <c r="T179" s="326" t="s">
        <v>4499</v>
      </c>
    </row>
    <row r="180" spans="1:20" ht="15.75" x14ac:dyDescent="0.2">
      <c r="A180" s="292">
        <v>163</v>
      </c>
      <c r="B180" s="310">
        <v>1339</v>
      </c>
      <c r="C180" s="311" t="s">
        <v>1672</v>
      </c>
      <c r="D180" s="312"/>
      <c r="E180" s="313" t="s">
        <v>584</v>
      </c>
      <c r="F180" s="314" t="s">
        <v>1149</v>
      </c>
      <c r="G180" s="315" t="str">
        <f t="shared" si="12"/>
        <v>фото</v>
      </c>
      <c r="H180" s="315"/>
      <c r="I180" s="316" t="s">
        <v>1150</v>
      </c>
      <c r="J180" s="317" t="s">
        <v>1065</v>
      </c>
      <c r="K180" s="318" t="s">
        <v>586</v>
      </c>
      <c r="L180" s="667">
        <v>10</v>
      </c>
      <c r="M180" s="668">
        <v>221.7</v>
      </c>
      <c r="N180" s="321"/>
      <c r="O180" s="322">
        <f t="shared" si="13"/>
        <v>0</v>
      </c>
      <c r="P180" s="323">
        <v>4607109962657</v>
      </c>
      <c r="Q180" s="317"/>
      <c r="R180" s="324">
        <f t="shared" si="14"/>
        <v>22.17</v>
      </c>
      <c r="S180" s="325" t="s">
        <v>5261</v>
      </c>
      <c r="T180" s="326" t="s">
        <v>4499</v>
      </c>
    </row>
    <row r="181" spans="1:20" ht="15.75" x14ac:dyDescent="0.2">
      <c r="A181" s="292">
        <v>164</v>
      </c>
      <c r="B181" s="310">
        <v>1340</v>
      </c>
      <c r="C181" s="311" t="s">
        <v>1674</v>
      </c>
      <c r="D181" s="312"/>
      <c r="E181" s="313" t="s">
        <v>584</v>
      </c>
      <c r="F181" s="314" t="s">
        <v>1151</v>
      </c>
      <c r="G181" s="315" t="str">
        <f t="shared" si="12"/>
        <v>фото</v>
      </c>
      <c r="H181" s="315"/>
      <c r="I181" s="316" t="s">
        <v>1152</v>
      </c>
      <c r="J181" s="317" t="s">
        <v>1065</v>
      </c>
      <c r="K181" s="318" t="s">
        <v>586</v>
      </c>
      <c r="L181" s="667">
        <v>10</v>
      </c>
      <c r="M181" s="668">
        <v>219.2</v>
      </c>
      <c r="N181" s="321"/>
      <c r="O181" s="322">
        <f t="shared" si="13"/>
        <v>0</v>
      </c>
      <c r="P181" s="323">
        <v>4607109962664</v>
      </c>
      <c r="Q181" s="317"/>
      <c r="R181" s="324">
        <f t="shared" si="14"/>
        <v>21.92</v>
      </c>
      <c r="S181" s="325" t="s">
        <v>1674</v>
      </c>
      <c r="T181" s="326" t="s">
        <v>4499</v>
      </c>
    </row>
    <row r="182" spans="1:20" ht="15.75" x14ac:dyDescent="0.2">
      <c r="A182" s="292">
        <v>165</v>
      </c>
      <c r="B182" s="310">
        <v>1341</v>
      </c>
      <c r="C182" s="311" t="s">
        <v>1675</v>
      </c>
      <c r="D182" s="312"/>
      <c r="E182" s="313" t="s">
        <v>584</v>
      </c>
      <c r="F182" s="314" t="s">
        <v>1153</v>
      </c>
      <c r="G182" s="315" t="str">
        <f t="shared" si="12"/>
        <v>фото</v>
      </c>
      <c r="H182" s="315"/>
      <c r="I182" s="316" t="s">
        <v>1154</v>
      </c>
      <c r="J182" s="317" t="s">
        <v>1085</v>
      </c>
      <c r="K182" s="318" t="s">
        <v>586</v>
      </c>
      <c r="L182" s="667">
        <v>10</v>
      </c>
      <c r="M182" s="668">
        <v>205.9</v>
      </c>
      <c r="N182" s="321"/>
      <c r="O182" s="322">
        <f t="shared" si="13"/>
        <v>0</v>
      </c>
      <c r="P182" s="323">
        <v>4607109962695</v>
      </c>
      <c r="Q182" s="317"/>
      <c r="R182" s="324">
        <f t="shared" si="14"/>
        <v>20.59</v>
      </c>
      <c r="S182" s="325" t="s">
        <v>1675</v>
      </c>
      <c r="T182" s="326" t="s">
        <v>4499</v>
      </c>
    </row>
    <row r="183" spans="1:20" ht="25.5" x14ac:dyDescent="0.2">
      <c r="A183" s="292">
        <v>166</v>
      </c>
      <c r="B183" s="310">
        <v>6022</v>
      </c>
      <c r="C183" s="311" t="s">
        <v>3080</v>
      </c>
      <c r="D183" s="312"/>
      <c r="E183" s="313" t="s">
        <v>584</v>
      </c>
      <c r="F183" s="314" t="s">
        <v>3081</v>
      </c>
      <c r="G183" s="315" t="str">
        <f t="shared" si="12"/>
        <v>фото</v>
      </c>
      <c r="H183" s="315"/>
      <c r="I183" s="316" t="s">
        <v>3082</v>
      </c>
      <c r="J183" s="317" t="s">
        <v>1065</v>
      </c>
      <c r="K183" s="318" t="s">
        <v>586</v>
      </c>
      <c r="L183" s="667">
        <v>10</v>
      </c>
      <c r="M183" s="668">
        <v>215.6</v>
      </c>
      <c r="N183" s="321"/>
      <c r="O183" s="322">
        <f t="shared" si="13"/>
        <v>0</v>
      </c>
      <c r="P183" s="323">
        <v>4607109967683</v>
      </c>
      <c r="Q183" s="317"/>
      <c r="R183" s="324">
        <f t="shared" si="14"/>
        <v>21.56</v>
      </c>
      <c r="S183" s="325" t="s">
        <v>3080</v>
      </c>
      <c r="T183" s="326" t="s">
        <v>4499</v>
      </c>
    </row>
    <row r="184" spans="1:20" ht="15.75" x14ac:dyDescent="0.2">
      <c r="A184" s="292">
        <v>167</v>
      </c>
      <c r="B184" s="310">
        <v>9296</v>
      </c>
      <c r="C184" s="327" t="s">
        <v>6601</v>
      </c>
      <c r="D184" s="328"/>
      <c r="E184" s="329" t="s">
        <v>584</v>
      </c>
      <c r="F184" s="330" t="s">
        <v>6602</v>
      </c>
      <c r="G184" s="331" t="str">
        <f t="shared" si="12"/>
        <v>фото</v>
      </c>
      <c r="H184" s="331"/>
      <c r="I184" s="332" t="s">
        <v>6603</v>
      </c>
      <c r="J184" s="333" t="s">
        <v>1065</v>
      </c>
      <c r="K184" s="334" t="s">
        <v>586</v>
      </c>
      <c r="L184" s="669">
        <v>10</v>
      </c>
      <c r="M184" s="670">
        <v>226.5</v>
      </c>
      <c r="N184" s="321"/>
      <c r="O184" s="322">
        <f t="shared" si="13"/>
        <v>0</v>
      </c>
      <c r="P184" s="323">
        <v>4607109916025</v>
      </c>
      <c r="Q184" s="337" t="s">
        <v>6499</v>
      </c>
      <c r="R184" s="324">
        <f t="shared" si="14"/>
        <v>22.65</v>
      </c>
      <c r="S184" s="325" t="s">
        <v>6601</v>
      </c>
      <c r="T184" s="326" t="s">
        <v>4499</v>
      </c>
    </row>
    <row r="185" spans="1:20" ht="15.75" x14ac:dyDescent="0.2">
      <c r="A185" s="292">
        <v>168</v>
      </c>
      <c r="B185" s="310">
        <v>1342</v>
      </c>
      <c r="C185" s="311" t="s">
        <v>1678</v>
      </c>
      <c r="D185" s="312"/>
      <c r="E185" s="313" t="s">
        <v>584</v>
      </c>
      <c r="F185" s="314" t="s">
        <v>1155</v>
      </c>
      <c r="G185" s="315" t="str">
        <f t="shared" si="12"/>
        <v>фото</v>
      </c>
      <c r="H185" s="315"/>
      <c r="I185" s="316" t="s">
        <v>1156</v>
      </c>
      <c r="J185" s="317" t="s">
        <v>1085</v>
      </c>
      <c r="K185" s="318" t="s">
        <v>586</v>
      </c>
      <c r="L185" s="667">
        <v>10</v>
      </c>
      <c r="M185" s="668">
        <v>312.3</v>
      </c>
      <c r="N185" s="321"/>
      <c r="O185" s="322">
        <f t="shared" si="13"/>
        <v>0</v>
      </c>
      <c r="P185" s="323">
        <v>4607109962756</v>
      </c>
      <c r="Q185" s="317"/>
      <c r="R185" s="324">
        <f t="shared" si="14"/>
        <v>31.23</v>
      </c>
      <c r="S185" s="325" t="s">
        <v>1678</v>
      </c>
      <c r="T185" s="326" t="s">
        <v>4499</v>
      </c>
    </row>
    <row r="186" spans="1:20" ht="15.75" x14ac:dyDescent="0.2">
      <c r="A186" s="292">
        <v>169</v>
      </c>
      <c r="B186" s="310">
        <v>1343</v>
      </c>
      <c r="C186" s="311" t="s">
        <v>1679</v>
      </c>
      <c r="D186" s="312"/>
      <c r="E186" s="313" t="s">
        <v>584</v>
      </c>
      <c r="F186" s="314" t="s">
        <v>1157</v>
      </c>
      <c r="G186" s="315" t="str">
        <f t="shared" si="12"/>
        <v>фото</v>
      </c>
      <c r="H186" s="315"/>
      <c r="I186" s="316" t="s">
        <v>1158</v>
      </c>
      <c r="J186" s="317" t="s">
        <v>1065</v>
      </c>
      <c r="K186" s="318" t="s">
        <v>586</v>
      </c>
      <c r="L186" s="667">
        <v>10</v>
      </c>
      <c r="M186" s="668">
        <v>178.1</v>
      </c>
      <c r="N186" s="321"/>
      <c r="O186" s="322">
        <f t="shared" si="13"/>
        <v>0</v>
      </c>
      <c r="P186" s="323">
        <v>4607109962787</v>
      </c>
      <c r="Q186" s="317"/>
      <c r="R186" s="324">
        <f t="shared" si="14"/>
        <v>17.809999999999999</v>
      </c>
      <c r="S186" s="325" t="s">
        <v>1679</v>
      </c>
      <c r="T186" s="326" t="s">
        <v>4499</v>
      </c>
    </row>
    <row r="187" spans="1:20" ht="15.75" x14ac:dyDescent="0.2">
      <c r="A187" s="292">
        <v>170</v>
      </c>
      <c r="B187" s="310">
        <v>3261</v>
      </c>
      <c r="C187" s="311" t="s">
        <v>1680</v>
      </c>
      <c r="D187" s="312"/>
      <c r="E187" s="313" t="s">
        <v>584</v>
      </c>
      <c r="F187" s="314" t="s">
        <v>1159</v>
      </c>
      <c r="G187" s="315" t="str">
        <f t="shared" si="12"/>
        <v>фото</v>
      </c>
      <c r="H187" s="315"/>
      <c r="I187" s="316" t="s">
        <v>56</v>
      </c>
      <c r="J187" s="317" t="s">
        <v>1085</v>
      </c>
      <c r="K187" s="318" t="s">
        <v>586</v>
      </c>
      <c r="L187" s="667">
        <v>10</v>
      </c>
      <c r="M187" s="668">
        <v>204.7</v>
      </c>
      <c r="N187" s="321"/>
      <c r="O187" s="322">
        <f t="shared" si="13"/>
        <v>0</v>
      </c>
      <c r="P187" s="323">
        <v>4607109951675</v>
      </c>
      <c r="Q187" s="317"/>
      <c r="R187" s="324">
        <f t="shared" si="14"/>
        <v>20.47</v>
      </c>
      <c r="S187" s="325" t="s">
        <v>1680</v>
      </c>
      <c r="T187" s="326" t="s">
        <v>4499</v>
      </c>
    </row>
    <row r="188" spans="1:20" ht="38.25" x14ac:dyDescent="0.2">
      <c r="A188" s="292">
        <v>171</v>
      </c>
      <c r="B188" s="310">
        <v>6722</v>
      </c>
      <c r="C188" s="311" t="s">
        <v>3921</v>
      </c>
      <c r="D188" s="312"/>
      <c r="E188" s="313" t="s">
        <v>584</v>
      </c>
      <c r="F188" s="314" t="s">
        <v>3743</v>
      </c>
      <c r="G188" s="315" t="str">
        <f t="shared" si="12"/>
        <v>фото</v>
      </c>
      <c r="H188" s="315"/>
      <c r="I188" s="316" t="s">
        <v>3821</v>
      </c>
      <c r="J188" s="317" t="s">
        <v>1065</v>
      </c>
      <c r="K188" s="318" t="s">
        <v>586</v>
      </c>
      <c r="L188" s="667">
        <v>10</v>
      </c>
      <c r="M188" s="668">
        <v>216.8</v>
      </c>
      <c r="N188" s="321"/>
      <c r="O188" s="322">
        <f t="shared" si="13"/>
        <v>0</v>
      </c>
      <c r="P188" s="323">
        <v>4607109943663</v>
      </c>
      <c r="Q188" s="317"/>
      <c r="R188" s="324">
        <f t="shared" si="14"/>
        <v>21.68</v>
      </c>
      <c r="S188" s="325" t="s">
        <v>3921</v>
      </c>
      <c r="T188" s="326" t="s">
        <v>4499</v>
      </c>
    </row>
    <row r="189" spans="1:20" ht="15.75" x14ac:dyDescent="0.2">
      <c r="A189" s="292">
        <v>172</v>
      </c>
      <c r="B189" s="310">
        <v>3265</v>
      </c>
      <c r="C189" s="311" t="s">
        <v>1681</v>
      </c>
      <c r="D189" s="312"/>
      <c r="E189" s="313" t="s">
        <v>584</v>
      </c>
      <c r="F189" s="314" t="s">
        <v>1160</v>
      </c>
      <c r="G189" s="315" t="str">
        <f t="shared" si="12"/>
        <v>фото</v>
      </c>
      <c r="H189" s="315"/>
      <c r="I189" s="316" t="s">
        <v>2531</v>
      </c>
      <c r="J189" s="317" t="s">
        <v>1065</v>
      </c>
      <c r="K189" s="318" t="s">
        <v>586</v>
      </c>
      <c r="L189" s="667">
        <v>10</v>
      </c>
      <c r="M189" s="668">
        <v>186.6</v>
      </c>
      <c r="N189" s="321"/>
      <c r="O189" s="322">
        <f t="shared" si="13"/>
        <v>0</v>
      </c>
      <c r="P189" s="323">
        <v>4607109951668</v>
      </c>
      <c r="Q189" s="317"/>
      <c r="R189" s="324">
        <f t="shared" si="14"/>
        <v>18.66</v>
      </c>
      <c r="S189" s="325" t="s">
        <v>1681</v>
      </c>
      <c r="T189" s="326" t="s">
        <v>4499</v>
      </c>
    </row>
    <row r="190" spans="1:20" ht="15.75" x14ac:dyDescent="0.2">
      <c r="A190" s="292">
        <v>173</v>
      </c>
      <c r="B190" s="310">
        <v>2274</v>
      </c>
      <c r="C190" s="311" t="s">
        <v>1720</v>
      </c>
      <c r="D190" s="312"/>
      <c r="E190" s="313" t="s">
        <v>584</v>
      </c>
      <c r="F190" s="314" t="s">
        <v>1161</v>
      </c>
      <c r="G190" s="315" t="str">
        <f t="shared" si="12"/>
        <v>фото</v>
      </c>
      <c r="H190" s="315"/>
      <c r="I190" s="316" t="s">
        <v>1162</v>
      </c>
      <c r="J190" s="317" t="s">
        <v>1074</v>
      </c>
      <c r="K190" s="318" t="s">
        <v>586</v>
      </c>
      <c r="L190" s="667">
        <v>10</v>
      </c>
      <c r="M190" s="668">
        <v>195.1</v>
      </c>
      <c r="N190" s="321"/>
      <c r="O190" s="322">
        <f t="shared" si="13"/>
        <v>0</v>
      </c>
      <c r="P190" s="323">
        <v>4607109985373</v>
      </c>
      <c r="Q190" s="317"/>
      <c r="R190" s="324">
        <f t="shared" si="14"/>
        <v>19.510000000000002</v>
      </c>
      <c r="S190" s="325" t="s">
        <v>1720</v>
      </c>
      <c r="T190" s="326" t="s">
        <v>4499</v>
      </c>
    </row>
    <row r="191" spans="1:20" ht="25.5" x14ac:dyDescent="0.2">
      <c r="A191" s="292">
        <v>174</v>
      </c>
      <c r="B191" s="310">
        <v>2643</v>
      </c>
      <c r="C191" s="311" t="s">
        <v>4503</v>
      </c>
      <c r="D191" s="312"/>
      <c r="E191" s="313" t="s">
        <v>584</v>
      </c>
      <c r="F191" s="314" t="s">
        <v>3741</v>
      </c>
      <c r="G191" s="315" t="str">
        <f t="shared" si="12"/>
        <v>фото</v>
      </c>
      <c r="H191" s="315"/>
      <c r="I191" s="316" t="s">
        <v>3818</v>
      </c>
      <c r="J191" s="317" t="s">
        <v>1065</v>
      </c>
      <c r="K191" s="318" t="s">
        <v>586</v>
      </c>
      <c r="L191" s="667">
        <v>10</v>
      </c>
      <c r="M191" s="668">
        <v>196.3</v>
      </c>
      <c r="N191" s="321"/>
      <c r="O191" s="322">
        <f t="shared" si="13"/>
        <v>0</v>
      </c>
      <c r="P191" s="323">
        <v>4607109956229</v>
      </c>
      <c r="Q191" s="317"/>
      <c r="R191" s="324">
        <f t="shared" si="14"/>
        <v>19.63</v>
      </c>
      <c r="S191" s="325" t="s">
        <v>4503</v>
      </c>
      <c r="T191" s="326" t="s">
        <v>4499</v>
      </c>
    </row>
    <row r="192" spans="1:20" ht="25.5" x14ac:dyDescent="0.2">
      <c r="A192" s="292">
        <v>175</v>
      </c>
      <c r="B192" s="310">
        <v>6059</v>
      </c>
      <c r="C192" s="311" t="s">
        <v>4516</v>
      </c>
      <c r="D192" s="312"/>
      <c r="E192" s="313" t="s">
        <v>584</v>
      </c>
      <c r="F192" s="314" t="s">
        <v>4517</v>
      </c>
      <c r="G192" s="315" t="str">
        <f t="shared" si="12"/>
        <v>фото</v>
      </c>
      <c r="H192" s="315"/>
      <c r="I192" s="316" t="s">
        <v>6604</v>
      </c>
      <c r="J192" s="317" t="s">
        <v>1065</v>
      </c>
      <c r="K192" s="318" t="s">
        <v>586</v>
      </c>
      <c r="L192" s="667">
        <v>10</v>
      </c>
      <c r="M192" s="668">
        <v>210.8</v>
      </c>
      <c r="N192" s="321"/>
      <c r="O192" s="322">
        <f t="shared" si="13"/>
        <v>0</v>
      </c>
      <c r="P192" s="323">
        <v>4607109935422</v>
      </c>
      <c r="Q192" s="317"/>
      <c r="R192" s="324">
        <f t="shared" si="14"/>
        <v>21.08</v>
      </c>
      <c r="S192" s="325" t="s">
        <v>4516</v>
      </c>
      <c r="T192" s="326" t="s">
        <v>4496</v>
      </c>
    </row>
    <row r="193" spans="1:20" ht="25.5" x14ac:dyDescent="0.2">
      <c r="A193" s="292">
        <v>176</v>
      </c>
      <c r="B193" s="310">
        <v>910</v>
      </c>
      <c r="C193" s="311" t="s">
        <v>1699</v>
      </c>
      <c r="D193" s="312"/>
      <c r="E193" s="313" t="s">
        <v>584</v>
      </c>
      <c r="F193" s="314" t="s">
        <v>1163</v>
      </c>
      <c r="G193" s="315" t="str">
        <f t="shared" si="12"/>
        <v>фото</v>
      </c>
      <c r="H193" s="315"/>
      <c r="I193" s="316" t="s">
        <v>6605</v>
      </c>
      <c r="J193" s="317" t="s">
        <v>1065</v>
      </c>
      <c r="K193" s="318" t="s">
        <v>586</v>
      </c>
      <c r="L193" s="667">
        <v>10</v>
      </c>
      <c r="M193" s="668">
        <v>212</v>
      </c>
      <c r="N193" s="321"/>
      <c r="O193" s="322">
        <f t="shared" si="13"/>
        <v>0</v>
      </c>
      <c r="P193" s="323">
        <v>4607109963074</v>
      </c>
      <c r="Q193" s="317"/>
      <c r="R193" s="324">
        <f t="shared" si="14"/>
        <v>21.2</v>
      </c>
      <c r="S193" s="325" t="s">
        <v>1699</v>
      </c>
      <c r="T193" s="326" t="s">
        <v>4499</v>
      </c>
    </row>
    <row r="194" spans="1:20" ht="15.75" x14ac:dyDescent="0.2">
      <c r="A194" s="292">
        <v>177</v>
      </c>
      <c r="B194" s="310">
        <v>2401</v>
      </c>
      <c r="C194" s="311" t="s">
        <v>1700</v>
      </c>
      <c r="D194" s="312"/>
      <c r="E194" s="313" t="s">
        <v>584</v>
      </c>
      <c r="F194" s="314" t="s">
        <v>1164</v>
      </c>
      <c r="G194" s="315" t="str">
        <f t="shared" si="12"/>
        <v>фото</v>
      </c>
      <c r="H194" s="315"/>
      <c r="I194" s="316" t="s">
        <v>1165</v>
      </c>
      <c r="J194" s="317" t="s">
        <v>1065</v>
      </c>
      <c r="K194" s="318" t="s">
        <v>586</v>
      </c>
      <c r="L194" s="667">
        <v>10</v>
      </c>
      <c r="M194" s="668">
        <v>224.1</v>
      </c>
      <c r="N194" s="321"/>
      <c r="O194" s="322">
        <f t="shared" si="13"/>
        <v>0</v>
      </c>
      <c r="P194" s="323">
        <v>4607109966587</v>
      </c>
      <c r="Q194" s="317"/>
      <c r="R194" s="324">
        <f t="shared" si="14"/>
        <v>22.41</v>
      </c>
      <c r="S194" s="325" t="s">
        <v>1700</v>
      </c>
      <c r="T194" s="326" t="s">
        <v>4499</v>
      </c>
    </row>
    <row r="195" spans="1:20" ht="38.25" x14ac:dyDescent="0.2">
      <c r="A195" s="292">
        <v>178</v>
      </c>
      <c r="B195" s="310">
        <v>2404</v>
      </c>
      <c r="C195" s="311" t="s">
        <v>2609</v>
      </c>
      <c r="D195" s="312"/>
      <c r="E195" s="313" t="s">
        <v>584</v>
      </c>
      <c r="F195" s="314" t="s">
        <v>1167</v>
      </c>
      <c r="G195" s="315" t="str">
        <f t="shared" si="12"/>
        <v>фото</v>
      </c>
      <c r="H195" s="315"/>
      <c r="I195" s="316" t="s">
        <v>6606</v>
      </c>
      <c r="J195" s="317" t="s">
        <v>1065</v>
      </c>
      <c r="K195" s="318" t="s">
        <v>586</v>
      </c>
      <c r="L195" s="667">
        <v>10</v>
      </c>
      <c r="M195" s="668">
        <v>149.1</v>
      </c>
      <c r="N195" s="321"/>
      <c r="O195" s="322">
        <f t="shared" si="13"/>
        <v>0</v>
      </c>
      <c r="P195" s="323">
        <v>4607109966556</v>
      </c>
      <c r="Q195" s="317"/>
      <c r="R195" s="324">
        <f t="shared" si="14"/>
        <v>14.91</v>
      </c>
      <c r="S195" s="325" t="s">
        <v>2609</v>
      </c>
      <c r="T195" s="326" t="s">
        <v>4499</v>
      </c>
    </row>
    <row r="196" spans="1:20" ht="25.5" x14ac:dyDescent="0.2">
      <c r="A196" s="292">
        <v>179</v>
      </c>
      <c r="B196" s="310">
        <v>6060</v>
      </c>
      <c r="C196" s="311" t="s">
        <v>3083</v>
      </c>
      <c r="D196" s="312"/>
      <c r="E196" s="313" t="s">
        <v>584</v>
      </c>
      <c r="F196" s="314" t="s">
        <v>2485</v>
      </c>
      <c r="G196" s="315" t="str">
        <f t="shared" si="12"/>
        <v>фото</v>
      </c>
      <c r="H196" s="315"/>
      <c r="I196" s="316" t="s">
        <v>2532</v>
      </c>
      <c r="J196" s="317">
        <v>45</v>
      </c>
      <c r="K196" s="318" t="s">
        <v>586</v>
      </c>
      <c r="L196" s="667">
        <v>10</v>
      </c>
      <c r="M196" s="668">
        <v>231.3</v>
      </c>
      <c r="N196" s="321"/>
      <c r="O196" s="322">
        <f t="shared" si="13"/>
        <v>0</v>
      </c>
      <c r="P196" s="323">
        <v>4607109935392</v>
      </c>
      <c r="Q196" s="317"/>
      <c r="R196" s="324">
        <f t="shared" si="14"/>
        <v>23.13</v>
      </c>
      <c r="S196" s="325" t="s">
        <v>3083</v>
      </c>
      <c r="T196" s="326" t="s">
        <v>4499</v>
      </c>
    </row>
    <row r="197" spans="1:20" ht="38.25" x14ac:dyDescent="0.2">
      <c r="A197" s="292">
        <v>180</v>
      </c>
      <c r="B197" s="310">
        <v>3284</v>
      </c>
      <c r="C197" s="311" t="s">
        <v>1690</v>
      </c>
      <c r="D197" s="312"/>
      <c r="E197" s="313" t="s">
        <v>584</v>
      </c>
      <c r="F197" s="314" t="s">
        <v>1168</v>
      </c>
      <c r="G197" s="315" t="str">
        <f t="shared" si="12"/>
        <v>фото</v>
      </c>
      <c r="H197" s="315"/>
      <c r="I197" s="316" t="s">
        <v>6607</v>
      </c>
      <c r="J197" s="317" t="s">
        <v>1099</v>
      </c>
      <c r="K197" s="318" t="s">
        <v>586</v>
      </c>
      <c r="L197" s="667">
        <v>10</v>
      </c>
      <c r="M197" s="668">
        <v>209.6</v>
      </c>
      <c r="N197" s="321"/>
      <c r="O197" s="322">
        <f t="shared" si="13"/>
        <v>0</v>
      </c>
      <c r="P197" s="323">
        <v>4607109951637</v>
      </c>
      <c r="Q197" s="317"/>
      <c r="R197" s="324">
        <f t="shared" si="14"/>
        <v>20.96</v>
      </c>
      <c r="S197" s="325" t="s">
        <v>1690</v>
      </c>
      <c r="T197" s="326" t="s">
        <v>4499</v>
      </c>
    </row>
    <row r="198" spans="1:20" ht="25.5" x14ac:dyDescent="0.2">
      <c r="A198" s="292">
        <v>181</v>
      </c>
      <c r="B198" s="310">
        <v>3285</v>
      </c>
      <c r="C198" s="311" t="s">
        <v>1687</v>
      </c>
      <c r="D198" s="312"/>
      <c r="E198" s="313" t="s">
        <v>584</v>
      </c>
      <c r="F198" s="314" t="s">
        <v>1169</v>
      </c>
      <c r="G198" s="315" t="str">
        <f t="shared" si="12"/>
        <v>фото</v>
      </c>
      <c r="H198" s="315"/>
      <c r="I198" s="316" t="s">
        <v>1170</v>
      </c>
      <c r="J198" s="317" t="s">
        <v>1065</v>
      </c>
      <c r="K198" s="318" t="s">
        <v>586</v>
      </c>
      <c r="L198" s="667">
        <v>10</v>
      </c>
      <c r="M198" s="668">
        <v>203.5</v>
      </c>
      <c r="N198" s="321"/>
      <c r="O198" s="322">
        <f t="shared" si="13"/>
        <v>0</v>
      </c>
      <c r="P198" s="323">
        <v>4607109951644</v>
      </c>
      <c r="Q198" s="317"/>
      <c r="R198" s="324">
        <f t="shared" si="14"/>
        <v>20.350000000000001</v>
      </c>
      <c r="S198" s="325" t="s">
        <v>1687</v>
      </c>
      <c r="T198" s="326" t="s">
        <v>4499</v>
      </c>
    </row>
    <row r="199" spans="1:20" ht="15.75" x14ac:dyDescent="0.2">
      <c r="A199" s="292">
        <v>182</v>
      </c>
      <c r="B199" s="310">
        <v>6678</v>
      </c>
      <c r="C199" s="311" t="s">
        <v>1688</v>
      </c>
      <c r="D199" s="312" t="s">
        <v>1689</v>
      </c>
      <c r="E199" s="313" t="s">
        <v>584</v>
      </c>
      <c r="F199" s="314" t="s">
        <v>153</v>
      </c>
      <c r="G199" s="315" t="str">
        <f t="shared" si="12"/>
        <v>фото</v>
      </c>
      <c r="H199" s="315" t="str">
        <f t="shared" si="12"/>
        <v>фото</v>
      </c>
      <c r="I199" s="316" t="s">
        <v>154</v>
      </c>
      <c r="J199" s="317" t="s">
        <v>1065</v>
      </c>
      <c r="K199" s="318" t="s">
        <v>586</v>
      </c>
      <c r="L199" s="667">
        <v>10</v>
      </c>
      <c r="M199" s="668">
        <v>238.6</v>
      </c>
      <c r="N199" s="321"/>
      <c r="O199" s="322">
        <f t="shared" si="13"/>
        <v>0</v>
      </c>
      <c r="P199" s="323">
        <v>4607109943229</v>
      </c>
      <c r="Q199" s="317"/>
      <c r="R199" s="324">
        <f t="shared" si="14"/>
        <v>23.86</v>
      </c>
      <c r="S199" s="325" t="s">
        <v>3084</v>
      </c>
      <c r="T199" s="326" t="s">
        <v>4499</v>
      </c>
    </row>
    <row r="200" spans="1:20" ht="38.25" x14ac:dyDescent="0.2">
      <c r="A200" s="292">
        <v>183</v>
      </c>
      <c r="B200" s="310">
        <v>11679</v>
      </c>
      <c r="C200" s="311" t="s">
        <v>5481</v>
      </c>
      <c r="D200" s="312" t="s">
        <v>5482</v>
      </c>
      <c r="E200" s="313" t="s">
        <v>584</v>
      </c>
      <c r="F200" s="314" t="s">
        <v>4992</v>
      </c>
      <c r="G200" s="315" t="str">
        <f t="shared" ref="G200:H242" si="15">HYPERLINK("http://www.gardenbulbs.ru/images/summer_CL/thumbnails/"&amp;C200&amp;".jpg","фото")</f>
        <v>фото</v>
      </c>
      <c r="H200" s="315" t="str">
        <f t="shared" si="15"/>
        <v>фото</v>
      </c>
      <c r="I200" s="316" t="s">
        <v>5118</v>
      </c>
      <c r="J200" s="317" t="s">
        <v>1068</v>
      </c>
      <c r="K200" s="318" t="s">
        <v>586</v>
      </c>
      <c r="L200" s="667">
        <v>7</v>
      </c>
      <c r="M200" s="668">
        <v>230.3</v>
      </c>
      <c r="N200" s="321"/>
      <c r="O200" s="322">
        <f t="shared" si="13"/>
        <v>0</v>
      </c>
      <c r="P200" s="323">
        <v>4607109923801</v>
      </c>
      <c r="Q200" s="317" t="s">
        <v>4911</v>
      </c>
      <c r="R200" s="324">
        <f t="shared" si="14"/>
        <v>32.9</v>
      </c>
      <c r="S200" s="325" t="s">
        <v>5263</v>
      </c>
      <c r="T200" s="326" t="s">
        <v>4499</v>
      </c>
    </row>
    <row r="201" spans="1:20" ht="15.75" x14ac:dyDescent="0.2">
      <c r="A201" s="292">
        <v>184</v>
      </c>
      <c r="B201" s="310">
        <v>6680</v>
      </c>
      <c r="C201" s="311" t="s">
        <v>1691</v>
      </c>
      <c r="D201" s="312"/>
      <c r="E201" s="313" t="s">
        <v>584</v>
      </c>
      <c r="F201" s="314" t="s">
        <v>155</v>
      </c>
      <c r="G201" s="315" t="str">
        <f t="shared" si="15"/>
        <v>фото</v>
      </c>
      <c r="H201" s="315"/>
      <c r="I201" s="316" t="s">
        <v>156</v>
      </c>
      <c r="J201" s="317" t="s">
        <v>1065</v>
      </c>
      <c r="K201" s="318" t="s">
        <v>586</v>
      </c>
      <c r="L201" s="667">
        <v>10</v>
      </c>
      <c r="M201" s="668">
        <v>198.7</v>
      </c>
      <c r="N201" s="321"/>
      <c r="O201" s="322">
        <f t="shared" si="13"/>
        <v>0</v>
      </c>
      <c r="P201" s="323">
        <v>4607109943243</v>
      </c>
      <c r="Q201" s="317"/>
      <c r="R201" s="324">
        <f t="shared" si="14"/>
        <v>19.87</v>
      </c>
      <c r="S201" s="325" t="s">
        <v>1691</v>
      </c>
      <c r="T201" s="326" t="s">
        <v>4499</v>
      </c>
    </row>
    <row r="202" spans="1:20" ht="38.25" x14ac:dyDescent="0.2">
      <c r="A202" s="292">
        <v>185</v>
      </c>
      <c r="B202" s="310">
        <v>11680</v>
      </c>
      <c r="C202" s="311" t="s">
        <v>5479</v>
      </c>
      <c r="D202" s="312" t="s">
        <v>5480</v>
      </c>
      <c r="E202" s="313" t="s">
        <v>584</v>
      </c>
      <c r="F202" s="314" t="s">
        <v>4991</v>
      </c>
      <c r="G202" s="315" t="str">
        <f t="shared" si="15"/>
        <v>фото</v>
      </c>
      <c r="H202" s="315" t="str">
        <f>HYPERLINK("http://www.gardenbulbs.ru/images/summer_CL/thumbnails/"&amp;D202&amp;".jpg","фото")</f>
        <v>фото</v>
      </c>
      <c r="I202" s="316" t="s">
        <v>6608</v>
      </c>
      <c r="J202" s="317" t="s">
        <v>1068</v>
      </c>
      <c r="K202" s="318" t="s">
        <v>626</v>
      </c>
      <c r="L202" s="667">
        <v>5</v>
      </c>
      <c r="M202" s="668">
        <v>177</v>
      </c>
      <c r="N202" s="321"/>
      <c r="O202" s="322">
        <f t="shared" si="13"/>
        <v>0</v>
      </c>
      <c r="P202" s="323">
        <v>4607109923795</v>
      </c>
      <c r="Q202" s="317" t="s">
        <v>4911</v>
      </c>
      <c r="R202" s="324">
        <f t="shared" si="14"/>
        <v>35.4</v>
      </c>
      <c r="S202" s="325" t="s">
        <v>5262</v>
      </c>
      <c r="T202" s="326" t="s">
        <v>4499</v>
      </c>
    </row>
    <row r="203" spans="1:20" ht="15.75" x14ac:dyDescent="0.2">
      <c r="A203" s="292">
        <v>186</v>
      </c>
      <c r="B203" s="310">
        <v>7409</v>
      </c>
      <c r="C203" s="311" t="s">
        <v>5264</v>
      </c>
      <c r="D203" s="312"/>
      <c r="E203" s="313" t="s">
        <v>584</v>
      </c>
      <c r="F203" s="314" t="s">
        <v>4993</v>
      </c>
      <c r="G203" s="315" t="str">
        <f t="shared" si="15"/>
        <v>фото</v>
      </c>
      <c r="H203" s="315"/>
      <c r="I203" s="316" t="s">
        <v>1644</v>
      </c>
      <c r="J203" s="317" t="s">
        <v>1065</v>
      </c>
      <c r="K203" s="318" t="s">
        <v>586</v>
      </c>
      <c r="L203" s="667">
        <v>10</v>
      </c>
      <c r="M203" s="668">
        <v>232.5</v>
      </c>
      <c r="N203" s="321"/>
      <c r="O203" s="322">
        <f t="shared" si="13"/>
        <v>0</v>
      </c>
      <c r="P203" s="323">
        <v>4607109939543</v>
      </c>
      <c r="Q203" s="317" t="s">
        <v>4911</v>
      </c>
      <c r="R203" s="324">
        <f t="shared" si="14"/>
        <v>23.25</v>
      </c>
      <c r="S203" s="325" t="s">
        <v>5264</v>
      </c>
      <c r="T203" s="326" t="s">
        <v>4499</v>
      </c>
    </row>
    <row r="204" spans="1:20" ht="25.5" x14ac:dyDescent="0.2">
      <c r="A204" s="292">
        <v>187</v>
      </c>
      <c r="B204" s="310">
        <v>2408</v>
      </c>
      <c r="C204" s="311" t="s">
        <v>1693</v>
      </c>
      <c r="D204" s="312"/>
      <c r="E204" s="313" t="s">
        <v>584</v>
      </c>
      <c r="F204" s="314" t="s">
        <v>1171</v>
      </c>
      <c r="G204" s="315" t="str">
        <f t="shared" si="15"/>
        <v>фото</v>
      </c>
      <c r="H204" s="315"/>
      <c r="I204" s="316" t="s">
        <v>6609</v>
      </c>
      <c r="J204" s="317" t="s">
        <v>1065</v>
      </c>
      <c r="K204" s="318" t="s">
        <v>586</v>
      </c>
      <c r="L204" s="667">
        <v>7</v>
      </c>
      <c r="M204" s="668">
        <v>228.6</v>
      </c>
      <c r="N204" s="321"/>
      <c r="O204" s="322">
        <f t="shared" si="13"/>
        <v>0</v>
      </c>
      <c r="P204" s="323">
        <v>4607109966563</v>
      </c>
      <c r="Q204" s="317"/>
      <c r="R204" s="324">
        <f t="shared" si="14"/>
        <v>32.659999999999997</v>
      </c>
      <c r="S204" s="325" t="s">
        <v>1693</v>
      </c>
      <c r="T204" s="326" t="s">
        <v>4499</v>
      </c>
    </row>
    <row r="205" spans="1:20" ht="15.75" x14ac:dyDescent="0.2">
      <c r="A205" s="292">
        <v>188</v>
      </c>
      <c r="B205" s="310">
        <v>2927</v>
      </c>
      <c r="C205" s="311" t="s">
        <v>1692</v>
      </c>
      <c r="D205" s="312"/>
      <c r="E205" s="313" t="s">
        <v>584</v>
      </c>
      <c r="F205" s="314" t="s">
        <v>1172</v>
      </c>
      <c r="G205" s="315" t="str">
        <f t="shared" si="15"/>
        <v>фото</v>
      </c>
      <c r="H205" s="315"/>
      <c r="I205" s="316" t="s">
        <v>6610</v>
      </c>
      <c r="J205" s="317" t="s">
        <v>1065</v>
      </c>
      <c r="K205" s="318" t="s">
        <v>586</v>
      </c>
      <c r="L205" s="667">
        <v>7</v>
      </c>
      <c r="M205" s="668">
        <v>222.6</v>
      </c>
      <c r="N205" s="321"/>
      <c r="O205" s="322">
        <f t="shared" si="13"/>
        <v>0</v>
      </c>
      <c r="P205" s="323">
        <v>4607109979105</v>
      </c>
      <c r="Q205" s="317"/>
      <c r="R205" s="324">
        <f t="shared" si="14"/>
        <v>31.8</v>
      </c>
      <c r="S205" s="325" t="s">
        <v>1692</v>
      </c>
      <c r="T205" s="326" t="s">
        <v>4499</v>
      </c>
    </row>
    <row r="206" spans="1:20" ht="15.75" x14ac:dyDescent="0.2">
      <c r="A206" s="292">
        <v>189</v>
      </c>
      <c r="B206" s="310">
        <v>3295</v>
      </c>
      <c r="C206" s="311" t="s">
        <v>2608</v>
      </c>
      <c r="D206" s="312"/>
      <c r="E206" s="313" t="s">
        <v>584</v>
      </c>
      <c r="F206" s="314" t="s">
        <v>1173</v>
      </c>
      <c r="G206" s="315" t="str">
        <f t="shared" si="15"/>
        <v>фото</v>
      </c>
      <c r="H206" s="315"/>
      <c r="I206" s="316" t="s">
        <v>1174</v>
      </c>
      <c r="J206" s="317" t="s">
        <v>1065</v>
      </c>
      <c r="K206" s="318" t="s">
        <v>586</v>
      </c>
      <c r="L206" s="667">
        <v>7</v>
      </c>
      <c r="M206" s="668">
        <v>224.3</v>
      </c>
      <c r="N206" s="321"/>
      <c r="O206" s="322">
        <f t="shared" si="13"/>
        <v>0</v>
      </c>
      <c r="P206" s="323">
        <v>4607109951651</v>
      </c>
      <c r="Q206" s="317"/>
      <c r="R206" s="324">
        <f t="shared" si="14"/>
        <v>32.04</v>
      </c>
      <c r="S206" s="325" t="s">
        <v>2608</v>
      </c>
      <c r="T206" s="326" t="s">
        <v>4499</v>
      </c>
    </row>
    <row r="207" spans="1:20" ht="15.75" x14ac:dyDescent="0.2">
      <c r="A207" s="292">
        <v>190</v>
      </c>
      <c r="B207" s="310">
        <v>3296</v>
      </c>
      <c r="C207" s="311" t="s">
        <v>1719</v>
      </c>
      <c r="D207" s="312"/>
      <c r="E207" s="313" t="s">
        <v>584</v>
      </c>
      <c r="F207" s="314" t="s">
        <v>1175</v>
      </c>
      <c r="G207" s="315" t="str">
        <f t="shared" si="15"/>
        <v>фото</v>
      </c>
      <c r="H207" s="315"/>
      <c r="I207" s="316" t="s">
        <v>1176</v>
      </c>
      <c r="J207" s="317" t="s">
        <v>1085</v>
      </c>
      <c r="K207" s="318" t="s">
        <v>586</v>
      </c>
      <c r="L207" s="667">
        <v>10</v>
      </c>
      <c r="M207" s="668">
        <v>226.5</v>
      </c>
      <c r="N207" s="321"/>
      <c r="O207" s="322">
        <f t="shared" si="13"/>
        <v>0</v>
      </c>
      <c r="P207" s="323">
        <v>4607109951477</v>
      </c>
      <c r="Q207" s="317"/>
      <c r="R207" s="324">
        <f t="shared" si="14"/>
        <v>22.65</v>
      </c>
      <c r="S207" s="325" t="s">
        <v>1719</v>
      </c>
      <c r="T207" s="326" t="s">
        <v>4499</v>
      </c>
    </row>
    <row r="208" spans="1:20" ht="31.5" x14ac:dyDescent="0.2">
      <c r="A208" s="292">
        <v>191</v>
      </c>
      <c r="B208" s="310">
        <v>3300</v>
      </c>
      <c r="C208" s="311" t="s">
        <v>1722</v>
      </c>
      <c r="D208" s="312"/>
      <c r="E208" s="313" t="s">
        <v>584</v>
      </c>
      <c r="F208" s="314" t="s">
        <v>1177</v>
      </c>
      <c r="G208" s="315" t="str">
        <f t="shared" si="15"/>
        <v>фото</v>
      </c>
      <c r="H208" s="315"/>
      <c r="I208" s="316" t="s">
        <v>1178</v>
      </c>
      <c r="J208" s="317" t="s">
        <v>1085</v>
      </c>
      <c r="K208" s="318" t="s">
        <v>586</v>
      </c>
      <c r="L208" s="667">
        <v>10</v>
      </c>
      <c r="M208" s="668">
        <v>179.3</v>
      </c>
      <c r="N208" s="321"/>
      <c r="O208" s="322">
        <f t="shared" si="13"/>
        <v>0</v>
      </c>
      <c r="P208" s="323">
        <v>4607109951453</v>
      </c>
      <c r="Q208" s="317"/>
      <c r="R208" s="324">
        <f t="shared" si="14"/>
        <v>17.93</v>
      </c>
      <c r="S208" s="325" t="s">
        <v>1722</v>
      </c>
      <c r="T208" s="326" t="s">
        <v>4499</v>
      </c>
    </row>
    <row r="209" spans="1:20" ht="38.25" x14ac:dyDescent="0.2">
      <c r="A209" s="292">
        <v>192</v>
      </c>
      <c r="B209" s="310">
        <v>1351</v>
      </c>
      <c r="C209" s="311" t="s">
        <v>3922</v>
      </c>
      <c r="D209" s="312"/>
      <c r="E209" s="313" t="s">
        <v>584</v>
      </c>
      <c r="F209" s="314" t="s">
        <v>3744</v>
      </c>
      <c r="G209" s="315" t="str">
        <f t="shared" si="15"/>
        <v>фото</v>
      </c>
      <c r="H209" s="315"/>
      <c r="I209" s="316" t="s">
        <v>3822</v>
      </c>
      <c r="J209" s="317" t="s">
        <v>1065</v>
      </c>
      <c r="K209" s="318" t="s">
        <v>622</v>
      </c>
      <c r="L209" s="667">
        <v>5</v>
      </c>
      <c r="M209" s="668">
        <v>199.3</v>
      </c>
      <c r="N209" s="321"/>
      <c r="O209" s="322">
        <f t="shared" si="13"/>
        <v>0</v>
      </c>
      <c r="P209" s="323">
        <v>4607109963517</v>
      </c>
      <c r="Q209" s="317"/>
      <c r="R209" s="324">
        <f t="shared" si="14"/>
        <v>39.86</v>
      </c>
      <c r="S209" s="325" t="s">
        <v>3922</v>
      </c>
      <c r="T209" s="326" t="s">
        <v>4499</v>
      </c>
    </row>
    <row r="210" spans="1:20" ht="31.5" x14ac:dyDescent="0.2">
      <c r="A210" s="292">
        <v>193</v>
      </c>
      <c r="B210" s="310">
        <v>1344</v>
      </c>
      <c r="C210" s="311" t="s">
        <v>1682</v>
      </c>
      <c r="D210" s="312"/>
      <c r="E210" s="313" t="s">
        <v>584</v>
      </c>
      <c r="F210" s="314" t="s">
        <v>1179</v>
      </c>
      <c r="G210" s="315" t="str">
        <f t="shared" si="15"/>
        <v>фото</v>
      </c>
      <c r="H210" s="315"/>
      <c r="I210" s="316" t="s">
        <v>1180</v>
      </c>
      <c r="J210" s="317" t="s">
        <v>1085</v>
      </c>
      <c r="K210" s="318" t="s">
        <v>586</v>
      </c>
      <c r="L210" s="667">
        <v>10</v>
      </c>
      <c r="M210" s="668">
        <v>219.2</v>
      </c>
      <c r="N210" s="321"/>
      <c r="O210" s="322">
        <f t="shared" si="13"/>
        <v>0</v>
      </c>
      <c r="P210" s="323">
        <v>4607109962862</v>
      </c>
      <c r="Q210" s="317"/>
      <c r="R210" s="324">
        <f t="shared" si="14"/>
        <v>21.92</v>
      </c>
      <c r="S210" s="325" t="s">
        <v>1682</v>
      </c>
      <c r="T210" s="326" t="s">
        <v>4499</v>
      </c>
    </row>
    <row r="211" spans="1:20" ht="25.5" x14ac:dyDescent="0.2">
      <c r="A211" s="292">
        <v>194</v>
      </c>
      <c r="B211" s="310">
        <v>7419</v>
      </c>
      <c r="C211" s="311" t="s">
        <v>2607</v>
      </c>
      <c r="D211" s="312"/>
      <c r="E211" s="313" t="s">
        <v>584</v>
      </c>
      <c r="F211" s="314" t="s">
        <v>1684</v>
      </c>
      <c r="G211" s="315" t="str">
        <f t="shared" si="15"/>
        <v>фото</v>
      </c>
      <c r="H211" s="315"/>
      <c r="I211" s="316" t="s">
        <v>1685</v>
      </c>
      <c r="J211" s="317" t="s">
        <v>1085</v>
      </c>
      <c r="K211" s="318" t="s">
        <v>586</v>
      </c>
      <c r="L211" s="667">
        <v>10</v>
      </c>
      <c r="M211" s="668">
        <v>245.8</v>
      </c>
      <c r="N211" s="321"/>
      <c r="O211" s="322">
        <f t="shared" si="13"/>
        <v>0</v>
      </c>
      <c r="P211" s="323">
        <v>4607109939444</v>
      </c>
      <c r="Q211" s="317"/>
      <c r="R211" s="324">
        <f t="shared" si="14"/>
        <v>24.58</v>
      </c>
      <c r="S211" s="325" t="s">
        <v>2607</v>
      </c>
      <c r="T211" s="326" t="s">
        <v>4499</v>
      </c>
    </row>
    <row r="212" spans="1:20" ht="25.5" x14ac:dyDescent="0.2">
      <c r="A212" s="292">
        <v>195</v>
      </c>
      <c r="B212" s="310">
        <v>898</v>
      </c>
      <c r="C212" s="311" t="s">
        <v>1686</v>
      </c>
      <c r="D212" s="312"/>
      <c r="E212" s="313" t="s">
        <v>584</v>
      </c>
      <c r="F212" s="314" t="s">
        <v>1181</v>
      </c>
      <c r="G212" s="315" t="str">
        <f t="shared" si="15"/>
        <v>фото</v>
      </c>
      <c r="H212" s="315"/>
      <c r="I212" s="316" t="s">
        <v>1182</v>
      </c>
      <c r="J212" s="317" t="s">
        <v>1065</v>
      </c>
      <c r="K212" s="318" t="s">
        <v>586</v>
      </c>
      <c r="L212" s="667">
        <v>10</v>
      </c>
      <c r="M212" s="668">
        <v>222.9</v>
      </c>
      <c r="N212" s="321"/>
      <c r="O212" s="322">
        <f t="shared" si="13"/>
        <v>0</v>
      </c>
      <c r="P212" s="323">
        <v>4607109956519</v>
      </c>
      <c r="Q212" s="317"/>
      <c r="R212" s="324">
        <f t="shared" si="14"/>
        <v>22.29</v>
      </c>
      <c r="S212" s="325" t="s">
        <v>1686</v>
      </c>
      <c r="T212" s="326" t="s">
        <v>4499</v>
      </c>
    </row>
    <row r="213" spans="1:20" ht="38.25" x14ac:dyDescent="0.2">
      <c r="A213" s="292">
        <v>196</v>
      </c>
      <c r="B213" s="310">
        <v>1537</v>
      </c>
      <c r="C213" s="311" t="s">
        <v>1703</v>
      </c>
      <c r="D213" s="312"/>
      <c r="E213" s="313" t="s">
        <v>584</v>
      </c>
      <c r="F213" s="314" t="s">
        <v>1184</v>
      </c>
      <c r="G213" s="315" t="str">
        <f t="shared" si="15"/>
        <v>фото</v>
      </c>
      <c r="H213" s="315"/>
      <c r="I213" s="316" t="s">
        <v>6611</v>
      </c>
      <c r="J213" s="317" t="s">
        <v>1074</v>
      </c>
      <c r="K213" s="318" t="s">
        <v>586</v>
      </c>
      <c r="L213" s="667">
        <v>7</v>
      </c>
      <c r="M213" s="668">
        <v>226.9</v>
      </c>
      <c r="N213" s="321"/>
      <c r="O213" s="322">
        <f t="shared" si="13"/>
        <v>0</v>
      </c>
      <c r="P213" s="323">
        <v>4607109985519</v>
      </c>
      <c r="Q213" s="317"/>
      <c r="R213" s="324">
        <f t="shared" si="14"/>
        <v>32.409999999999997</v>
      </c>
      <c r="S213" s="325" t="s">
        <v>1703</v>
      </c>
      <c r="T213" s="326" t="s">
        <v>4499</v>
      </c>
    </row>
    <row r="214" spans="1:20" ht="15.75" x14ac:dyDescent="0.2">
      <c r="A214" s="292">
        <v>197</v>
      </c>
      <c r="B214" s="310">
        <v>3321</v>
      </c>
      <c r="C214" s="311" t="s">
        <v>1704</v>
      </c>
      <c r="D214" s="312"/>
      <c r="E214" s="313" t="s">
        <v>584</v>
      </c>
      <c r="F214" s="314" t="s">
        <v>1185</v>
      </c>
      <c r="G214" s="315" t="str">
        <f t="shared" si="15"/>
        <v>фото</v>
      </c>
      <c r="H214" s="315"/>
      <c r="I214" s="316" t="s">
        <v>1186</v>
      </c>
      <c r="J214" s="317" t="s">
        <v>1065</v>
      </c>
      <c r="K214" s="318" t="s">
        <v>586</v>
      </c>
      <c r="L214" s="667">
        <v>10</v>
      </c>
      <c r="M214" s="668">
        <v>253.1</v>
      </c>
      <c r="N214" s="321"/>
      <c r="O214" s="322">
        <f t="shared" si="13"/>
        <v>0</v>
      </c>
      <c r="P214" s="323">
        <v>4607109951569</v>
      </c>
      <c r="Q214" s="317"/>
      <c r="R214" s="324">
        <f t="shared" si="14"/>
        <v>25.31</v>
      </c>
      <c r="S214" s="325" t="s">
        <v>1704</v>
      </c>
      <c r="T214" s="326" t="s">
        <v>4499</v>
      </c>
    </row>
    <row r="215" spans="1:20" ht="25.5" x14ac:dyDescent="0.2">
      <c r="A215" s="292">
        <v>198</v>
      </c>
      <c r="B215" s="310">
        <v>7434</v>
      </c>
      <c r="C215" s="311" t="s">
        <v>4511</v>
      </c>
      <c r="D215" s="312"/>
      <c r="E215" s="313" t="s">
        <v>584</v>
      </c>
      <c r="F215" s="314" t="s">
        <v>4512</v>
      </c>
      <c r="G215" s="315" t="str">
        <f t="shared" si="15"/>
        <v>фото</v>
      </c>
      <c r="H215" s="315"/>
      <c r="I215" s="316" t="s">
        <v>6612</v>
      </c>
      <c r="J215" s="317" t="s">
        <v>1065</v>
      </c>
      <c r="K215" s="318" t="s">
        <v>586</v>
      </c>
      <c r="L215" s="667">
        <v>10</v>
      </c>
      <c r="M215" s="668">
        <v>203.5</v>
      </c>
      <c r="N215" s="321"/>
      <c r="O215" s="322">
        <f t="shared" si="13"/>
        <v>0</v>
      </c>
      <c r="P215" s="323">
        <v>4607109939291</v>
      </c>
      <c r="Q215" s="317" t="s">
        <v>4911</v>
      </c>
      <c r="R215" s="324">
        <f t="shared" si="14"/>
        <v>20.350000000000001</v>
      </c>
      <c r="S215" s="325" t="s">
        <v>4511</v>
      </c>
      <c r="T215" s="326" t="s">
        <v>4499</v>
      </c>
    </row>
    <row r="216" spans="1:20" ht="15.75" x14ac:dyDescent="0.2">
      <c r="A216" s="292">
        <v>199</v>
      </c>
      <c r="B216" s="310">
        <v>1350</v>
      </c>
      <c r="C216" s="311" t="s">
        <v>1707</v>
      </c>
      <c r="D216" s="312"/>
      <c r="E216" s="313" t="s">
        <v>584</v>
      </c>
      <c r="F216" s="314" t="s">
        <v>1187</v>
      </c>
      <c r="G216" s="315" t="str">
        <f t="shared" si="15"/>
        <v>фото</v>
      </c>
      <c r="H216" s="315"/>
      <c r="I216" s="316" t="s">
        <v>6600</v>
      </c>
      <c r="J216" s="317" t="s">
        <v>1085</v>
      </c>
      <c r="K216" s="318" t="s">
        <v>586</v>
      </c>
      <c r="L216" s="667">
        <v>10</v>
      </c>
      <c r="M216" s="668">
        <v>222.9</v>
      </c>
      <c r="N216" s="321"/>
      <c r="O216" s="322">
        <f t="shared" si="13"/>
        <v>0</v>
      </c>
      <c r="P216" s="323">
        <v>4607109963227</v>
      </c>
      <c r="Q216" s="317"/>
      <c r="R216" s="324">
        <f t="shared" si="14"/>
        <v>22.29</v>
      </c>
      <c r="S216" s="325" t="s">
        <v>1707</v>
      </c>
      <c r="T216" s="326" t="s">
        <v>4499</v>
      </c>
    </row>
    <row r="217" spans="1:20" ht="15.75" x14ac:dyDescent="0.2">
      <c r="A217" s="292">
        <v>200</v>
      </c>
      <c r="B217" s="310">
        <v>3331</v>
      </c>
      <c r="C217" s="311" t="s">
        <v>1705</v>
      </c>
      <c r="D217" s="312"/>
      <c r="E217" s="313" t="s">
        <v>584</v>
      </c>
      <c r="F217" s="314" t="s">
        <v>1188</v>
      </c>
      <c r="G217" s="315" t="str">
        <f t="shared" si="15"/>
        <v>фото</v>
      </c>
      <c r="H217" s="315"/>
      <c r="I217" s="316" t="s">
        <v>1189</v>
      </c>
      <c r="J217" s="317" t="s">
        <v>1065</v>
      </c>
      <c r="K217" s="318" t="s">
        <v>586</v>
      </c>
      <c r="L217" s="667">
        <v>10</v>
      </c>
      <c r="M217" s="668">
        <v>197.5</v>
      </c>
      <c r="N217" s="321"/>
      <c r="O217" s="322">
        <f t="shared" si="13"/>
        <v>0</v>
      </c>
      <c r="P217" s="323">
        <v>4607109951545</v>
      </c>
      <c r="Q217" s="317"/>
      <c r="R217" s="324">
        <f t="shared" si="14"/>
        <v>19.75</v>
      </c>
      <c r="S217" s="325" t="s">
        <v>1705</v>
      </c>
      <c r="T217" s="326" t="s">
        <v>4499</v>
      </c>
    </row>
    <row r="218" spans="1:20" ht="15.75" x14ac:dyDescent="0.2">
      <c r="A218" s="292">
        <v>201</v>
      </c>
      <c r="B218" s="310">
        <v>3332</v>
      </c>
      <c r="C218" s="311" t="s">
        <v>1706</v>
      </c>
      <c r="D218" s="312"/>
      <c r="E218" s="313" t="s">
        <v>584</v>
      </c>
      <c r="F218" s="314" t="s">
        <v>1190</v>
      </c>
      <c r="G218" s="315" t="str">
        <f t="shared" si="15"/>
        <v>фото</v>
      </c>
      <c r="H218" s="315"/>
      <c r="I218" s="316" t="s">
        <v>1191</v>
      </c>
      <c r="J218" s="317" t="s">
        <v>1065</v>
      </c>
      <c r="K218" s="318" t="s">
        <v>586</v>
      </c>
      <c r="L218" s="667">
        <v>10</v>
      </c>
      <c r="M218" s="668">
        <v>175.7</v>
      </c>
      <c r="N218" s="321"/>
      <c r="O218" s="322">
        <f t="shared" si="13"/>
        <v>0</v>
      </c>
      <c r="P218" s="323">
        <v>4607109951538</v>
      </c>
      <c r="Q218" s="317"/>
      <c r="R218" s="324">
        <f t="shared" si="14"/>
        <v>17.57</v>
      </c>
      <c r="S218" s="325" t="s">
        <v>1706</v>
      </c>
      <c r="T218" s="326" t="s">
        <v>4499</v>
      </c>
    </row>
    <row r="219" spans="1:20" ht="38.25" x14ac:dyDescent="0.2">
      <c r="A219" s="292">
        <v>202</v>
      </c>
      <c r="B219" s="310">
        <v>2887</v>
      </c>
      <c r="C219" s="311" t="s">
        <v>1709</v>
      </c>
      <c r="D219" s="312"/>
      <c r="E219" s="313" t="s">
        <v>584</v>
      </c>
      <c r="F219" s="314" t="s">
        <v>1097</v>
      </c>
      <c r="G219" s="315" t="str">
        <f t="shared" si="15"/>
        <v>фото</v>
      </c>
      <c r="H219" s="315"/>
      <c r="I219" s="316" t="s">
        <v>1710</v>
      </c>
      <c r="J219" s="317" t="s">
        <v>1068</v>
      </c>
      <c r="K219" s="318" t="s">
        <v>586</v>
      </c>
      <c r="L219" s="667">
        <v>10</v>
      </c>
      <c r="M219" s="668">
        <v>192.6</v>
      </c>
      <c r="N219" s="321"/>
      <c r="O219" s="322">
        <f t="shared" si="13"/>
        <v>0</v>
      </c>
      <c r="P219" s="323">
        <v>4607109979020</v>
      </c>
      <c r="Q219" s="317"/>
      <c r="R219" s="324">
        <f t="shared" si="14"/>
        <v>19.260000000000002</v>
      </c>
      <c r="S219" s="325" t="s">
        <v>1709</v>
      </c>
      <c r="T219" s="326" t="s">
        <v>4499</v>
      </c>
    </row>
    <row r="220" spans="1:20" ht="25.5" x14ac:dyDescent="0.2">
      <c r="A220" s="292">
        <v>203</v>
      </c>
      <c r="B220" s="310">
        <v>2902</v>
      </c>
      <c r="C220" s="311" t="s">
        <v>3924</v>
      </c>
      <c r="D220" s="312" t="s">
        <v>3925</v>
      </c>
      <c r="E220" s="313" t="s">
        <v>584</v>
      </c>
      <c r="F220" s="314" t="s">
        <v>3746</v>
      </c>
      <c r="G220" s="315" t="str">
        <f t="shared" si="15"/>
        <v>фото</v>
      </c>
      <c r="H220" s="315" t="str">
        <f>HYPERLINK("http://www.gardenbulbs.ru/images/summer_CL/thumbnails/"&amp;D220&amp;".jpg","фото")</f>
        <v>фото</v>
      </c>
      <c r="I220" s="316" t="s">
        <v>6613</v>
      </c>
      <c r="J220" s="317" t="s">
        <v>1065</v>
      </c>
      <c r="K220" s="318" t="s">
        <v>622</v>
      </c>
      <c r="L220" s="667">
        <v>7</v>
      </c>
      <c r="M220" s="668">
        <v>351.3</v>
      </c>
      <c r="N220" s="321"/>
      <c r="O220" s="322">
        <f t="shared" si="13"/>
        <v>0</v>
      </c>
      <c r="P220" s="323">
        <v>4607109979129</v>
      </c>
      <c r="Q220" s="317"/>
      <c r="R220" s="324">
        <f t="shared" si="14"/>
        <v>50.19</v>
      </c>
      <c r="S220" s="325" t="s">
        <v>1711</v>
      </c>
      <c r="T220" s="326" t="s">
        <v>4499</v>
      </c>
    </row>
    <row r="221" spans="1:20" ht="25.5" x14ac:dyDescent="0.2">
      <c r="A221" s="292">
        <v>204</v>
      </c>
      <c r="B221" s="310">
        <v>7424</v>
      </c>
      <c r="C221" s="311" t="s">
        <v>2611</v>
      </c>
      <c r="D221" s="312"/>
      <c r="E221" s="313" t="s">
        <v>584</v>
      </c>
      <c r="F221" s="314" t="s">
        <v>1708</v>
      </c>
      <c r="G221" s="315" t="str">
        <f t="shared" si="15"/>
        <v>фото</v>
      </c>
      <c r="H221" s="315"/>
      <c r="I221" s="316" t="s">
        <v>6614</v>
      </c>
      <c r="J221" s="317" t="s">
        <v>1065</v>
      </c>
      <c r="K221" s="318" t="s">
        <v>586</v>
      </c>
      <c r="L221" s="667">
        <v>3</v>
      </c>
      <c r="M221" s="668">
        <v>203.2</v>
      </c>
      <c r="N221" s="321"/>
      <c r="O221" s="322">
        <f t="shared" si="13"/>
        <v>0</v>
      </c>
      <c r="P221" s="323">
        <v>4607109939390</v>
      </c>
      <c r="Q221" s="317"/>
      <c r="R221" s="324">
        <f t="shared" si="14"/>
        <v>67.73</v>
      </c>
      <c r="S221" s="325" t="s">
        <v>2611</v>
      </c>
      <c r="T221" s="326" t="s">
        <v>4499</v>
      </c>
    </row>
    <row r="222" spans="1:20" ht="15.75" x14ac:dyDescent="0.2">
      <c r="A222" s="292">
        <v>205</v>
      </c>
      <c r="B222" s="310">
        <v>3347</v>
      </c>
      <c r="C222" s="311" t="s">
        <v>1712</v>
      </c>
      <c r="D222" s="312"/>
      <c r="E222" s="313" t="s">
        <v>584</v>
      </c>
      <c r="F222" s="314" t="s">
        <v>1192</v>
      </c>
      <c r="G222" s="315" t="str">
        <f t="shared" si="15"/>
        <v>фото</v>
      </c>
      <c r="H222" s="315"/>
      <c r="I222" s="316" t="s">
        <v>1193</v>
      </c>
      <c r="J222" s="317" t="s">
        <v>1065</v>
      </c>
      <c r="K222" s="318" t="s">
        <v>586</v>
      </c>
      <c r="L222" s="667">
        <v>10</v>
      </c>
      <c r="M222" s="668">
        <v>250.7</v>
      </c>
      <c r="N222" s="321"/>
      <c r="O222" s="322">
        <f t="shared" si="13"/>
        <v>0</v>
      </c>
      <c r="P222" s="323">
        <v>4607109951514</v>
      </c>
      <c r="Q222" s="317"/>
      <c r="R222" s="324">
        <f t="shared" si="14"/>
        <v>25.07</v>
      </c>
      <c r="S222" s="325" t="s">
        <v>1712</v>
      </c>
      <c r="T222" s="326" t="s">
        <v>4499</v>
      </c>
    </row>
    <row r="223" spans="1:20" ht="38.25" x14ac:dyDescent="0.2">
      <c r="A223" s="292">
        <v>206</v>
      </c>
      <c r="B223" s="310">
        <v>11681</v>
      </c>
      <c r="C223" s="311" t="s">
        <v>5266</v>
      </c>
      <c r="D223" s="312"/>
      <c r="E223" s="313" t="s">
        <v>584</v>
      </c>
      <c r="F223" s="314" t="s">
        <v>4995</v>
      </c>
      <c r="G223" s="315" t="str">
        <f t="shared" si="15"/>
        <v>фото</v>
      </c>
      <c r="H223" s="315"/>
      <c r="I223" s="316" t="s">
        <v>6615</v>
      </c>
      <c r="J223" s="317" t="s">
        <v>1065</v>
      </c>
      <c r="K223" s="318" t="s">
        <v>622</v>
      </c>
      <c r="L223" s="667">
        <v>7</v>
      </c>
      <c r="M223" s="668">
        <v>210.8</v>
      </c>
      <c r="N223" s="321"/>
      <c r="O223" s="322">
        <f t="shared" si="13"/>
        <v>0</v>
      </c>
      <c r="P223" s="323">
        <v>4607109923788</v>
      </c>
      <c r="Q223" s="317" t="s">
        <v>4911</v>
      </c>
      <c r="R223" s="324">
        <f t="shared" si="14"/>
        <v>30.11</v>
      </c>
      <c r="S223" s="325" t="s">
        <v>5266</v>
      </c>
      <c r="T223" s="326" t="s">
        <v>4499</v>
      </c>
    </row>
    <row r="224" spans="1:20" ht="15.75" x14ac:dyDescent="0.2">
      <c r="A224" s="292">
        <v>207</v>
      </c>
      <c r="B224" s="310">
        <v>3352</v>
      </c>
      <c r="C224" s="311" t="s">
        <v>1713</v>
      </c>
      <c r="D224" s="312"/>
      <c r="E224" s="313" t="s">
        <v>584</v>
      </c>
      <c r="F224" s="314" t="s">
        <v>1194</v>
      </c>
      <c r="G224" s="315" t="str">
        <f t="shared" si="15"/>
        <v>фото</v>
      </c>
      <c r="H224" s="315"/>
      <c r="I224" s="316" t="s">
        <v>1195</v>
      </c>
      <c r="J224" s="317" t="s">
        <v>1065</v>
      </c>
      <c r="K224" s="318" t="s">
        <v>586</v>
      </c>
      <c r="L224" s="667">
        <v>10</v>
      </c>
      <c r="M224" s="668">
        <v>213.2</v>
      </c>
      <c r="N224" s="321"/>
      <c r="O224" s="322">
        <f t="shared" si="13"/>
        <v>0</v>
      </c>
      <c r="P224" s="323">
        <v>4607109951507</v>
      </c>
      <c r="Q224" s="317"/>
      <c r="R224" s="324">
        <f t="shared" si="14"/>
        <v>21.32</v>
      </c>
      <c r="S224" s="325" t="s">
        <v>1713</v>
      </c>
      <c r="T224" s="326" t="s">
        <v>4499</v>
      </c>
    </row>
    <row r="225" spans="1:20" ht="15.75" x14ac:dyDescent="0.2">
      <c r="A225" s="292">
        <v>208</v>
      </c>
      <c r="B225" s="310">
        <v>864</v>
      </c>
      <c r="C225" s="311" t="s">
        <v>1714</v>
      </c>
      <c r="D225" s="312"/>
      <c r="E225" s="313" t="s">
        <v>584</v>
      </c>
      <c r="F225" s="314" t="s">
        <v>1196</v>
      </c>
      <c r="G225" s="315" t="str">
        <f t="shared" si="15"/>
        <v>фото</v>
      </c>
      <c r="H225" s="315"/>
      <c r="I225" s="316" t="s">
        <v>1197</v>
      </c>
      <c r="J225" s="317" t="s">
        <v>1065</v>
      </c>
      <c r="K225" s="318" t="s">
        <v>586</v>
      </c>
      <c r="L225" s="667">
        <v>10</v>
      </c>
      <c r="M225" s="668">
        <v>209.6</v>
      </c>
      <c r="N225" s="321"/>
      <c r="O225" s="322">
        <f t="shared" si="13"/>
        <v>0</v>
      </c>
      <c r="P225" s="323">
        <v>4607109956656</v>
      </c>
      <c r="Q225" s="317"/>
      <c r="R225" s="324">
        <f t="shared" si="14"/>
        <v>20.96</v>
      </c>
      <c r="S225" s="325" t="s">
        <v>1714</v>
      </c>
      <c r="T225" s="326" t="s">
        <v>4499</v>
      </c>
    </row>
    <row r="226" spans="1:20" ht="51" x14ac:dyDescent="0.2">
      <c r="A226" s="292">
        <v>209</v>
      </c>
      <c r="B226" s="310">
        <v>2453</v>
      </c>
      <c r="C226" s="311" t="s">
        <v>3926</v>
      </c>
      <c r="D226" s="312"/>
      <c r="E226" s="313" t="s">
        <v>584</v>
      </c>
      <c r="F226" s="314" t="s">
        <v>3747</v>
      </c>
      <c r="G226" s="315" t="str">
        <f t="shared" si="15"/>
        <v>фото</v>
      </c>
      <c r="H226" s="315"/>
      <c r="I226" s="316" t="s">
        <v>6616</v>
      </c>
      <c r="J226" s="317" t="s">
        <v>1068</v>
      </c>
      <c r="K226" s="318" t="s">
        <v>586</v>
      </c>
      <c r="L226" s="667">
        <v>7</v>
      </c>
      <c r="M226" s="668">
        <v>222.6</v>
      </c>
      <c r="N226" s="321"/>
      <c r="O226" s="322">
        <f t="shared" si="13"/>
        <v>0</v>
      </c>
      <c r="P226" s="323">
        <v>4607109966709</v>
      </c>
      <c r="Q226" s="317"/>
      <c r="R226" s="324">
        <f t="shared" si="14"/>
        <v>31.8</v>
      </c>
      <c r="S226" s="325" t="s">
        <v>3926</v>
      </c>
      <c r="T226" s="326" t="s">
        <v>4499</v>
      </c>
    </row>
    <row r="227" spans="1:20" ht="38.25" x14ac:dyDescent="0.2">
      <c r="A227" s="292">
        <v>210</v>
      </c>
      <c r="B227" s="310">
        <v>6633</v>
      </c>
      <c r="C227" s="311" t="s">
        <v>4513</v>
      </c>
      <c r="D227" s="312"/>
      <c r="E227" s="313" t="s">
        <v>584</v>
      </c>
      <c r="F227" s="314" t="s">
        <v>4514</v>
      </c>
      <c r="G227" s="315" t="str">
        <f t="shared" si="15"/>
        <v>фото</v>
      </c>
      <c r="H227" s="315"/>
      <c r="I227" s="316" t="s">
        <v>4515</v>
      </c>
      <c r="J227" s="317" t="s">
        <v>1065</v>
      </c>
      <c r="K227" s="318" t="s">
        <v>586</v>
      </c>
      <c r="L227" s="667">
        <v>10</v>
      </c>
      <c r="M227" s="668">
        <v>265.2</v>
      </c>
      <c r="N227" s="321"/>
      <c r="O227" s="322">
        <f t="shared" si="13"/>
        <v>0</v>
      </c>
      <c r="P227" s="323">
        <v>4607109942772</v>
      </c>
      <c r="Q227" s="317"/>
      <c r="R227" s="324">
        <f t="shared" si="14"/>
        <v>26.52</v>
      </c>
      <c r="S227" s="325" t="s">
        <v>4513</v>
      </c>
      <c r="T227" s="326" t="s">
        <v>4499</v>
      </c>
    </row>
    <row r="228" spans="1:20" ht="25.5" x14ac:dyDescent="0.2">
      <c r="A228" s="292">
        <v>211</v>
      </c>
      <c r="B228" s="310">
        <v>7451</v>
      </c>
      <c r="C228" s="311" t="s">
        <v>3927</v>
      </c>
      <c r="D228" s="312"/>
      <c r="E228" s="313" t="s">
        <v>584</v>
      </c>
      <c r="F228" s="314" t="s">
        <v>3748</v>
      </c>
      <c r="G228" s="315" t="str">
        <f t="shared" si="15"/>
        <v>фото</v>
      </c>
      <c r="H228" s="315"/>
      <c r="I228" s="316" t="s">
        <v>3824</v>
      </c>
      <c r="J228" s="317" t="s">
        <v>1065</v>
      </c>
      <c r="K228" s="318" t="s">
        <v>586</v>
      </c>
      <c r="L228" s="667">
        <v>10</v>
      </c>
      <c r="M228" s="668">
        <v>197.5</v>
      </c>
      <c r="N228" s="321"/>
      <c r="O228" s="322">
        <f t="shared" si="13"/>
        <v>0</v>
      </c>
      <c r="P228" s="323">
        <v>4607109939123</v>
      </c>
      <c r="Q228" s="317"/>
      <c r="R228" s="324">
        <f t="shared" si="14"/>
        <v>19.75</v>
      </c>
      <c r="S228" s="325" t="s">
        <v>3927</v>
      </c>
      <c r="T228" s="326" t="s">
        <v>4499</v>
      </c>
    </row>
    <row r="229" spans="1:20" ht="38.25" x14ac:dyDescent="0.2">
      <c r="A229" s="292">
        <v>212</v>
      </c>
      <c r="B229" s="310">
        <v>3367</v>
      </c>
      <c r="C229" s="311" t="s">
        <v>1715</v>
      </c>
      <c r="D229" s="312"/>
      <c r="E229" s="313" t="s">
        <v>584</v>
      </c>
      <c r="F229" s="314" t="s">
        <v>1198</v>
      </c>
      <c r="G229" s="315" t="str">
        <f t="shared" si="15"/>
        <v>фото</v>
      </c>
      <c r="H229" s="315"/>
      <c r="I229" s="316" t="s">
        <v>1716</v>
      </c>
      <c r="J229" s="317" t="s">
        <v>1065</v>
      </c>
      <c r="K229" s="318" t="s">
        <v>586</v>
      </c>
      <c r="L229" s="667">
        <v>10</v>
      </c>
      <c r="M229" s="668">
        <v>251.9</v>
      </c>
      <c r="N229" s="321"/>
      <c r="O229" s="322">
        <f t="shared" si="13"/>
        <v>0</v>
      </c>
      <c r="P229" s="323">
        <v>4607109951491</v>
      </c>
      <c r="Q229" s="317"/>
      <c r="R229" s="324">
        <f t="shared" si="14"/>
        <v>25.19</v>
      </c>
      <c r="S229" s="325" t="s">
        <v>1715</v>
      </c>
      <c r="T229" s="326" t="s">
        <v>4499</v>
      </c>
    </row>
    <row r="230" spans="1:20" ht="25.5" x14ac:dyDescent="0.2">
      <c r="A230" s="292">
        <v>213</v>
      </c>
      <c r="B230" s="310">
        <v>2634</v>
      </c>
      <c r="C230" s="311" t="s">
        <v>3087</v>
      </c>
      <c r="D230" s="312"/>
      <c r="E230" s="313" t="s">
        <v>584</v>
      </c>
      <c r="F230" s="314" t="s">
        <v>1199</v>
      </c>
      <c r="G230" s="315" t="str">
        <f t="shared" si="15"/>
        <v>фото</v>
      </c>
      <c r="H230" s="315"/>
      <c r="I230" s="316" t="s">
        <v>6617</v>
      </c>
      <c r="J230" s="317" t="s">
        <v>1065</v>
      </c>
      <c r="K230" s="318" t="s">
        <v>586</v>
      </c>
      <c r="L230" s="667">
        <v>10</v>
      </c>
      <c r="M230" s="668">
        <v>145.5</v>
      </c>
      <c r="N230" s="321"/>
      <c r="O230" s="322">
        <f t="shared" si="13"/>
        <v>0</v>
      </c>
      <c r="P230" s="323">
        <v>4607109956687</v>
      </c>
      <c r="Q230" s="317"/>
      <c r="R230" s="324">
        <f t="shared" si="14"/>
        <v>14.55</v>
      </c>
      <c r="S230" s="325" t="s">
        <v>5267</v>
      </c>
      <c r="T230" s="326" t="s">
        <v>4499</v>
      </c>
    </row>
    <row r="231" spans="1:20" ht="15.75" x14ac:dyDescent="0.2">
      <c r="A231" s="292">
        <v>214</v>
      </c>
      <c r="B231" s="310">
        <v>1299</v>
      </c>
      <c r="C231" s="311" t="s">
        <v>1717</v>
      </c>
      <c r="D231" s="312"/>
      <c r="E231" s="313" t="s">
        <v>584</v>
      </c>
      <c r="F231" s="314" t="s">
        <v>1200</v>
      </c>
      <c r="G231" s="315" t="str">
        <f t="shared" si="15"/>
        <v>фото</v>
      </c>
      <c r="H231" s="315"/>
      <c r="I231" s="316" t="s">
        <v>1201</v>
      </c>
      <c r="J231" s="317" t="s">
        <v>1065</v>
      </c>
      <c r="K231" s="318" t="s">
        <v>586</v>
      </c>
      <c r="L231" s="667">
        <v>10</v>
      </c>
      <c r="M231" s="668">
        <v>267.60000000000002</v>
      </c>
      <c r="N231" s="321"/>
      <c r="O231" s="322">
        <f t="shared" si="13"/>
        <v>0</v>
      </c>
      <c r="P231" s="323">
        <v>4607109985724</v>
      </c>
      <c r="Q231" s="317"/>
      <c r="R231" s="324">
        <f t="shared" si="14"/>
        <v>26.76</v>
      </c>
      <c r="S231" s="325" t="s">
        <v>1717</v>
      </c>
      <c r="T231" s="326" t="s">
        <v>4499</v>
      </c>
    </row>
    <row r="232" spans="1:20" ht="15.75" x14ac:dyDescent="0.2">
      <c r="A232" s="292">
        <v>215</v>
      </c>
      <c r="B232" s="310">
        <v>6061</v>
      </c>
      <c r="C232" s="311" t="s">
        <v>3088</v>
      </c>
      <c r="D232" s="312"/>
      <c r="E232" s="313" t="s">
        <v>584</v>
      </c>
      <c r="F232" s="314" t="s">
        <v>2486</v>
      </c>
      <c r="G232" s="315" t="str">
        <f t="shared" si="15"/>
        <v>фото</v>
      </c>
      <c r="H232" s="315"/>
      <c r="I232" s="316" t="s">
        <v>2533</v>
      </c>
      <c r="J232" s="317" t="s">
        <v>1085</v>
      </c>
      <c r="K232" s="318" t="s">
        <v>586</v>
      </c>
      <c r="L232" s="667">
        <v>10</v>
      </c>
      <c r="M232" s="668">
        <v>186.6</v>
      </c>
      <c r="N232" s="321"/>
      <c r="O232" s="322">
        <f t="shared" si="13"/>
        <v>0</v>
      </c>
      <c r="P232" s="323">
        <v>4607109935385</v>
      </c>
      <c r="Q232" s="317"/>
      <c r="R232" s="324">
        <f t="shared" si="14"/>
        <v>18.66</v>
      </c>
      <c r="S232" s="325" t="s">
        <v>3088</v>
      </c>
      <c r="T232" s="326" t="s">
        <v>4499</v>
      </c>
    </row>
    <row r="233" spans="1:20" ht="25.5" x14ac:dyDescent="0.2">
      <c r="A233" s="292">
        <v>216</v>
      </c>
      <c r="B233" s="310">
        <v>3380</v>
      </c>
      <c r="C233" s="311" t="s">
        <v>1718</v>
      </c>
      <c r="D233" s="312"/>
      <c r="E233" s="313" t="s">
        <v>584</v>
      </c>
      <c r="F233" s="314" t="s">
        <v>1202</v>
      </c>
      <c r="G233" s="315" t="str">
        <f t="shared" si="15"/>
        <v>фото</v>
      </c>
      <c r="H233" s="315"/>
      <c r="I233" s="316" t="s">
        <v>6618</v>
      </c>
      <c r="J233" s="317" t="s">
        <v>1085</v>
      </c>
      <c r="K233" s="318" t="s">
        <v>586</v>
      </c>
      <c r="L233" s="667">
        <v>10</v>
      </c>
      <c r="M233" s="668">
        <v>219.2</v>
      </c>
      <c r="N233" s="321"/>
      <c r="O233" s="322">
        <f t="shared" si="13"/>
        <v>0</v>
      </c>
      <c r="P233" s="323">
        <v>4607109951484</v>
      </c>
      <c r="Q233" s="317"/>
      <c r="R233" s="324">
        <f t="shared" si="14"/>
        <v>21.92</v>
      </c>
      <c r="S233" s="325" t="s">
        <v>1718</v>
      </c>
      <c r="T233" s="326" t="s">
        <v>4499</v>
      </c>
    </row>
    <row r="234" spans="1:20" ht="15.75" x14ac:dyDescent="0.2">
      <c r="A234" s="292">
        <v>217</v>
      </c>
      <c r="B234" s="310">
        <v>2929</v>
      </c>
      <c r="C234" s="311" t="s">
        <v>1721</v>
      </c>
      <c r="D234" s="312"/>
      <c r="E234" s="313" t="s">
        <v>584</v>
      </c>
      <c r="F234" s="314" t="s">
        <v>1203</v>
      </c>
      <c r="G234" s="315" t="str">
        <f t="shared" si="15"/>
        <v>фото</v>
      </c>
      <c r="H234" s="315"/>
      <c r="I234" s="316" t="s">
        <v>329</v>
      </c>
      <c r="J234" s="317" t="s">
        <v>1065</v>
      </c>
      <c r="K234" s="318" t="s">
        <v>586</v>
      </c>
      <c r="L234" s="667">
        <v>10</v>
      </c>
      <c r="M234" s="668">
        <v>212</v>
      </c>
      <c r="N234" s="321"/>
      <c r="O234" s="322">
        <f t="shared" si="13"/>
        <v>0</v>
      </c>
      <c r="P234" s="323">
        <v>4607109979136</v>
      </c>
      <c r="Q234" s="317"/>
      <c r="R234" s="324">
        <f t="shared" si="14"/>
        <v>21.2</v>
      </c>
      <c r="S234" s="325" t="s">
        <v>1721</v>
      </c>
      <c r="T234" s="326" t="s">
        <v>4499</v>
      </c>
    </row>
    <row r="235" spans="1:20" ht="15.75" x14ac:dyDescent="0.2">
      <c r="A235" s="292">
        <v>218</v>
      </c>
      <c r="B235" s="310">
        <v>2441</v>
      </c>
      <c r="C235" s="311" t="s">
        <v>1696</v>
      </c>
      <c r="D235" s="312"/>
      <c r="E235" s="313" t="s">
        <v>584</v>
      </c>
      <c r="F235" s="314" t="s">
        <v>1204</v>
      </c>
      <c r="G235" s="315" t="str">
        <f t="shared" si="15"/>
        <v>фото</v>
      </c>
      <c r="H235" s="315"/>
      <c r="I235" s="316" t="s">
        <v>1205</v>
      </c>
      <c r="J235" s="317" t="s">
        <v>1065</v>
      </c>
      <c r="K235" s="318" t="s">
        <v>586</v>
      </c>
      <c r="L235" s="667">
        <v>10</v>
      </c>
      <c r="M235" s="668">
        <v>180.5</v>
      </c>
      <c r="N235" s="321"/>
      <c r="O235" s="322">
        <f t="shared" si="13"/>
        <v>0</v>
      </c>
      <c r="P235" s="323">
        <v>4607109966570</v>
      </c>
      <c r="Q235" s="317"/>
      <c r="R235" s="324">
        <f t="shared" si="14"/>
        <v>18.05</v>
      </c>
      <c r="S235" s="325" t="s">
        <v>1696</v>
      </c>
      <c r="T235" s="326" t="s">
        <v>4499</v>
      </c>
    </row>
    <row r="236" spans="1:20" ht="25.5" x14ac:dyDescent="0.2">
      <c r="A236" s="292">
        <v>219</v>
      </c>
      <c r="B236" s="310">
        <v>1177</v>
      </c>
      <c r="C236" s="311" t="s">
        <v>1697</v>
      </c>
      <c r="D236" s="312"/>
      <c r="E236" s="313" t="s">
        <v>584</v>
      </c>
      <c r="F236" s="314" t="s">
        <v>1206</v>
      </c>
      <c r="G236" s="315" t="str">
        <f t="shared" si="15"/>
        <v>фото</v>
      </c>
      <c r="H236" s="315"/>
      <c r="I236" s="316" t="s">
        <v>1207</v>
      </c>
      <c r="J236" s="317" t="s">
        <v>1074</v>
      </c>
      <c r="K236" s="318" t="s">
        <v>586</v>
      </c>
      <c r="L236" s="667">
        <v>10</v>
      </c>
      <c r="M236" s="668">
        <v>285.7</v>
      </c>
      <c r="N236" s="321"/>
      <c r="O236" s="322">
        <f t="shared" si="13"/>
        <v>0</v>
      </c>
      <c r="P236" s="323">
        <v>4607109985809</v>
      </c>
      <c r="Q236" s="317"/>
      <c r="R236" s="324">
        <f t="shared" si="14"/>
        <v>28.57</v>
      </c>
      <c r="S236" s="325" t="s">
        <v>1697</v>
      </c>
      <c r="T236" s="326" t="s">
        <v>4499</v>
      </c>
    </row>
    <row r="237" spans="1:20" ht="25.5" x14ac:dyDescent="0.2">
      <c r="A237" s="292">
        <v>220</v>
      </c>
      <c r="B237" s="310">
        <v>5810</v>
      </c>
      <c r="C237" s="311" t="s">
        <v>4507</v>
      </c>
      <c r="D237" s="312"/>
      <c r="E237" s="313" t="s">
        <v>584</v>
      </c>
      <c r="F237" s="314" t="s">
        <v>4508</v>
      </c>
      <c r="G237" s="315" t="str">
        <f t="shared" si="15"/>
        <v>фото</v>
      </c>
      <c r="H237" s="315"/>
      <c r="I237" s="316" t="s">
        <v>4509</v>
      </c>
      <c r="J237" s="317" t="s">
        <v>1065</v>
      </c>
      <c r="K237" s="318" t="s">
        <v>622</v>
      </c>
      <c r="L237" s="667">
        <v>10</v>
      </c>
      <c r="M237" s="668">
        <v>320.8</v>
      </c>
      <c r="N237" s="321"/>
      <c r="O237" s="322">
        <f t="shared" ref="O237:O242" si="16">IF(ISERROR(N237*M237),0,N237*M237)</f>
        <v>0</v>
      </c>
      <c r="P237" s="323">
        <v>4607109935071</v>
      </c>
      <c r="Q237" s="317" t="s">
        <v>4911</v>
      </c>
      <c r="R237" s="324">
        <f t="shared" ref="R237:R242" si="17">ROUND(M237/L237,2)</f>
        <v>32.08</v>
      </c>
      <c r="S237" s="325" t="s">
        <v>4507</v>
      </c>
      <c r="T237" s="326" t="s">
        <v>4499</v>
      </c>
    </row>
    <row r="238" spans="1:20" ht="25.5" x14ac:dyDescent="0.2">
      <c r="A238" s="292">
        <v>221</v>
      </c>
      <c r="B238" s="310">
        <v>3396</v>
      </c>
      <c r="C238" s="311" t="s">
        <v>1698</v>
      </c>
      <c r="D238" s="312"/>
      <c r="E238" s="313" t="s">
        <v>584</v>
      </c>
      <c r="F238" s="314" t="s">
        <v>1208</v>
      </c>
      <c r="G238" s="315" t="str">
        <f t="shared" si="15"/>
        <v>фото</v>
      </c>
      <c r="H238" s="315"/>
      <c r="I238" s="316" t="s">
        <v>6619</v>
      </c>
      <c r="J238" s="317" t="s">
        <v>1085</v>
      </c>
      <c r="K238" s="318" t="s">
        <v>586</v>
      </c>
      <c r="L238" s="667">
        <v>10</v>
      </c>
      <c r="M238" s="668">
        <v>209.6</v>
      </c>
      <c r="N238" s="321"/>
      <c r="O238" s="322">
        <f t="shared" si="16"/>
        <v>0</v>
      </c>
      <c r="P238" s="323">
        <v>4607109951590</v>
      </c>
      <c r="Q238" s="317"/>
      <c r="R238" s="324">
        <f t="shared" si="17"/>
        <v>20.96</v>
      </c>
      <c r="S238" s="325" t="s">
        <v>1698</v>
      </c>
      <c r="T238" s="326" t="s">
        <v>4499</v>
      </c>
    </row>
    <row r="239" spans="1:20" ht="15.75" x14ac:dyDescent="0.2">
      <c r="A239" s="292">
        <v>222</v>
      </c>
      <c r="B239" s="310">
        <v>7421</v>
      </c>
      <c r="C239" s="311" t="s">
        <v>2610</v>
      </c>
      <c r="D239" s="312"/>
      <c r="E239" s="313" t="s">
        <v>584</v>
      </c>
      <c r="F239" s="314" t="s">
        <v>1694</v>
      </c>
      <c r="G239" s="315" t="str">
        <f t="shared" si="15"/>
        <v>фото</v>
      </c>
      <c r="H239" s="315"/>
      <c r="I239" s="316" t="s">
        <v>1695</v>
      </c>
      <c r="J239" s="317" t="s">
        <v>1085</v>
      </c>
      <c r="K239" s="318" t="s">
        <v>586</v>
      </c>
      <c r="L239" s="667">
        <v>10</v>
      </c>
      <c r="M239" s="668">
        <v>218</v>
      </c>
      <c r="N239" s="321"/>
      <c r="O239" s="322">
        <f t="shared" si="16"/>
        <v>0</v>
      </c>
      <c r="P239" s="323">
        <v>4607109939420</v>
      </c>
      <c r="Q239" s="317"/>
      <c r="R239" s="324">
        <f t="shared" si="17"/>
        <v>21.8</v>
      </c>
      <c r="S239" s="325" t="s">
        <v>2610</v>
      </c>
      <c r="T239" s="326" t="s">
        <v>4499</v>
      </c>
    </row>
    <row r="240" spans="1:20" ht="51" x14ac:dyDescent="0.2">
      <c r="A240" s="292">
        <v>223</v>
      </c>
      <c r="B240" s="310">
        <v>2454</v>
      </c>
      <c r="C240" s="311" t="s">
        <v>3923</v>
      </c>
      <c r="D240" s="312" t="s">
        <v>4510</v>
      </c>
      <c r="E240" s="313" t="s">
        <v>584</v>
      </c>
      <c r="F240" s="314" t="s">
        <v>3745</v>
      </c>
      <c r="G240" s="315" t="str">
        <f t="shared" si="15"/>
        <v>фото</v>
      </c>
      <c r="H240" s="315" t="str">
        <f>HYPERLINK("http://www.gardenbulbs.ru/images/summer_CL/thumbnails/"&amp;D240&amp;".jpg","фото")</f>
        <v>фото</v>
      </c>
      <c r="I240" s="316" t="s">
        <v>3823</v>
      </c>
      <c r="J240" s="317" t="s">
        <v>1065</v>
      </c>
      <c r="K240" s="318" t="s">
        <v>586</v>
      </c>
      <c r="L240" s="667">
        <v>10</v>
      </c>
      <c r="M240" s="668">
        <v>224.1</v>
      </c>
      <c r="N240" s="321"/>
      <c r="O240" s="322">
        <f t="shared" si="16"/>
        <v>0</v>
      </c>
      <c r="P240" s="323">
        <v>4607109966716</v>
      </c>
      <c r="Q240" s="317"/>
      <c r="R240" s="324">
        <f t="shared" si="17"/>
        <v>22.41</v>
      </c>
      <c r="S240" s="325" t="s">
        <v>3923</v>
      </c>
      <c r="T240" s="326" t="s">
        <v>4499</v>
      </c>
    </row>
    <row r="241" spans="1:20" ht="15.75" x14ac:dyDescent="0.2">
      <c r="A241" s="292">
        <v>224</v>
      </c>
      <c r="B241" s="310">
        <v>1346</v>
      </c>
      <c r="C241" s="311" t="s">
        <v>1683</v>
      </c>
      <c r="D241" s="312"/>
      <c r="E241" s="313" t="s">
        <v>584</v>
      </c>
      <c r="F241" s="314" t="s">
        <v>1209</v>
      </c>
      <c r="G241" s="315" t="str">
        <f t="shared" si="15"/>
        <v>фото</v>
      </c>
      <c r="H241" s="315"/>
      <c r="I241" s="316" t="s">
        <v>6620</v>
      </c>
      <c r="J241" s="317" t="s">
        <v>1085</v>
      </c>
      <c r="K241" s="318" t="s">
        <v>586</v>
      </c>
      <c r="L241" s="667">
        <v>10</v>
      </c>
      <c r="M241" s="668">
        <v>257.89999999999998</v>
      </c>
      <c r="N241" s="321"/>
      <c r="O241" s="322">
        <f t="shared" si="16"/>
        <v>0</v>
      </c>
      <c r="P241" s="323">
        <v>4607109962893</v>
      </c>
      <c r="Q241" s="317"/>
      <c r="R241" s="324">
        <f t="shared" si="17"/>
        <v>25.79</v>
      </c>
      <c r="S241" s="325" t="s">
        <v>1683</v>
      </c>
      <c r="T241" s="326" t="s">
        <v>4499</v>
      </c>
    </row>
    <row r="242" spans="1:20" ht="38.25" x14ac:dyDescent="0.2">
      <c r="A242" s="292">
        <v>225</v>
      </c>
      <c r="B242" s="310">
        <v>7415</v>
      </c>
      <c r="C242" s="311" t="s">
        <v>2606</v>
      </c>
      <c r="D242" s="312"/>
      <c r="E242" s="313" t="s">
        <v>584</v>
      </c>
      <c r="F242" s="314" t="s">
        <v>1673</v>
      </c>
      <c r="G242" s="315" t="str">
        <f t="shared" si="15"/>
        <v>фото</v>
      </c>
      <c r="H242" s="315"/>
      <c r="I242" s="316" t="s">
        <v>6621</v>
      </c>
      <c r="J242" s="317" t="s">
        <v>1065</v>
      </c>
      <c r="K242" s="318" t="s">
        <v>586</v>
      </c>
      <c r="L242" s="667">
        <v>10</v>
      </c>
      <c r="M242" s="668">
        <v>254.3</v>
      </c>
      <c r="N242" s="321"/>
      <c r="O242" s="322">
        <f t="shared" si="16"/>
        <v>0</v>
      </c>
      <c r="P242" s="323">
        <v>4607109939482</v>
      </c>
      <c r="Q242" s="317"/>
      <c r="R242" s="324">
        <f t="shared" si="17"/>
        <v>25.43</v>
      </c>
      <c r="S242" s="325" t="s">
        <v>2606</v>
      </c>
      <c r="T242" s="326" t="s">
        <v>4499</v>
      </c>
    </row>
    <row r="243" spans="1:20" ht="15.75" x14ac:dyDescent="0.2">
      <c r="A243" s="292">
        <v>226</v>
      </c>
      <c r="B243" s="304"/>
      <c r="C243" s="305"/>
      <c r="D243" s="305"/>
      <c r="E243" s="338" t="s">
        <v>1210</v>
      </c>
      <c r="F243" s="339"/>
      <c r="G243" s="308"/>
      <c r="H243" s="308"/>
      <c r="I243" s="308"/>
      <c r="J243" s="308"/>
      <c r="K243" s="307"/>
      <c r="L243" s="339"/>
      <c r="M243" s="339"/>
      <c r="N243" s="307"/>
      <c r="O243" s="308"/>
      <c r="P243" s="308"/>
      <c r="Q243" s="308"/>
      <c r="R243" s="309"/>
      <c r="S243" s="308"/>
      <c r="T243" s="308"/>
    </row>
    <row r="244" spans="1:20" ht="15.75" x14ac:dyDescent="0.2">
      <c r="A244" s="292">
        <v>227</v>
      </c>
      <c r="B244" s="310">
        <v>3242</v>
      </c>
      <c r="C244" s="311" t="s">
        <v>1723</v>
      </c>
      <c r="D244" s="312"/>
      <c r="E244" s="313" t="s">
        <v>584</v>
      </c>
      <c r="F244" s="314" t="s">
        <v>1211</v>
      </c>
      <c r="G244" s="315" t="str">
        <f t="shared" ref="G244:G280" si="18">HYPERLINK("http://www.gardenbulbs.ru/images/summer_CL/thumbnails/"&amp;C244&amp;".jpg","фото")</f>
        <v>фото</v>
      </c>
      <c r="H244" s="315"/>
      <c r="I244" s="316" t="s">
        <v>1212</v>
      </c>
      <c r="J244" s="317" t="s">
        <v>1068</v>
      </c>
      <c r="K244" s="318" t="s">
        <v>586</v>
      </c>
      <c r="L244" s="667">
        <v>10</v>
      </c>
      <c r="M244" s="668">
        <v>198.7</v>
      </c>
      <c r="N244" s="321"/>
      <c r="O244" s="322">
        <f t="shared" ref="O244:O280" si="19">IF(ISERROR(N244*M244),0,N244*M244)</f>
        <v>0</v>
      </c>
      <c r="P244" s="323">
        <v>4607109951446</v>
      </c>
      <c r="Q244" s="317"/>
      <c r="R244" s="324">
        <f t="shared" ref="R244:R280" si="20">ROUND(M244/L244,2)</f>
        <v>19.87</v>
      </c>
      <c r="S244" s="325" t="s">
        <v>1723</v>
      </c>
      <c r="T244" s="326" t="s">
        <v>4518</v>
      </c>
    </row>
    <row r="245" spans="1:20" ht="15.75" x14ac:dyDescent="0.2">
      <c r="A245" s="292">
        <v>228</v>
      </c>
      <c r="B245" s="310">
        <v>1352</v>
      </c>
      <c r="C245" s="311" t="s">
        <v>1724</v>
      </c>
      <c r="D245" s="312"/>
      <c r="E245" s="313" t="s">
        <v>584</v>
      </c>
      <c r="F245" s="314" t="s">
        <v>1213</v>
      </c>
      <c r="G245" s="315" t="str">
        <f t="shared" si="18"/>
        <v>фото</v>
      </c>
      <c r="H245" s="315"/>
      <c r="I245" s="316" t="s">
        <v>1214</v>
      </c>
      <c r="J245" s="317" t="s">
        <v>1074</v>
      </c>
      <c r="K245" s="318" t="s">
        <v>586</v>
      </c>
      <c r="L245" s="667">
        <v>10</v>
      </c>
      <c r="M245" s="668">
        <v>180.5</v>
      </c>
      <c r="N245" s="321"/>
      <c r="O245" s="322">
        <f t="shared" si="19"/>
        <v>0</v>
      </c>
      <c r="P245" s="323">
        <v>4607109962640</v>
      </c>
      <c r="Q245" s="317"/>
      <c r="R245" s="324">
        <f t="shared" si="20"/>
        <v>18.05</v>
      </c>
      <c r="S245" s="325" t="s">
        <v>1724</v>
      </c>
      <c r="T245" s="326" t="s">
        <v>4518</v>
      </c>
    </row>
    <row r="246" spans="1:20" ht="15.75" x14ac:dyDescent="0.2">
      <c r="A246" s="292">
        <v>229</v>
      </c>
      <c r="B246" s="310">
        <v>3257</v>
      </c>
      <c r="C246" s="311" t="s">
        <v>1727</v>
      </c>
      <c r="D246" s="312"/>
      <c r="E246" s="313" t="s">
        <v>584</v>
      </c>
      <c r="F246" s="314" t="s">
        <v>1215</v>
      </c>
      <c r="G246" s="315" t="str">
        <f t="shared" si="18"/>
        <v>фото</v>
      </c>
      <c r="H246" s="315"/>
      <c r="I246" s="316" t="s">
        <v>1216</v>
      </c>
      <c r="J246" s="317" t="s">
        <v>1065</v>
      </c>
      <c r="K246" s="318" t="s">
        <v>586</v>
      </c>
      <c r="L246" s="667">
        <v>10</v>
      </c>
      <c r="M246" s="668">
        <v>178.1</v>
      </c>
      <c r="N246" s="321"/>
      <c r="O246" s="322">
        <f t="shared" si="19"/>
        <v>0</v>
      </c>
      <c r="P246" s="323">
        <v>4607109951408</v>
      </c>
      <c r="Q246" s="317"/>
      <c r="R246" s="324">
        <f t="shared" si="20"/>
        <v>17.809999999999999</v>
      </c>
      <c r="S246" s="325" t="s">
        <v>1727</v>
      </c>
      <c r="T246" s="326" t="s">
        <v>4518</v>
      </c>
    </row>
    <row r="247" spans="1:20" ht="15.75" x14ac:dyDescent="0.2">
      <c r="A247" s="292">
        <v>230</v>
      </c>
      <c r="B247" s="310">
        <v>3258</v>
      </c>
      <c r="C247" s="311" t="s">
        <v>1725</v>
      </c>
      <c r="D247" s="312"/>
      <c r="E247" s="313" t="s">
        <v>584</v>
      </c>
      <c r="F247" s="314" t="s">
        <v>1217</v>
      </c>
      <c r="G247" s="315" t="str">
        <f t="shared" si="18"/>
        <v>фото</v>
      </c>
      <c r="H247" s="315"/>
      <c r="I247" s="316" t="s">
        <v>1218</v>
      </c>
      <c r="J247" s="317" t="s">
        <v>1068</v>
      </c>
      <c r="K247" s="318" t="s">
        <v>586</v>
      </c>
      <c r="L247" s="667">
        <v>10</v>
      </c>
      <c r="M247" s="668">
        <v>208.4</v>
      </c>
      <c r="N247" s="321"/>
      <c r="O247" s="322">
        <f t="shared" si="19"/>
        <v>0</v>
      </c>
      <c r="P247" s="323">
        <v>4607109951422</v>
      </c>
      <c r="Q247" s="317"/>
      <c r="R247" s="324">
        <f t="shared" si="20"/>
        <v>20.84</v>
      </c>
      <c r="S247" s="325" t="s">
        <v>1725</v>
      </c>
      <c r="T247" s="326" t="s">
        <v>4518</v>
      </c>
    </row>
    <row r="248" spans="1:20" ht="15.75" x14ac:dyDescent="0.2">
      <c r="A248" s="292">
        <v>231</v>
      </c>
      <c r="B248" s="310">
        <v>3259</v>
      </c>
      <c r="C248" s="311" t="s">
        <v>1726</v>
      </c>
      <c r="D248" s="312"/>
      <c r="E248" s="313" t="s">
        <v>584</v>
      </c>
      <c r="F248" s="314" t="s">
        <v>1219</v>
      </c>
      <c r="G248" s="315" t="str">
        <f t="shared" si="18"/>
        <v>фото</v>
      </c>
      <c r="H248" s="315"/>
      <c r="I248" s="316" t="s">
        <v>636</v>
      </c>
      <c r="J248" s="317" t="s">
        <v>1074</v>
      </c>
      <c r="K248" s="318" t="s">
        <v>586</v>
      </c>
      <c r="L248" s="667">
        <v>10</v>
      </c>
      <c r="M248" s="668">
        <v>243.4</v>
      </c>
      <c r="N248" s="321"/>
      <c r="O248" s="322">
        <f t="shared" si="19"/>
        <v>0</v>
      </c>
      <c r="P248" s="323">
        <v>4607109951415</v>
      </c>
      <c r="Q248" s="317"/>
      <c r="R248" s="324">
        <f t="shared" si="20"/>
        <v>24.34</v>
      </c>
      <c r="S248" s="325" t="s">
        <v>1726</v>
      </c>
      <c r="T248" s="326" t="s">
        <v>4518</v>
      </c>
    </row>
    <row r="249" spans="1:20" ht="15.75" x14ac:dyDescent="0.2">
      <c r="A249" s="292">
        <v>232</v>
      </c>
      <c r="B249" s="310">
        <v>2949</v>
      </c>
      <c r="C249" s="311" t="s">
        <v>3528</v>
      </c>
      <c r="D249" s="312"/>
      <c r="E249" s="313" t="s">
        <v>584</v>
      </c>
      <c r="F249" s="314" t="s">
        <v>3749</v>
      </c>
      <c r="G249" s="315" t="str">
        <f t="shared" si="18"/>
        <v>фото</v>
      </c>
      <c r="H249" s="315"/>
      <c r="I249" s="316" t="s">
        <v>3825</v>
      </c>
      <c r="J249" s="317" t="s">
        <v>1074</v>
      </c>
      <c r="K249" s="318" t="s">
        <v>622</v>
      </c>
      <c r="L249" s="667">
        <v>10</v>
      </c>
      <c r="M249" s="668">
        <v>209.6</v>
      </c>
      <c r="N249" s="321"/>
      <c r="O249" s="322">
        <f t="shared" si="19"/>
        <v>0</v>
      </c>
      <c r="P249" s="323">
        <v>4607109985403</v>
      </c>
      <c r="Q249" s="317"/>
      <c r="R249" s="324">
        <f t="shared" si="20"/>
        <v>20.96</v>
      </c>
      <c r="S249" s="325" t="s">
        <v>3528</v>
      </c>
      <c r="T249" s="326" t="s">
        <v>4518</v>
      </c>
    </row>
    <row r="250" spans="1:20" ht="15.75" x14ac:dyDescent="0.2">
      <c r="A250" s="292">
        <v>233</v>
      </c>
      <c r="B250" s="310">
        <v>9263</v>
      </c>
      <c r="C250" s="327" t="s">
        <v>6622</v>
      </c>
      <c r="D250" s="328" t="s">
        <v>6623</v>
      </c>
      <c r="E250" s="329" t="s">
        <v>584</v>
      </c>
      <c r="F250" s="330" t="s">
        <v>6624</v>
      </c>
      <c r="G250" s="331" t="str">
        <f t="shared" si="18"/>
        <v>фото</v>
      </c>
      <c r="H250" s="331" t="str">
        <f>HYPERLINK("http://www.gardenbulbs.ru/images/summer_CL/thumbnails/"&amp;D250&amp;".jpg","фото")</f>
        <v>фото</v>
      </c>
      <c r="I250" s="332" t="s">
        <v>6625</v>
      </c>
      <c r="J250" s="333" t="s">
        <v>1074</v>
      </c>
      <c r="K250" s="334" t="s">
        <v>586</v>
      </c>
      <c r="L250" s="669">
        <v>10</v>
      </c>
      <c r="M250" s="670">
        <v>209.6</v>
      </c>
      <c r="N250" s="321"/>
      <c r="O250" s="322">
        <f t="shared" si="19"/>
        <v>0</v>
      </c>
      <c r="P250" s="323">
        <v>4607109916049</v>
      </c>
      <c r="Q250" s="337" t="s">
        <v>6499</v>
      </c>
      <c r="R250" s="324">
        <f t="shared" si="20"/>
        <v>20.96</v>
      </c>
      <c r="S250" s="325" t="s">
        <v>6622</v>
      </c>
      <c r="T250" s="326" t="s">
        <v>4518</v>
      </c>
    </row>
    <row r="251" spans="1:20" ht="15.75" x14ac:dyDescent="0.2">
      <c r="A251" s="292">
        <v>234</v>
      </c>
      <c r="B251" s="310">
        <v>7429</v>
      </c>
      <c r="C251" s="311" t="s">
        <v>2612</v>
      </c>
      <c r="D251" s="312"/>
      <c r="E251" s="313" t="s">
        <v>584</v>
      </c>
      <c r="F251" s="314" t="s">
        <v>1728</v>
      </c>
      <c r="G251" s="315" t="str">
        <f t="shared" si="18"/>
        <v>фото</v>
      </c>
      <c r="H251" s="315"/>
      <c r="I251" s="316" t="s">
        <v>1729</v>
      </c>
      <c r="J251" s="317" t="s">
        <v>1074</v>
      </c>
      <c r="K251" s="318" t="s">
        <v>586</v>
      </c>
      <c r="L251" s="667">
        <v>10</v>
      </c>
      <c r="M251" s="668">
        <v>218</v>
      </c>
      <c r="N251" s="321"/>
      <c r="O251" s="322">
        <f t="shared" si="19"/>
        <v>0</v>
      </c>
      <c r="P251" s="323">
        <v>4607109939345</v>
      </c>
      <c r="Q251" s="317"/>
      <c r="R251" s="324">
        <f t="shared" si="20"/>
        <v>21.8</v>
      </c>
      <c r="S251" s="325" t="s">
        <v>2612</v>
      </c>
      <c r="T251" s="326" t="s">
        <v>4518</v>
      </c>
    </row>
    <row r="252" spans="1:20" ht="15.75" x14ac:dyDescent="0.2">
      <c r="A252" s="292">
        <v>235</v>
      </c>
      <c r="B252" s="310">
        <v>2399</v>
      </c>
      <c r="C252" s="311" t="s">
        <v>1730</v>
      </c>
      <c r="D252" s="312"/>
      <c r="E252" s="313" t="s">
        <v>584</v>
      </c>
      <c r="F252" s="314" t="s">
        <v>1220</v>
      </c>
      <c r="G252" s="315" t="str">
        <f t="shared" si="18"/>
        <v>фото</v>
      </c>
      <c r="H252" s="315"/>
      <c r="I252" s="316" t="s">
        <v>1221</v>
      </c>
      <c r="J252" s="317" t="s">
        <v>1074</v>
      </c>
      <c r="K252" s="318" t="s">
        <v>586</v>
      </c>
      <c r="L252" s="667">
        <v>10</v>
      </c>
      <c r="M252" s="668">
        <v>187.8</v>
      </c>
      <c r="N252" s="321"/>
      <c r="O252" s="322">
        <f t="shared" si="19"/>
        <v>0</v>
      </c>
      <c r="P252" s="323">
        <v>4607109966624</v>
      </c>
      <c r="Q252" s="317"/>
      <c r="R252" s="324">
        <f t="shared" si="20"/>
        <v>18.78</v>
      </c>
      <c r="S252" s="325" t="s">
        <v>1730</v>
      </c>
      <c r="T252" s="326" t="s">
        <v>4518</v>
      </c>
    </row>
    <row r="253" spans="1:20" ht="38.25" x14ac:dyDescent="0.2">
      <c r="A253" s="292">
        <v>236</v>
      </c>
      <c r="B253" s="310">
        <v>5812</v>
      </c>
      <c r="C253" s="311" t="s">
        <v>3172</v>
      </c>
      <c r="D253" s="312"/>
      <c r="E253" s="313" t="s">
        <v>584</v>
      </c>
      <c r="F253" s="314" t="s">
        <v>2505</v>
      </c>
      <c r="G253" s="315" t="str">
        <f t="shared" si="18"/>
        <v>фото</v>
      </c>
      <c r="H253" s="315"/>
      <c r="I253" s="316" t="s">
        <v>3827</v>
      </c>
      <c r="J253" s="317" t="s">
        <v>1068</v>
      </c>
      <c r="K253" s="318" t="s">
        <v>586</v>
      </c>
      <c r="L253" s="667">
        <v>10</v>
      </c>
      <c r="M253" s="668">
        <v>231.3</v>
      </c>
      <c r="N253" s="321"/>
      <c r="O253" s="322">
        <f t="shared" si="19"/>
        <v>0</v>
      </c>
      <c r="P253" s="323">
        <v>4607109935057</v>
      </c>
      <c r="Q253" s="317"/>
      <c r="R253" s="324">
        <f t="shared" si="20"/>
        <v>23.13</v>
      </c>
      <c r="S253" s="325" t="s">
        <v>3172</v>
      </c>
      <c r="T253" s="326" t="s">
        <v>4518</v>
      </c>
    </row>
    <row r="254" spans="1:20" ht="51" x14ac:dyDescent="0.2">
      <c r="A254" s="292">
        <v>237</v>
      </c>
      <c r="B254" s="310">
        <v>3386</v>
      </c>
      <c r="C254" s="311" t="s">
        <v>3928</v>
      </c>
      <c r="D254" s="312"/>
      <c r="E254" s="313" t="s">
        <v>584</v>
      </c>
      <c r="F254" s="314" t="s">
        <v>3750</v>
      </c>
      <c r="G254" s="315" t="str">
        <f t="shared" si="18"/>
        <v>фото</v>
      </c>
      <c r="H254" s="315"/>
      <c r="I254" s="316" t="s">
        <v>3826</v>
      </c>
      <c r="J254" s="317" t="s">
        <v>1068</v>
      </c>
      <c r="K254" s="318" t="s">
        <v>586</v>
      </c>
      <c r="L254" s="667">
        <v>10</v>
      </c>
      <c r="M254" s="668">
        <v>261.5</v>
      </c>
      <c r="N254" s="321"/>
      <c r="O254" s="322">
        <f t="shared" si="19"/>
        <v>0</v>
      </c>
      <c r="P254" s="323">
        <v>4607109951460</v>
      </c>
      <c r="Q254" s="317"/>
      <c r="R254" s="324">
        <f t="shared" si="20"/>
        <v>26.15</v>
      </c>
      <c r="S254" s="325" t="s">
        <v>3928</v>
      </c>
      <c r="T254" s="326" t="s">
        <v>4518</v>
      </c>
    </row>
    <row r="255" spans="1:20" ht="15.75" x14ac:dyDescent="0.2">
      <c r="A255" s="292">
        <v>238</v>
      </c>
      <c r="B255" s="310">
        <v>6028</v>
      </c>
      <c r="C255" s="311" t="s">
        <v>3089</v>
      </c>
      <c r="D255" s="312"/>
      <c r="E255" s="313" t="s">
        <v>584</v>
      </c>
      <c r="F255" s="314" t="s">
        <v>3090</v>
      </c>
      <c r="G255" s="315" t="str">
        <f t="shared" si="18"/>
        <v>фото</v>
      </c>
      <c r="H255" s="315"/>
      <c r="I255" s="316" t="s">
        <v>3091</v>
      </c>
      <c r="J255" s="317" t="s">
        <v>1065</v>
      </c>
      <c r="K255" s="318" t="s">
        <v>586</v>
      </c>
      <c r="L255" s="667">
        <v>10</v>
      </c>
      <c r="M255" s="668">
        <v>175.7</v>
      </c>
      <c r="N255" s="321"/>
      <c r="O255" s="322">
        <f t="shared" si="19"/>
        <v>0</v>
      </c>
      <c r="P255" s="323">
        <v>4607109961810</v>
      </c>
      <c r="Q255" s="317"/>
      <c r="R255" s="324">
        <f t="shared" si="20"/>
        <v>17.57</v>
      </c>
      <c r="S255" s="325" t="s">
        <v>3089</v>
      </c>
      <c r="T255" s="326" t="s">
        <v>4518</v>
      </c>
    </row>
    <row r="256" spans="1:20" ht="15.75" x14ac:dyDescent="0.2">
      <c r="A256" s="292">
        <v>239</v>
      </c>
      <c r="B256" s="310">
        <v>11682</v>
      </c>
      <c r="C256" s="311" t="s">
        <v>5269</v>
      </c>
      <c r="D256" s="312"/>
      <c r="E256" s="313" t="s">
        <v>584</v>
      </c>
      <c r="F256" s="314" t="s">
        <v>4997</v>
      </c>
      <c r="G256" s="315" t="str">
        <f t="shared" si="18"/>
        <v>фото</v>
      </c>
      <c r="H256" s="315"/>
      <c r="I256" s="316" t="s">
        <v>5121</v>
      </c>
      <c r="J256" s="317" t="s">
        <v>1068</v>
      </c>
      <c r="K256" s="318" t="s">
        <v>586</v>
      </c>
      <c r="L256" s="667">
        <v>10</v>
      </c>
      <c r="M256" s="668">
        <v>207.1</v>
      </c>
      <c r="N256" s="321"/>
      <c r="O256" s="322">
        <f t="shared" si="19"/>
        <v>0</v>
      </c>
      <c r="P256" s="323">
        <v>4607109923771</v>
      </c>
      <c r="Q256" s="317" t="s">
        <v>4911</v>
      </c>
      <c r="R256" s="324">
        <f t="shared" si="20"/>
        <v>20.71</v>
      </c>
      <c r="S256" s="325" t="s">
        <v>5269</v>
      </c>
      <c r="T256" s="326" t="s">
        <v>4518</v>
      </c>
    </row>
    <row r="257" spans="1:20" ht="15.75" x14ac:dyDescent="0.2">
      <c r="A257" s="292">
        <v>240</v>
      </c>
      <c r="B257" s="310">
        <v>2413</v>
      </c>
      <c r="C257" s="311" t="s">
        <v>1748</v>
      </c>
      <c r="D257" s="312"/>
      <c r="E257" s="313" t="s">
        <v>584</v>
      </c>
      <c r="F257" s="314" t="s">
        <v>1222</v>
      </c>
      <c r="G257" s="315" t="str">
        <f t="shared" si="18"/>
        <v>фото</v>
      </c>
      <c r="H257" s="315"/>
      <c r="I257" s="316" t="s">
        <v>633</v>
      </c>
      <c r="J257" s="317" t="s">
        <v>1074</v>
      </c>
      <c r="K257" s="318" t="s">
        <v>586</v>
      </c>
      <c r="L257" s="667">
        <v>10</v>
      </c>
      <c r="M257" s="668">
        <v>180.5</v>
      </c>
      <c r="N257" s="321"/>
      <c r="O257" s="322">
        <f t="shared" si="19"/>
        <v>0</v>
      </c>
      <c r="P257" s="323">
        <v>4607109966693</v>
      </c>
      <c r="Q257" s="317"/>
      <c r="R257" s="324">
        <f t="shared" si="20"/>
        <v>18.05</v>
      </c>
      <c r="S257" s="325" t="s">
        <v>1748</v>
      </c>
      <c r="T257" s="326" t="s">
        <v>4518</v>
      </c>
    </row>
    <row r="258" spans="1:20" ht="15.75" x14ac:dyDescent="0.2">
      <c r="A258" s="292">
        <v>241</v>
      </c>
      <c r="B258" s="310">
        <v>1354</v>
      </c>
      <c r="C258" s="311" t="s">
        <v>1732</v>
      </c>
      <c r="D258" s="312"/>
      <c r="E258" s="313" t="s">
        <v>584</v>
      </c>
      <c r="F258" s="314" t="s">
        <v>1223</v>
      </c>
      <c r="G258" s="315" t="str">
        <f t="shared" si="18"/>
        <v>фото</v>
      </c>
      <c r="H258" s="315"/>
      <c r="I258" s="316" t="s">
        <v>1224</v>
      </c>
      <c r="J258" s="317" t="s">
        <v>1074</v>
      </c>
      <c r="K258" s="318" t="s">
        <v>586</v>
      </c>
      <c r="L258" s="667">
        <v>10</v>
      </c>
      <c r="M258" s="668">
        <v>189</v>
      </c>
      <c r="N258" s="321"/>
      <c r="O258" s="322">
        <f t="shared" si="19"/>
        <v>0</v>
      </c>
      <c r="P258" s="323">
        <v>4607109962947</v>
      </c>
      <c r="Q258" s="317"/>
      <c r="R258" s="324">
        <f t="shared" si="20"/>
        <v>18.899999999999999</v>
      </c>
      <c r="S258" s="325" t="s">
        <v>1732</v>
      </c>
      <c r="T258" s="326" t="s">
        <v>4518</v>
      </c>
    </row>
    <row r="259" spans="1:20" ht="15.75" x14ac:dyDescent="0.2">
      <c r="A259" s="292">
        <v>242</v>
      </c>
      <c r="B259" s="310">
        <v>3318</v>
      </c>
      <c r="C259" s="311" t="s">
        <v>2614</v>
      </c>
      <c r="D259" s="312"/>
      <c r="E259" s="313" t="s">
        <v>584</v>
      </c>
      <c r="F259" s="314" t="s">
        <v>2487</v>
      </c>
      <c r="G259" s="315" t="str">
        <f t="shared" si="18"/>
        <v>фото</v>
      </c>
      <c r="H259" s="315"/>
      <c r="I259" s="316" t="s">
        <v>1225</v>
      </c>
      <c r="J259" s="317" t="s">
        <v>1074</v>
      </c>
      <c r="K259" s="318" t="s">
        <v>586</v>
      </c>
      <c r="L259" s="667">
        <v>10</v>
      </c>
      <c r="M259" s="668">
        <v>181.8</v>
      </c>
      <c r="N259" s="321"/>
      <c r="O259" s="322">
        <f t="shared" si="19"/>
        <v>0</v>
      </c>
      <c r="P259" s="323">
        <v>4607109951347</v>
      </c>
      <c r="Q259" s="317"/>
      <c r="R259" s="324">
        <f t="shared" si="20"/>
        <v>18.18</v>
      </c>
      <c r="S259" s="325" t="s">
        <v>2614</v>
      </c>
      <c r="T259" s="326" t="s">
        <v>4518</v>
      </c>
    </row>
    <row r="260" spans="1:20" ht="25.5" x14ac:dyDescent="0.2">
      <c r="A260" s="292">
        <v>243</v>
      </c>
      <c r="B260" s="310">
        <v>2623</v>
      </c>
      <c r="C260" s="311" t="s">
        <v>2615</v>
      </c>
      <c r="D260" s="312"/>
      <c r="E260" s="313" t="s">
        <v>584</v>
      </c>
      <c r="F260" s="314" t="s">
        <v>1226</v>
      </c>
      <c r="G260" s="315" t="str">
        <f t="shared" si="18"/>
        <v>фото</v>
      </c>
      <c r="H260" s="315"/>
      <c r="I260" s="316" t="s">
        <v>1227</v>
      </c>
      <c r="J260" s="317" t="s">
        <v>1068</v>
      </c>
      <c r="K260" s="318" t="s">
        <v>586</v>
      </c>
      <c r="L260" s="667">
        <v>10</v>
      </c>
      <c r="M260" s="668">
        <v>174.5</v>
      </c>
      <c r="N260" s="321"/>
      <c r="O260" s="322">
        <f t="shared" si="19"/>
        <v>0</v>
      </c>
      <c r="P260" s="323">
        <v>4607109956557</v>
      </c>
      <c r="Q260" s="317"/>
      <c r="R260" s="324">
        <f t="shared" si="20"/>
        <v>17.45</v>
      </c>
      <c r="S260" s="325" t="s">
        <v>2615</v>
      </c>
      <c r="T260" s="326" t="s">
        <v>4518</v>
      </c>
    </row>
    <row r="261" spans="1:20" ht="31.5" x14ac:dyDescent="0.2">
      <c r="A261" s="292">
        <v>244</v>
      </c>
      <c r="B261" s="310">
        <v>6029</v>
      </c>
      <c r="C261" s="311" t="s">
        <v>3092</v>
      </c>
      <c r="D261" s="312"/>
      <c r="E261" s="313" t="s">
        <v>584</v>
      </c>
      <c r="F261" s="314" t="s">
        <v>3093</v>
      </c>
      <c r="G261" s="315" t="str">
        <f t="shared" si="18"/>
        <v>фото</v>
      </c>
      <c r="H261" s="315"/>
      <c r="I261" s="316" t="s">
        <v>3094</v>
      </c>
      <c r="J261" s="317" t="s">
        <v>1065</v>
      </c>
      <c r="K261" s="318" t="s">
        <v>586</v>
      </c>
      <c r="L261" s="667">
        <v>10</v>
      </c>
      <c r="M261" s="668">
        <v>184.2</v>
      </c>
      <c r="N261" s="321"/>
      <c r="O261" s="322">
        <f t="shared" si="19"/>
        <v>0</v>
      </c>
      <c r="P261" s="323">
        <v>4607109947159</v>
      </c>
      <c r="Q261" s="317"/>
      <c r="R261" s="324">
        <f t="shared" si="20"/>
        <v>18.420000000000002</v>
      </c>
      <c r="S261" s="325" t="s">
        <v>3092</v>
      </c>
      <c r="T261" s="326" t="s">
        <v>4518</v>
      </c>
    </row>
    <row r="262" spans="1:20" ht="25.5" x14ac:dyDescent="0.2">
      <c r="A262" s="292">
        <v>245</v>
      </c>
      <c r="B262" s="310">
        <v>6250</v>
      </c>
      <c r="C262" s="327" t="s">
        <v>6626</v>
      </c>
      <c r="D262" s="328"/>
      <c r="E262" s="329" t="s">
        <v>584</v>
      </c>
      <c r="F262" s="330" t="s">
        <v>6627</v>
      </c>
      <c r="G262" s="331" t="str">
        <f t="shared" si="18"/>
        <v>фото</v>
      </c>
      <c r="H262" s="331"/>
      <c r="I262" s="332" t="s">
        <v>6628</v>
      </c>
      <c r="J262" s="333" t="s">
        <v>1074</v>
      </c>
      <c r="K262" s="334" t="s">
        <v>586</v>
      </c>
      <c r="L262" s="669">
        <v>10</v>
      </c>
      <c r="M262" s="670">
        <v>202.3</v>
      </c>
      <c r="N262" s="321"/>
      <c r="O262" s="322">
        <f t="shared" si="19"/>
        <v>0</v>
      </c>
      <c r="P262" s="323">
        <v>4607109915745</v>
      </c>
      <c r="Q262" s="337" t="s">
        <v>6499</v>
      </c>
      <c r="R262" s="324">
        <f t="shared" si="20"/>
        <v>20.23</v>
      </c>
      <c r="S262" s="325" t="s">
        <v>6626</v>
      </c>
      <c r="T262" s="326" t="s">
        <v>4518</v>
      </c>
    </row>
    <row r="263" spans="1:20" ht="15.75" x14ac:dyDescent="0.2">
      <c r="A263" s="292">
        <v>246</v>
      </c>
      <c r="B263" s="310">
        <v>3327</v>
      </c>
      <c r="C263" s="311" t="s">
        <v>1737</v>
      </c>
      <c r="D263" s="312"/>
      <c r="E263" s="313" t="s">
        <v>584</v>
      </c>
      <c r="F263" s="314" t="s">
        <v>1228</v>
      </c>
      <c r="G263" s="315" t="str">
        <f t="shared" si="18"/>
        <v>фото</v>
      </c>
      <c r="H263" s="315"/>
      <c r="I263" s="316" t="s">
        <v>1229</v>
      </c>
      <c r="J263" s="317" t="s">
        <v>1065</v>
      </c>
      <c r="K263" s="318" t="s">
        <v>586</v>
      </c>
      <c r="L263" s="667">
        <v>10</v>
      </c>
      <c r="M263" s="668">
        <v>174.5</v>
      </c>
      <c r="N263" s="321"/>
      <c r="O263" s="322">
        <f t="shared" si="19"/>
        <v>0</v>
      </c>
      <c r="P263" s="323">
        <v>4607109951323</v>
      </c>
      <c r="Q263" s="317"/>
      <c r="R263" s="324">
        <f t="shared" si="20"/>
        <v>17.45</v>
      </c>
      <c r="S263" s="325" t="s">
        <v>1737</v>
      </c>
      <c r="T263" s="326" t="s">
        <v>4518</v>
      </c>
    </row>
    <row r="264" spans="1:20" ht="15.75" x14ac:dyDescent="0.2">
      <c r="A264" s="292">
        <v>247</v>
      </c>
      <c r="B264" s="310">
        <v>2425</v>
      </c>
      <c r="C264" s="311" t="s">
        <v>1739</v>
      </c>
      <c r="D264" s="312"/>
      <c r="E264" s="313" t="s">
        <v>584</v>
      </c>
      <c r="F264" s="314" t="s">
        <v>1230</v>
      </c>
      <c r="G264" s="315" t="str">
        <f t="shared" si="18"/>
        <v>фото</v>
      </c>
      <c r="H264" s="315"/>
      <c r="I264" s="316" t="s">
        <v>1231</v>
      </c>
      <c r="J264" s="317" t="s">
        <v>1074</v>
      </c>
      <c r="K264" s="318" t="s">
        <v>586</v>
      </c>
      <c r="L264" s="667">
        <v>10</v>
      </c>
      <c r="M264" s="668">
        <v>176.9</v>
      </c>
      <c r="N264" s="321"/>
      <c r="O264" s="322">
        <f t="shared" si="19"/>
        <v>0</v>
      </c>
      <c r="P264" s="323">
        <v>4607109966679</v>
      </c>
      <c r="Q264" s="317"/>
      <c r="R264" s="324">
        <f t="shared" si="20"/>
        <v>17.690000000000001</v>
      </c>
      <c r="S264" s="325" t="s">
        <v>1739</v>
      </c>
      <c r="T264" s="326" t="s">
        <v>4518</v>
      </c>
    </row>
    <row r="265" spans="1:20" ht="15.75" x14ac:dyDescent="0.2">
      <c r="A265" s="292">
        <v>248</v>
      </c>
      <c r="B265" s="310">
        <v>1357</v>
      </c>
      <c r="C265" s="311" t="s">
        <v>1738</v>
      </c>
      <c r="D265" s="312"/>
      <c r="E265" s="313" t="s">
        <v>584</v>
      </c>
      <c r="F265" s="314" t="s">
        <v>1232</v>
      </c>
      <c r="G265" s="315" t="str">
        <f t="shared" si="18"/>
        <v>фото</v>
      </c>
      <c r="H265" s="315"/>
      <c r="I265" s="316" t="s">
        <v>1233</v>
      </c>
      <c r="J265" s="317" t="s">
        <v>1074</v>
      </c>
      <c r="K265" s="318" t="s">
        <v>586</v>
      </c>
      <c r="L265" s="667">
        <v>10</v>
      </c>
      <c r="M265" s="668">
        <v>202.3</v>
      </c>
      <c r="N265" s="321"/>
      <c r="O265" s="322">
        <f t="shared" si="19"/>
        <v>0</v>
      </c>
      <c r="P265" s="323">
        <v>4607109963197</v>
      </c>
      <c r="Q265" s="317"/>
      <c r="R265" s="324">
        <f t="shared" si="20"/>
        <v>20.23</v>
      </c>
      <c r="S265" s="325" t="s">
        <v>1738</v>
      </c>
      <c r="T265" s="326" t="s">
        <v>4518</v>
      </c>
    </row>
    <row r="266" spans="1:20" ht="15.75" x14ac:dyDescent="0.2">
      <c r="A266" s="292">
        <v>249</v>
      </c>
      <c r="B266" s="310">
        <v>2428</v>
      </c>
      <c r="C266" s="311" t="s">
        <v>1741</v>
      </c>
      <c r="D266" s="312"/>
      <c r="E266" s="313" t="s">
        <v>584</v>
      </c>
      <c r="F266" s="314" t="s">
        <v>1234</v>
      </c>
      <c r="G266" s="315" t="str">
        <f t="shared" si="18"/>
        <v>фото</v>
      </c>
      <c r="H266" s="315"/>
      <c r="I266" s="316" t="s">
        <v>56</v>
      </c>
      <c r="J266" s="317" t="s">
        <v>1074</v>
      </c>
      <c r="K266" s="318" t="s">
        <v>586</v>
      </c>
      <c r="L266" s="667">
        <v>10</v>
      </c>
      <c r="M266" s="668">
        <v>196.3</v>
      </c>
      <c r="N266" s="321"/>
      <c r="O266" s="322">
        <f t="shared" si="19"/>
        <v>0</v>
      </c>
      <c r="P266" s="323">
        <v>4607109966686</v>
      </c>
      <c r="Q266" s="317"/>
      <c r="R266" s="324">
        <f t="shared" si="20"/>
        <v>19.63</v>
      </c>
      <c r="S266" s="325" t="s">
        <v>1741</v>
      </c>
      <c r="T266" s="326" t="s">
        <v>4518</v>
      </c>
    </row>
    <row r="267" spans="1:20" ht="15.75" x14ac:dyDescent="0.2">
      <c r="A267" s="292">
        <v>250</v>
      </c>
      <c r="B267" s="310">
        <v>3355</v>
      </c>
      <c r="C267" s="311" t="s">
        <v>1740</v>
      </c>
      <c r="D267" s="312"/>
      <c r="E267" s="313" t="s">
        <v>584</v>
      </c>
      <c r="F267" s="314" t="s">
        <v>1235</v>
      </c>
      <c r="G267" s="315" t="str">
        <f t="shared" si="18"/>
        <v>фото</v>
      </c>
      <c r="H267" s="315"/>
      <c r="I267" s="316" t="s">
        <v>1236</v>
      </c>
      <c r="J267" s="317" t="s">
        <v>1065</v>
      </c>
      <c r="K267" s="318" t="s">
        <v>586</v>
      </c>
      <c r="L267" s="667">
        <v>10</v>
      </c>
      <c r="M267" s="668">
        <v>172.1</v>
      </c>
      <c r="N267" s="321"/>
      <c r="O267" s="322">
        <f t="shared" si="19"/>
        <v>0</v>
      </c>
      <c r="P267" s="323">
        <v>4607109951286</v>
      </c>
      <c r="Q267" s="317"/>
      <c r="R267" s="324">
        <f t="shared" si="20"/>
        <v>17.21</v>
      </c>
      <c r="S267" s="325" t="s">
        <v>1740</v>
      </c>
      <c r="T267" s="326" t="s">
        <v>4518</v>
      </c>
    </row>
    <row r="268" spans="1:20" ht="15.75" x14ac:dyDescent="0.2">
      <c r="A268" s="292">
        <v>251</v>
      </c>
      <c r="B268" s="310">
        <v>6091</v>
      </c>
      <c r="C268" s="311" t="s">
        <v>5270</v>
      </c>
      <c r="D268" s="312"/>
      <c r="E268" s="313" t="s">
        <v>584</v>
      </c>
      <c r="F268" s="314" t="s">
        <v>4519</v>
      </c>
      <c r="G268" s="315" t="str">
        <f t="shared" si="18"/>
        <v>фото</v>
      </c>
      <c r="H268" s="315"/>
      <c r="I268" s="316" t="s">
        <v>4520</v>
      </c>
      <c r="J268" s="317" t="s">
        <v>1081</v>
      </c>
      <c r="K268" s="318" t="s">
        <v>586</v>
      </c>
      <c r="L268" s="667">
        <v>10</v>
      </c>
      <c r="M268" s="668">
        <v>176.9</v>
      </c>
      <c r="N268" s="321"/>
      <c r="O268" s="322">
        <f t="shared" si="19"/>
        <v>0</v>
      </c>
      <c r="P268" s="323">
        <v>4607109935125</v>
      </c>
      <c r="Q268" s="317"/>
      <c r="R268" s="324">
        <f t="shared" si="20"/>
        <v>17.690000000000001</v>
      </c>
      <c r="S268" s="325" t="s">
        <v>5270</v>
      </c>
      <c r="T268" s="326" t="s">
        <v>4518</v>
      </c>
    </row>
    <row r="269" spans="1:20" ht="51" x14ac:dyDescent="0.2">
      <c r="A269" s="292">
        <v>252</v>
      </c>
      <c r="B269" s="310">
        <v>3310</v>
      </c>
      <c r="C269" s="311" t="s">
        <v>2616</v>
      </c>
      <c r="D269" s="312"/>
      <c r="E269" s="313" t="s">
        <v>584</v>
      </c>
      <c r="F269" s="314" t="s">
        <v>1742</v>
      </c>
      <c r="G269" s="315" t="str">
        <f t="shared" si="18"/>
        <v>фото</v>
      </c>
      <c r="H269" s="315"/>
      <c r="I269" s="316" t="s">
        <v>6629</v>
      </c>
      <c r="J269" s="317" t="s">
        <v>1074</v>
      </c>
      <c r="K269" s="318" t="s">
        <v>586</v>
      </c>
      <c r="L269" s="667">
        <v>10</v>
      </c>
      <c r="M269" s="668">
        <v>175.7</v>
      </c>
      <c r="N269" s="321"/>
      <c r="O269" s="322">
        <f t="shared" si="19"/>
        <v>0</v>
      </c>
      <c r="P269" s="323">
        <v>4607109950326</v>
      </c>
      <c r="Q269" s="317"/>
      <c r="R269" s="324">
        <f t="shared" si="20"/>
        <v>17.57</v>
      </c>
      <c r="S269" s="325" t="s">
        <v>2616</v>
      </c>
      <c r="T269" s="326" t="s">
        <v>4518</v>
      </c>
    </row>
    <row r="270" spans="1:20" ht="15.75" x14ac:dyDescent="0.2">
      <c r="A270" s="292">
        <v>253</v>
      </c>
      <c r="B270" s="310">
        <v>3375</v>
      </c>
      <c r="C270" s="311" t="s">
        <v>1743</v>
      </c>
      <c r="D270" s="312"/>
      <c r="E270" s="313" t="s">
        <v>584</v>
      </c>
      <c r="F270" s="314" t="s">
        <v>1238</v>
      </c>
      <c r="G270" s="315" t="str">
        <f t="shared" si="18"/>
        <v>фото</v>
      </c>
      <c r="H270" s="315"/>
      <c r="I270" s="316" t="s">
        <v>1239</v>
      </c>
      <c r="J270" s="317" t="s">
        <v>1068</v>
      </c>
      <c r="K270" s="318" t="s">
        <v>586</v>
      </c>
      <c r="L270" s="667">
        <v>10</v>
      </c>
      <c r="M270" s="668">
        <v>186.6</v>
      </c>
      <c r="N270" s="321"/>
      <c r="O270" s="322">
        <f t="shared" si="19"/>
        <v>0</v>
      </c>
      <c r="P270" s="323">
        <v>4607109951255</v>
      </c>
      <c r="Q270" s="317"/>
      <c r="R270" s="324">
        <f t="shared" si="20"/>
        <v>18.66</v>
      </c>
      <c r="S270" s="325" t="s">
        <v>1743</v>
      </c>
      <c r="T270" s="326" t="s">
        <v>4518</v>
      </c>
    </row>
    <row r="271" spans="1:20" ht="15.75" x14ac:dyDescent="0.2">
      <c r="A271" s="292">
        <v>254</v>
      </c>
      <c r="B271" s="310">
        <v>930</v>
      </c>
      <c r="C271" s="311" t="s">
        <v>1744</v>
      </c>
      <c r="D271" s="312"/>
      <c r="E271" s="313" t="s">
        <v>584</v>
      </c>
      <c r="F271" s="314" t="s">
        <v>1240</v>
      </c>
      <c r="G271" s="315" t="str">
        <f t="shared" si="18"/>
        <v>фото</v>
      </c>
      <c r="H271" s="315"/>
      <c r="I271" s="316" t="s">
        <v>1241</v>
      </c>
      <c r="J271" s="317" t="s">
        <v>1081</v>
      </c>
      <c r="K271" s="318" t="s">
        <v>586</v>
      </c>
      <c r="L271" s="667">
        <v>10</v>
      </c>
      <c r="M271" s="668">
        <v>230.1</v>
      </c>
      <c r="N271" s="321"/>
      <c r="O271" s="322">
        <f t="shared" si="19"/>
        <v>0</v>
      </c>
      <c r="P271" s="323">
        <v>4607109956700</v>
      </c>
      <c r="Q271" s="317"/>
      <c r="R271" s="324">
        <f t="shared" si="20"/>
        <v>23.01</v>
      </c>
      <c r="S271" s="325" t="s">
        <v>1744</v>
      </c>
      <c r="T271" s="326" t="s">
        <v>4518</v>
      </c>
    </row>
    <row r="272" spans="1:20" ht="15.75" x14ac:dyDescent="0.2">
      <c r="A272" s="292">
        <v>255</v>
      </c>
      <c r="B272" s="310">
        <v>3378</v>
      </c>
      <c r="C272" s="311" t="s">
        <v>1745</v>
      </c>
      <c r="D272" s="312"/>
      <c r="E272" s="313" t="s">
        <v>584</v>
      </c>
      <c r="F272" s="314" t="s">
        <v>1242</v>
      </c>
      <c r="G272" s="315" t="str">
        <f t="shared" si="18"/>
        <v>фото</v>
      </c>
      <c r="H272" s="315"/>
      <c r="I272" s="316" t="s">
        <v>1243</v>
      </c>
      <c r="J272" s="317" t="s">
        <v>1068</v>
      </c>
      <c r="K272" s="318" t="s">
        <v>586</v>
      </c>
      <c r="L272" s="667">
        <v>8</v>
      </c>
      <c r="M272" s="668">
        <v>198.2</v>
      </c>
      <c r="N272" s="321"/>
      <c r="O272" s="322">
        <f t="shared" si="19"/>
        <v>0</v>
      </c>
      <c r="P272" s="323">
        <v>4607109951248</v>
      </c>
      <c r="Q272" s="317"/>
      <c r="R272" s="324">
        <f t="shared" si="20"/>
        <v>24.78</v>
      </c>
      <c r="S272" s="325" t="s">
        <v>1745</v>
      </c>
      <c r="T272" s="326" t="s">
        <v>4518</v>
      </c>
    </row>
    <row r="273" spans="1:20" ht="15.75" x14ac:dyDescent="0.2">
      <c r="A273" s="292">
        <v>256</v>
      </c>
      <c r="B273" s="310">
        <v>1358</v>
      </c>
      <c r="C273" s="311" t="s">
        <v>1746</v>
      </c>
      <c r="D273" s="312"/>
      <c r="E273" s="313" t="s">
        <v>584</v>
      </c>
      <c r="F273" s="314" t="s">
        <v>1244</v>
      </c>
      <c r="G273" s="315" t="str">
        <f t="shared" si="18"/>
        <v>фото</v>
      </c>
      <c r="H273" s="315"/>
      <c r="I273" s="316" t="s">
        <v>329</v>
      </c>
      <c r="J273" s="317" t="s">
        <v>1074</v>
      </c>
      <c r="K273" s="318" t="s">
        <v>586</v>
      </c>
      <c r="L273" s="667">
        <v>10</v>
      </c>
      <c r="M273" s="668">
        <v>196.3</v>
      </c>
      <c r="N273" s="321"/>
      <c r="O273" s="322">
        <f t="shared" si="19"/>
        <v>0</v>
      </c>
      <c r="P273" s="323">
        <v>4607109963418</v>
      </c>
      <c r="Q273" s="317"/>
      <c r="R273" s="324">
        <f t="shared" si="20"/>
        <v>19.63</v>
      </c>
      <c r="S273" s="325" t="s">
        <v>1746</v>
      </c>
      <c r="T273" s="326" t="s">
        <v>4518</v>
      </c>
    </row>
    <row r="274" spans="1:20" ht="15.75" x14ac:dyDescent="0.2">
      <c r="A274" s="292">
        <v>257</v>
      </c>
      <c r="B274" s="310">
        <v>3387</v>
      </c>
      <c r="C274" s="311" t="s">
        <v>1747</v>
      </c>
      <c r="D274" s="312"/>
      <c r="E274" s="313" t="s">
        <v>584</v>
      </c>
      <c r="F274" s="314" t="s">
        <v>1245</v>
      </c>
      <c r="G274" s="315" t="str">
        <f t="shared" si="18"/>
        <v>фото</v>
      </c>
      <c r="H274" s="315"/>
      <c r="I274" s="316" t="s">
        <v>329</v>
      </c>
      <c r="J274" s="317" t="s">
        <v>1065</v>
      </c>
      <c r="K274" s="318" t="s">
        <v>586</v>
      </c>
      <c r="L274" s="667">
        <v>10</v>
      </c>
      <c r="M274" s="668">
        <v>216.8</v>
      </c>
      <c r="N274" s="321"/>
      <c r="O274" s="322">
        <f t="shared" si="19"/>
        <v>0</v>
      </c>
      <c r="P274" s="323">
        <v>4607109951224</v>
      </c>
      <c r="Q274" s="317"/>
      <c r="R274" s="324">
        <f t="shared" si="20"/>
        <v>21.68</v>
      </c>
      <c r="S274" s="325" t="s">
        <v>1747</v>
      </c>
      <c r="T274" s="326" t="s">
        <v>4518</v>
      </c>
    </row>
    <row r="275" spans="1:20" ht="25.5" x14ac:dyDescent="0.2">
      <c r="A275" s="292">
        <v>258</v>
      </c>
      <c r="B275" s="310">
        <v>3390</v>
      </c>
      <c r="C275" s="311" t="s">
        <v>1734</v>
      </c>
      <c r="D275" s="312"/>
      <c r="E275" s="313" t="s">
        <v>584</v>
      </c>
      <c r="F275" s="314" t="s">
        <v>1246</v>
      </c>
      <c r="G275" s="315" t="str">
        <f t="shared" si="18"/>
        <v>фото</v>
      </c>
      <c r="H275" s="315"/>
      <c r="I275" s="316" t="s">
        <v>1247</v>
      </c>
      <c r="J275" s="317" t="s">
        <v>1074</v>
      </c>
      <c r="K275" s="318" t="s">
        <v>586</v>
      </c>
      <c r="L275" s="667">
        <v>10</v>
      </c>
      <c r="M275" s="668">
        <v>218</v>
      </c>
      <c r="N275" s="321"/>
      <c r="O275" s="322">
        <f t="shared" si="19"/>
        <v>0</v>
      </c>
      <c r="P275" s="323">
        <v>4607109951385</v>
      </c>
      <c r="Q275" s="317"/>
      <c r="R275" s="324">
        <f t="shared" si="20"/>
        <v>21.8</v>
      </c>
      <c r="S275" s="325" t="s">
        <v>1734</v>
      </c>
      <c r="T275" s="326" t="s">
        <v>4518</v>
      </c>
    </row>
    <row r="276" spans="1:20" ht="25.5" x14ac:dyDescent="0.2">
      <c r="A276" s="292">
        <v>259</v>
      </c>
      <c r="B276" s="310">
        <v>11683</v>
      </c>
      <c r="C276" s="311" t="s">
        <v>5268</v>
      </c>
      <c r="D276" s="312"/>
      <c r="E276" s="313" t="s">
        <v>584</v>
      </c>
      <c r="F276" s="314" t="s">
        <v>4996</v>
      </c>
      <c r="G276" s="315" t="str">
        <f t="shared" si="18"/>
        <v>фото</v>
      </c>
      <c r="H276" s="315"/>
      <c r="I276" s="316" t="s">
        <v>5120</v>
      </c>
      <c r="J276" s="317" t="s">
        <v>1068</v>
      </c>
      <c r="K276" s="318" t="s">
        <v>586</v>
      </c>
      <c r="L276" s="667">
        <v>10</v>
      </c>
      <c r="M276" s="668">
        <v>203.5</v>
      </c>
      <c r="N276" s="321"/>
      <c r="O276" s="322">
        <f t="shared" si="19"/>
        <v>0</v>
      </c>
      <c r="P276" s="323">
        <v>4607109923764</v>
      </c>
      <c r="Q276" s="317" t="s">
        <v>4911</v>
      </c>
      <c r="R276" s="324">
        <f t="shared" si="20"/>
        <v>20.350000000000001</v>
      </c>
      <c r="S276" s="325" t="s">
        <v>5268</v>
      </c>
      <c r="T276" s="326" t="s">
        <v>4518</v>
      </c>
    </row>
    <row r="277" spans="1:20" ht="25.5" x14ac:dyDescent="0.2">
      <c r="A277" s="292">
        <v>260</v>
      </c>
      <c r="B277" s="310">
        <v>7431</v>
      </c>
      <c r="C277" s="311" t="s">
        <v>2613</v>
      </c>
      <c r="D277" s="312"/>
      <c r="E277" s="313" t="s">
        <v>584</v>
      </c>
      <c r="F277" s="314" t="s">
        <v>1735</v>
      </c>
      <c r="G277" s="315" t="str">
        <f t="shared" si="18"/>
        <v>фото</v>
      </c>
      <c r="H277" s="315"/>
      <c r="I277" s="316" t="s">
        <v>1736</v>
      </c>
      <c r="J277" s="317" t="s">
        <v>1074</v>
      </c>
      <c r="K277" s="318" t="s">
        <v>586</v>
      </c>
      <c r="L277" s="667">
        <v>10</v>
      </c>
      <c r="M277" s="668">
        <v>191.4</v>
      </c>
      <c r="N277" s="321"/>
      <c r="O277" s="322">
        <f t="shared" si="19"/>
        <v>0</v>
      </c>
      <c r="P277" s="323">
        <v>4607109939321</v>
      </c>
      <c r="Q277" s="317"/>
      <c r="R277" s="324">
        <f t="shared" si="20"/>
        <v>19.14</v>
      </c>
      <c r="S277" s="325" t="s">
        <v>2613</v>
      </c>
      <c r="T277" s="326" t="s">
        <v>4518</v>
      </c>
    </row>
    <row r="278" spans="1:20" ht="15.75" x14ac:dyDescent="0.2">
      <c r="A278" s="292">
        <v>261</v>
      </c>
      <c r="B278" s="310">
        <v>2447</v>
      </c>
      <c r="C278" s="311" t="s">
        <v>1731</v>
      </c>
      <c r="D278" s="312"/>
      <c r="E278" s="313" t="s">
        <v>584</v>
      </c>
      <c r="F278" s="314" t="s">
        <v>1248</v>
      </c>
      <c r="G278" s="315" t="str">
        <f t="shared" si="18"/>
        <v>фото</v>
      </c>
      <c r="H278" s="315"/>
      <c r="I278" s="316" t="s">
        <v>1249</v>
      </c>
      <c r="J278" s="317" t="s">
        <v>1074</v>
      </c>
      <c r="K278" s="318" t="s">
        <v>586</v>
      </c>
      <c r="L278" s="667">
        <v>10</v>
      </c>
      <c r="M278" s="668">
        <v>187.8</v>
      </c>
      <c r="N278" s="321"/>
      <c r="O278" s="322">
        <f t="shared" si="19"/>
        <v>0</v>
      </c>
      <c r="P278" s="323">
        <v>4607109966631</v>
      </c>
      <c r="Q278" s="317"/>
      <c r="R278" s="324">
        <f t="shared" si="20"/>
        <v>18.78</v>
      </c>
      <c r="S278" s="325" t="s">
        <v>1731</v>
      </c>
      <c r="T278" s="326" t="s">
        <v>4518</v>
      </c>
    </row>
    <row r="279" spans="1:20" ht="25.5" x14ac:dyDescent="0.2">
      <c r="A279" s="292">
        <v>262</v>
      </c>
      <c r="B279" s="310">
        <v>2450</v>
      </c>
      <c r="C279" s="311" t="s">
        <v>1733</v>
      </c>
      <c r="D279" s="312"/>
      <c r="E279" s="313" t="s">
        <v>584</v>
      </c>
      <c r="F279" s="314" t="s">
        <v>1250</v>
      </c>
      <c r="G279" s="315" t="str">
        <f t="shared" si="18"/>
        <v>фото</v>
      </c>
      <c r="H279" s="315"/>
      <c r="I279" s="316" t="s">
        <v>1251</v>
      </c>
      <c r="J279" s="317" t="s">
        <v>1074</v>
      </c>
      <c r="K279" s="318" t="s">
        <v>586</v>
      </c>
      <c r="L279" s="667">
        <v>10</v>
      </c>
      <c r="M279" s="668">
        <v>166</v>
      </c>
      <c r="N279" s="321"/>
      <c r="O279" s="322">
        <f t="shared" si="19"/>
        <v>0</v>
      </c>
      <c r="P279" s="323">
        <v>4607109966648</v>
      </c>
      <c r="Q279" s="317"/>
      <c r="R279" s="324">
        <f t="shared" si="20"/>
        <v>16.600000000000001</v>
      </c>
      <c r="S279" s="325" t="s">
        <v>1733</v>
      </c>
      <c r="T279" s="326" t="s">
        <v>4518</v>
      </c>
    </row>
    <row r="280" spans="1:20" ht="31.5" x14ac:dyDescent="0.2">
      <c r="A280" s="292">
        <v>263</v>
      </c>
      <c r="B280" s="310">
        <v>6064</v>
      </c>
      <c r="C280" s="311" t="s">
        <v>3929</v>
      </c>
      <c r="D280" s="312"/>
      <c r="E280" s="313" t="s">
        <v>584</v>
      </c>
      <c r="F280" s="314" t="s">
        <v>3751</v>
      </c>
      <c r="G280" s="315" t="str">
        <f t="shared" si="18"/>
        <v>фото</v>
      </c>
      <c r="H280" s="315"/>
      <c r="I280" s="316" t="s">
        <v>3828</v>
      </c>
      <c r="J280" s="317" t="s">
        <v>1068</v>
      </c>
      <c r="K280" s="318" t="s">
        <v>586</v>
      </c>
      <c r="L280" s="667">
        <v>10</v>
      </c>
      <c r="M280" s="668">
        <v>189</v>
      </c>
      <c r="N280" s="321"/>
      <c r="O280" s="322">
        <f t="shared" si="19"/>
        <v>0</v>
      </c>
      <c r="P280" s="323">
        <v>4607109935378</v>
      </c>
      <c r="Q280" s="317"/>
      <c r="R280" s="324">
        <f t="shared" si="20"/>
        <v>18.899999999999999</v>
      </c>
      <c r="S280" s="325" t="s">
        <v>3929</v>
      </c>
      <c r="T280" s="326" t="s">
        <v>4518</v>
      </c>
    </row>
    <row r="281" spans="1:20" ht="20.25" customHeight="1" x14ac:dyDescent="0.2">
      <c r="A281" s="292">
        <v>264</v>
      </c>
      <c r="B281" s="304"/>
      <c r="C281" s="305"/>
      <c r="D281" s="305"/>
      <c r="E281" s="338" t="s">
        <v>1252</v>
      </c>
      <c r="F281" s="339"/>
      <c r="G281" s="308"/>
      <c r="H281" s="308"/>
      <c r="I281" s="308"/>
      <c r="J281" s="308"/>
      <c r="K281" s="307"/>
      <c r="L281" s="339"/>
      <c r="M281" s="339"/>
      <c r="N281" s="307"/>
      <c r="O281" s="308"/>
      <c r="P281" s="308"/>
      <c r="Q281" s="308"/>
      <c r="R281" s="309"/>
      <c r="S281" s="308"/>
      <c r="T281" s="308"/>
    </row>
    <row r="282" spans="1:20" ht="15.75" x14ac:dyDescent="0.2">
      <c r="A282" s="292">
        <v>265</v>
      </c>
      <c r="B282" s="310">
        <v>2608</v>
      </c>
      <c r="C282" s="311" t="s">
        <v>1751</v>
      </c>
      <c r="D282" s="312"/>
      <c r="E282" s="313" t="s">
        <v>584</v>
      </c>
      <c r="F282" s="314" t="s">
        <v>1253</v>
      </c>
      <c r="G282" s="315" t="str">
        <f t="shared" ref="G282:G316" si="21">HYPERLINK("http://www.gardenbulbs.ru/images/summer_CL/thumbnails/"&amp;C282&amp;".jpg","фото")</f>
        <v>фото</v>
      </c>
      <c r="H282" s="315"/>
      <c r="I282" s="316" t="s">
        <v>1254</v>
      </c>
      <c r="J282" s="317" t="s">
        <v>1065</v>
      </c>
      <c r="K282" s="318" t="s">
        <v>586</v>
      </c>
      <c r="L282" s="667">
        <v>10</v>
      </c>
      <c r="M282" s="668">
        <v>189</v>
      </c>
      <c r="N282" s="321"/>
      <c r="O282" s="322">
        <f t="shared" ref="O282:O316" si="22">IF(ISERROR(N282*M282),0,N282*M282)</f>
        <v>0</v>
      </c>
      <c r="P282" s="323">
        <v>4607109956335</v>
      </c>
      <c r="Q282" s="317"/>
      <c r="R282" s="324">
        <f t="shared" ref="R282:R316" si="23">ROUND(M282/L282,2)</f>
        <v>18.899999999999999</v>
      </c>
      <c r="S282" s="325" t="s">
        <v>1751</v>
      </c>
      <c r="T282" s="326" t="s">
        <v>4521</v>
      </c>
    </row>
    <row r="283" spans="1:20" ht="15.75" x14ac:dyDescent="0.2">
      <c r="A283" s="292">
        <v>266</v>
      </c>
      <c r="B283" s="310">
        <v>3247</v>
      </c>
      <c r="C283" s="311" t="s">
        <v>1749</v>
      </c>
      <c r="D283" s="312"/>
      <c r="E283" s="313" t="s">
        <v>584</v>
      </c>
      <c r="F283" s="314" t="s">
        <v>1255</v>
      </c>
      <c r="G283" s="315" t="str">
        <f t="shared" si="21"/>
        <v>фото</v>
      </c>
      <c r="H283" s="315"/>
      <c r="I283" s="316" t="s">
        <v>1256</v>
      </c>
      <c r="J283" s="317" t="s">
        <v>1115</v>
      </c>
      <c r="K283" s="318" t="s">
        <v>586</v>
      </c>
      <c r="L283" s="667">
        <v>10</v>
      </c>
      <c r="M283" s="668">
        <v>181.8</v>
      </c>
      <c r="N283" s="321"/>
      <c r="O283" s="322">
        <f t="shared" si="22"/>
        <v>0</v>
      </c>
      <c r="P283" s="323">
        <v>4607109951217</v>
      </c>
      <c r="Q283" s="317"/>
      <c r="R283" s="324">
        <f t="shared" si="23"/>
        <v>18.18</v>
      </c>
      <c r="S283" s="325" t="s">
        <v>1749</v>
      </c>
      <c r="T283" s="326" t="s">
        <v>4521</v>
      </c>
    </row>
    <row r="284" spans="1:20" ht="25.5" x14ac:dyDescent="0.2">
      <c r="A284" s="292">
        <v>267</v>
      </c>
      <c r="B284" s="310">
        <v>1359</v>
      </c>
      <c r="C284" s="311" t="s">
        <v>1750</v>
      </c>
      <c r="D284" s="312"/>
      <c r="E284" s="313" t="s">
        <v>584</v>
      </c>
      <c r="F284" s="314" t="s">
        <v>1257</v>
      </c>
      <c r="G284" s="315" t="str">
        <f t="shared" si="21"/>
        <v>фото</v>
      </c>
      <c r="H284" s="315"/>
      <c r="I284" s="316" t="s">
        <v>6630</v>
      </c>
      <c r="J284" s="317" t="s">
        <v>1065</v>
      </c>
      <c r="K284" s="318" t="s">
        <v>586</v>
      </c>
      <c r="L284" s="667">
        <v>10</v>
      </c>
      <c r="M284" s="668">
        <v>231.3</v>
      </c>
      <c r="N284" s="321"/>
      <c r="O284" s="322">
        <f t="shared" si="22"/>
        <v>0</v>
      </c>
      <c r="P284" s="323">
        <v>4607109962688</v>
      </c>
      <c r="Q284" s="317"/>
      <c r="R284" s="324">
        <f t="shared" si="23"/>
        <v>23.13</v>
      </c>
      <c r="S284" s="325" t="s">
        <v>1750</v>
      </c>
      <c r="T284" s="326" t="s">
        <v>4521</v>
      </c>
    </row>
    <row r="285" spans="1:20" ht="25.5" x14ac:dyDescent="0.2">
      <c r="A285" s="292">
        <v>268</v>
      </c>
      <c r="B285" s="310">
        <v>894</v>
      </c>
      <c r="C285" s="311" t="s">
        <v>1769</v>
      </c>
      <c r="D285" s="312"/>
      <c r="E285" s="313" t="s">
        <v>584</v>
      </c>
      <c r="F285" s="314" t="s">
        <v>1258</v>
      </c>
      <c r="G285" s="315" t="str">
        <f t="shared" si="21"/>
        <v>фото</v>
      </c>
      <c r="H285" s="315"/>
      <c r="I285" s="316" t="s">
        <v>1259</v>
      </c>
      <c r="J285" s="317" t="s">
        <v>1065</v>
      </c>
      <c r="K285" s="318" t="s">
        <v>586</v>
      </c>
      <c r="L285" s="667">
        <v>10</v>
      </c>
      <c r="M285" s="668">
        <v>190.2</v>
      </c>
      <c r="N285" s="321"/>
      <c r="O285" s="322">
        <f t="shared" si="22"/>
        <v>0</v>
      </c>
      <c r="P285" s="323">
        <v>4607109956373</v>
      </c>
      <c r="Q285" s="317"/>
      <c r="R285" s="324">
        <f t="shared" si="23"/>
        <v>19.02</v>
      </c>
      <c r="S285" s="325" t="s">
        <v>1769</v>
      </c>
      <c r="T285" s="326" t="s">
        <v>4521</v>
      </c>
    </row>
    <row r="286" spans="1:20" ht="15.75" x14ac:dyDescent="0.2">
      <c r="A286" s="292">
        <v>269</v>
      </c>
      <c r="B286" s="310">
        <v>1365</v>
      </c>
      <c r="C286" s="311" t="s">
        <v>1778</v>
      </c>
      <c r="D286" s="312"/>
      <c r="E286" s="313" t="s">
        <v>584</v>
      </c>
      <c r="F286" s="314" t="s">
        <v>1260</v>
      </c>
      <c r="G286" s="315" t="str">
        <f t="shared" si="21"/>
        <v>фото</v>
      </c>
      <c r="H286" s="315"/>
      <c r="I286" s="316" t="s">
        <v>329</v>
      </c>
      <c r="J286" s="317" t="s">
        <v>1065</v>
      </c>
      <c r="K286" s="318" t="s">
        <v>586</v>
      </c>
      <c r="L286" s="667">
        <v>10</v>
      </c>
      <c r="M286" s="668">
        <v>273.60000000000002</v>
      </c>
      <c r="N286" s="321"/>
      <c r="O286" s="322">
        <f t="shared" si="22"/>
        <v>0</v>
      </c>
      <c r="P286" s="323">
        <v>4607109963432</v>
      </c>
      <c r="Q286" s="317"/>
      <c r="R286" s="324">
        <f t="shared" si="23"/>
        <v>27.36</v>
      </c>
      <c r="S286" s="325" t="s">
        <v>1778</v>
      </c>
      <c r="T286" s="326" t="s">
        <v>4521</v>
      </c>
    </row>
    <row r="287" spans="1:20" ht="25.5" x14ac:dyDescent="0.2">
      <c r="A287" s="292">
        <v>270</v>
      </c>
      <c r="B287" s="310">
        <v>2878</v>
      </c>
      <c r="C287" s="311" t="s">
        <v>1943</v>
      </c>
      <c r="D287" s="312"/>
      <c r="E287" s="313" t="s">
        <v>584</v>
      </c>
      <c r="F287" s="314" t="s">
        <v>661</v>
      </c>
      <c r="G287" s="315" t="str">
        <f t="shared" si="21"/>
        <v>фото</v>
      </c>
      <c r="H287" s="315"/>
      <c r="I287" s="316" t="s">
        <v>6631</v>
      </c>
      <c r="J287" s="317" t="s">
        <v>662</v>
      </c>
      <c r="K287" s="318" t="s">
        <v>586</v>
      </c>
      <c r="L287" s="667">
        <v>10</v>
      </c>
      <c r="M287" s="668">
        <v>166</v>
      </c>
      <c r="N287" s="321"/>
      <c r="O287" s="322">
        <f t="shared" si="22"/>
        <v>0</v>
      </c>
      <c r="P287" s="323">
        <v>4607109979303</v>
      </c>
      <c r="Q287" s="317"/>
      <c r="R287" s="324">
        <f t="shared" si="23"/>
        <v>16.600000000000001</v>
      </c>
      <c r="S287" s="325" t="s">
        <v>1943</v>
      </c>
      <c r="T287" s="326" t="s">
        <v>4521</v>
      </c>
    </row>
    <row r="288" spans="1:20" ht="51" x14ac:dyDescent="0.2">
      <c r="A288" s="292">
        <v>271</v>
      </c>
      <c r="B288" s="310">
        <v>6607</v>
      </c>
      <c r="C288" s="311" t="s">
        <v>3096</v>
      </c>
      <c r="D288" s="312"/>
      <c r="E288" s="313" t="s">
        <v>584</v>
      </c>
      <c r="F288" s="314" t="s">
        <v>3097</v>
      </c>
      <c r="G288" s="315" t="str">
        <f t="shared" si="21"/>
        <v>фото</v>
      </c>
      <c r="H288" s="315"/>
      <c r="I288" s="316" t="s">
        <v>6632</v>
      </c>
      <c r="J288" s="317" t="s">
        <v>1068</v>
      </c>
      <c r="K288" s="318" t="s">
        <v>622</v>
      </c>
      <c r="L288" s="667">
        <v>10</v>
      </c>
      <c r="M288" s="668">
        <v>214.4</v>
      </c>
      <c r="N288" s="321"/>
      <c r="O288" s="322">
        <f t="shared" si="22"/>
        <v>0</v>
      </c>
      <c r="P288" s="323">
        <v>4607109930441</v>
      </c>
      <c r="Q288" s="317"/>
      <c r="R288" s="324">
        <f t="shared" si="23"/>
        <v>21.44</v>
      </c>
      <c r="S288" s="325" t="s">
        <v>3096</v>
      </c>
      <c r="T288" s="326" t="s">
        <v>4521</v>
      </c>
    </row>
    <row r="289" spans="1:20" ht="15.75" x14ac:dyDescent="0.2">
      <c r="A289" s="292">
        <v>272</v>
      </c>
      <c r="B289" s="310">
        <v>2406</v>
      </c>
      <c r="C289" s="311" t="s">
        <v>1755</v>
      </c>
      <c r="D289" s="312"/>
      <c r="E289" s="313" t="s">
        <v>584</v>
      </c>
      <c r="F289" s="314" t="s">
        <v>1262</v>
      </c>
      <c r="G289" s="315" t="str">
        <f t="shared" si="21"/>
        <v>фото</v>
      </c>
      <c r="H289" s="315"/>
      <c r="I289" s="316" t="s">
        <v>1263</v>
      </c>
      <c r="J289" s="317" t="s">
        <v>1068</v>
      </c>
      <c r="K289" s="318" t="s">
        <v>586</v>
      </c>
      <c r="L289" s="667">
        <v>10</v>
      </c>
      <c r="M289" s="668">
        <v>210.8</v>
      </c>
      <c r="N289" s="321"/>
      <c r="O289" s="322">
        <f t="shared" si="22"/>
        <v>0</v>
      </c>
      <c r="P289" s="323">
        <v>4607109966730</v>
      </c>
      <c r="Q289" s="317"/>
      <c r="R289" s="324">
        <f t="shared" si="23"/>
        <v>21.08</v>
      </c>
      <c r="S289" s="325" t="s">
        <v>1755</v>
      </c>
      <c r="T289" s="326" t="s">
        <v>4521</v>
      </c>
    </row>
    <row r="290" spans="1:20" ht="15.75" x14ac:dyDescent="0.2">
      <c r="A290" s="292">
        <v>273</v>
      </c>
      <c r="B290" s="310">
        <v>2619</v>
      </c>
      <c r="C290" s="311" t="s">
        <v>3095</v>
      </c>
      <c r="D290" s="312"/>
      <c r="E290" s="313" t="s">
        <v>584</v>
      </c>
      <c r="F290" s="314" t="s">
        <v>1264</v>
      </c>
      <c r="G290" s="315" t="str">
        <f t="shared" si="21"/>
        <v>фото</v>
      </c>
      <c r="H290" s="315"/>
      <c r="I290" s="316" t="s">
        <v>1265</v>
      </c>
      <c r="J290" s="317" t="s">
        <v>1065</v>
      </c>
      <c r="K290" s="318" t="s">
        <v>586</v>
      </c>
      <c r="L290" s="667">
        <v>10</v>
      </c>
      <c r="M290" s="668">
        <v>186.6</v>
      </c>
      <c r="N290" s="321"/>
      <c r="O290" s="322">
        <f t="shared" si="22"/>
        <v>0</v>
      </c>
      <c r="P290" s="323">
        <v>4607109956465</v>
      </c>
      <c r="Q290" s="317"/>
      <c r="R290" s="324">
        <f t="shared" si="23"/>
        <v>18.66</v>
      </c>
      <c r="S290" s="325" t="s">
        <v>3095</v>
      </c>
      <c r="T290" s="326" t="s">
        <v>4521</v>
      </c>
    </row>
    <row r="291" spans="1:20" ht="76.5" x14ac:dyDescent="0.2">
      <c r="A291" s="292">
        <v>274</v>
      </c>
      <c r="B291" s="310">
        <v>2915</v>
      </c>
      <c r="C291" s="311" t="s">
        <v>1756</v>
      </c>
      <c r="D291" s="312"/>
      <c r="E291" s="313" t="s">
        <v>584</v>
      </c>
      <c r="F291" s="314" t="s">
        <v>1266</v>
      </c>
      <c r="G291" s="315" t="str">
        <f t="shared" si="21"/>
        <v>фото</v>
      </c>
      <c r="H291" s="315"/>
      <c r="I291" s="316" t="s">
        <v>3830</v>
      </c>
      <c r="J291" s="317" t="s">
        <v>1068</v>
      </c>
      <c r="K291" s="318" t="s">
        <v>586</v>
      </c>
      <c r="L291" s="667">
        <v>10</v>
      </c>
      <c r="M291" s="668">
        <v>257.89999999999998</v>
      </c>
      <c r="N291" s="321"/>
      <c r="O291" s="322">
        <f t="shared" si="22"/>
        <v>0</v>
      </c>
      <c r="P291" s="323">
        <v>4607109979150</v>
      </c>
      <c r="Q291" s="317"/>
      <c r="R291" s="324">
        <f t="shared" si="23"/>
        <v>25.79</v>
      </c>
      <c r="S291" s="325" t="s">
        <v>1756</v>
      </c>
      <c r="T291" s="326" t="s">
        <v>4521</v>
      </c>
    </row>
    <row r="292" spans="1:20" ht="15.75" x14ac:dyDescent="0.2">
      <c r="A292" s="292">
        <v>275</v>
      </c>
      <c r="B292" s="310">
        <v>3299</v>
      </c>
      <c r="C292" s="311" t="s">
        <v>1760</v>
      </c>
      <c r="D292" s="312"/>
      <c r="E292" s="313" t="s">
        <v>584</v>
      </c>
      <c r="F292" s="314" t="s">
        <v>1267</v>
      </c>
      <c r="G292" s="315" t="str">
        <f t="shared" si="21"/>
        <v>фото</v>
      </c>
      <c r="H292" s="315"/>
      <c r="I292" s="316" t="s">
        <v>1166</v>
      </c>
      <c r="J292" s="317" t="s">
        <v>1065</v>
      </c>
      <c r="K292" s="318" t="s">
        <v>586</v>
      </c>
      <c r="L292" s="667">
        <v>10</v>
      </c>
      <c r="M292" s="668">
        <v>243.4</v>
      </c>
      <c r="N292" s="321"/>
      <c r="O292" s="322">
        <f t="shared" si="22"/>
        <v>0</v>
      </c>
      <c r="P292" s="323">
        <v>4607109951170</v>
      </c>
      <c r="Q292" s="317"/>
      <c r="R292" s="324">
        <f t="shared" si="23"/>
        <v>24.34</v>
      </c>
      <c r="S292" s="325" t="s">
        <v>1760</v>
      </c>
      <c r="T292" s="326" t="s">
        <v>4521</v>
      </c>
    </row>
    <row r="293" spans="1:20" ht="25.5" x14ac:dyDescent="0.2">
      <c r="A293" s="292">
        <v>276</v>
      </c>
      <c r="B293" s="310">
        <v>1399</v>
      </c>
      <c r="C293" s="311" t="s">
        <v>3930</v>
      </c>
      <c r="D293" s="312"/>
      <c r="E293" s="313" t="s">
        <v>584</v>
      </c>
      <c r="F293" s="314" t="s">
        <v>3752</v>
      </c>
      <c r="G293" s="315" t="str">
        <f t="shared" si="21"/>
        <v>фото</v>
      </c>
      <c r="H293" s="315"/>
      <c r="I293" s="316" t="s">
        <v>3829</v>
      </c>
      <c r="J293" s="317" t="s">
        <v>1115</v>
      </c>
      <c r="K293" s="318" t="s">
        <v>586</v>
      </c>
      <c r="L293" s="667">
        <v>10</v>
      </c>
      <c r="M293" s="668">
        <v>155.19999999999999</v>
      </c>
      <c r="N293" s="321"/>
      <c r="O293" s="322">
        <f t="shared" si="22"/>
        <v>0</v>
      </c>
      <c r="P293" s="323">
        <v>4607109950234</v>
      </c>
      <c r="Q293" s="317"/>
      <c r="R293" s="324">
        <f t="shared" si="23"/>
        <v>15.52</v>
      </c>
      <c r="S293" s="325" t="s">
        <v>3930</v>
      </c>
      <c r="T293" s="326" t="s">
        <v>4521</v>
      </c>
    </row>
    <row r="294" spans="1:20" ht="25.5" x14ac:dyDescent="0.2">
      <c r="A294" s="292">
        <v>277</v>
      </c>
      <c r="B294" s="310">
        <v>3309</v>
      </c>
      <c r="C294" s="311" t="s">
        <v>1771</v>
      </c>
      <c r="D294" s="312"/>
      <c r="E294" s="313" t="s">
        <v>584</v>
      </c>
      <c r="F294" s="314" t="s">
        <v>1268</v>
      </c>
      <c r="G294" s="315" t="str">
        <f t="shared" si="21"/>
        <v>фото</v>
      </c>
      <c r="H294" s="315"/>
      <c r="I294" s="316" t="s">
        <v>1269</v>
      </c>
      <c r="J294" s="317" t="s">
        <v>1099</v>
      </c>
      <c r="K294" s="318" t="s">
        <v>586</v>
      </c>
      <c r="L294" s="667">
        <v>10</v>
      </c>
      <c r="M294" s="668">
        <v>164.8</v>
      </c>
      <c r="N294" s="321"/>
      <c r="O294" s="322">
        <f t="shared" si="22"/>
        <v>0</v>
      </c>
      <c r="P294" s="323">
        <v>4607109951149</v>
      </c>
      <c r="Q294" s="317"/>
      <c r="R294" s="324">
        <f t="shared" si="23"/>
        <v>16.48</v>
      </c>
      <c r="S294" s="325" t="s">
        <v>1771</v>
      </c>
      <c r="T294" s="326" t="s">
        <v>4521</v>
      </c>
    </row>
    <row r="295" spans="1:20" ht="15.75" x14ac:dyDescent="0.2">
      <c r="A295" s="292">
        <v>278</v>
      </c>
      <c r="B295" s="310">
        <v>1361</v>
      </c>
      <c r="C295" s="311" t="s">
        <v>1754</v>
      </c>
      <c r="D295" s="312"/>
      <c r="E295" s="313" t="s">
        <v>584</v>
      </c>
      <c r="F295" s="314" t="s">
        <v>1270</v>
      </c>
      <c r="G295" s="315" t="str">
        <f t="shared" si="21"/>
        <v>фото</v>
      </c>
      <c r="H295" s="315"/>
      <c r="I295" s="316" t="s">
        <v>1271</v>
      </c>
      <c r="J295" s="317" t="s">
        <v>1068</v>
      </c>
      <c r="K295" s="318" t="s">
        <v>586</v>
      </c>
      <c r="L295" s="667">
        <v>10</v>
      </c>
      <c r="M295" s="668">
        <v>239.8</v>
      </c>
      <c r="N295" s="321"/>
      <c r="O295" s="322">
        <f t="shared" si="22"/>
        <v>0</v>
      </c>
      <c r="P295" s="323">
        <v>4607109962954</v>
      </c>
      <c r="Q295" s="317"/>
      <c r="R295" s="324">
        <f t="shared" si="23"/>
        <v>23.98</v>
      </c>
      <c r="S295" s="325" t="s">
        <v>1754</v>
      </c>
      <c r="T295" s="326" t="s">
        <v>4521</v>
      </c>
    </row>
    <row r="296" spans="1:20" ht="15.75" x14ac:dyDescent="0.2">
      <c r="A296" s="292">
        <v>279</v>
      </c>
      <c r="B296" s="310">
        <v>1360</v>
      </c>
      <c r="C296" s="311" t="s">
        <v>1752</v>
      </c>
      <c r="D296" s="312"/>
      <c r="E296" s="313" t="s">
        <v>584</v>
      </c>
      <c r="F296" s="314" t="s">
        <v>1272</v>
      </c>
      <c r="G296" s="315" t="str">
        <f t="shared" si="21"/>
        <v>фото</v>
      </c>
      <c r="H296" s="315"/>
      <c r="I296" s="316" t="s">
        <v>1273</v>
      </c>
      <c r="J296" s="317" t="s">
        <v>1065</v>
      </c>
      <c r="K296" s="318" t="s">
        <v>586</v>
      </c>
      <c r="L296" s="667">
        <v>10</v>
      </c>
      <c r="M296" s="668">
        <v>244.6</v>
      </c>
      <c r="N296" s="321"/>
      <c r="O296" s="322">
        <f t="shared" si="22"/>
        <v>0</v>
      </c>
      <c r="P296" s="323">
        <v>4607109962855</v>
      </c>
      <c r="Q296" s="317"/>
      <c r="R296" s="324">
        <f t="shared" si="23"/>
        <v>24.46</v>
      </c>
      <c r="S296" s="325" t="s">
        <v>1752</v>
      </c>
      <c r="T296" s="326" t="s">
        <v>4521</v>
      </c>
    </row>
    <row r="297" spans="1:20" ht="15.75" x14ac:dyDescent="0.2">
      <c r="A297" s="292">
        <v>280</v>
      </c>
      <c r="B297" s="310">
        <v>2626</v>
      </c>
      <c r="C297" s="311" t="s">
        <v>1762</v>
      </c>
      <c r="D297" s="312"/>
      <c r="E297" s="313" t="s">
        <v>584</v>
      </c>
      <c r="F297" s="314" t="s">
        <v>1274</v>
      </c>
      <c r="G297" s="315" t="str">
        <f t="shared" si="21"/>
        <v>фото</v>
      </c>
      <c r="H297" s="315"/>
      <c r="I297" s="316" t="s">
        <v>1275</v>
      </c>
      <c r="J297" s="317" t="s">
        <v>1065</v>
      </c>
      <c r="K297" s="318" t="s">
        <v>586</v>
      </c>
      <c r="L297" s="667">
        <v>10</v>
      </c>
      <c r="M297" s="668">
        <v>236.2</v>
      </c>
      <c r="N297" s="321"/>
      <c r="O297" s="322">
        <f t="shared" si="22"/>
        <v>0</v>
      </c>
      <c r="P297" s="323">
        <v>4607109956595</v>
      </c>
      <c r="Q297" s="317"/>
      <c r="R297" s="324">
        <f t="shared" si="23"/>
        <v>23.62</v>
      </c>
      <c r="S297" s="325" t="s">
        <v>1762</v>
      </c>
      <c r="T297" s="326" t="s">
        <v>4521</v>
      </c>
    </row>
    <row r="298" spans="1:20" ht="31.5" x14ac:dyDescent="0.2">
      <c r="A298" s="292">
        <v>281</v>
      </c>
      <c r="B298" s="310">
        <v>7432</v>
      </c>
      <c r="C298" s="311" t="s">
        <v>2617</v>
      </c>
      <c r="D298" s="312"/>
      <c r="E298" s="313" t="s">
        <v>584</v>
      </c>
      <c r="F298" s="314" t="s">
        <v>1764</v>
      </c>
      <c r="G298" s="315" t="str">
        <f t="shared" si="21"/>
        <v>фото</v>
      </c>
      <c r="H298" s="315"/>
      <c r="I298" s="316" t="s">
        <v>1765</v>
      </c>
      <c r="J298" s="317" t="s">
        <v>1766</v>
      </c>
      <c r="K298" s="318" t="s">
        <v>586</v>
      </c>
      <c r="L298" s="667">
        <v>10</v>
      </c>
      <c r="M298" s="668">
        <v>203.5</v>
      </c>
      <c r="N298" s="321"/>
      <c r="O298" s="322">
        <f t="shared" si="22"/>
        <v>0</v>
      </c>
      <c r="P298" s="323">
        <v>4607109939314</v>
      </c>
      <c r="Q298" s="317"/>
      <c r="R298" s="324">
        <f t="shared" si="23"/>
        <v>20.350000000000001</v>
      </c>
      <c r="S298" s="325" t="s">
        <v>2617</v>
      </c>
      <c r="T298" s="326" t="s">
        <v>4521</v>
      </c>
    </row>
    <row r="299" spans="1:20" ht="15.75" x14ac:dyDescent="0.2">
      <c r="A299" s="292">
        <v>282</v>
      </c>
      <c r="B299" s="310">
        <v>2424</v>
      </c>
      <c r="C299" s="311" t="s">
        <v>1763</v>
      </c>
      <c r="D299" s="312"/>
      <c r="E299" s="313" t="s">
        <v>584</v>
      </c>
      <c r="F299" s="314" t="s">
        <v>1276</v>
      </c>
      <c r="G299" s="315" t="str">
        <f t="shared" si="21"/>
        <v>фото</v>
      </c>
      <c r="H299" s="315"/>
      <c r="I299" s="316" t="s">
        <v>1277</v>
      </c>
      <c r="J299" s="317" t="s">
        <v>1068</v>
      </c>
      <c r="K299" s="318" t="s">
        <v>586</v>
      </c>
      <c r="L299" s="667">
        <v>10</v>
      </c>
      <c r="M299" s="668">
        <v>264</v>
      </c>
      <c r="N299" s="321"/>
      <c r="O299" s="322">
        <f t="shared" si="22"/>
        <v>0</v>
      </c>
      <c r="P299" s="323">
        <v>4607109966754</v>
      </c>
      <c r="Q299" s="317"/>
      <c r="R299" s="324">
        <f t="shared" si="23"/>
        <v>26.4</v>
      </c>
      <c r="S299" s="325" t="s">
        <v>1763</v>
      </c>
      <c r="T299" s="326" t="s">
        <v>4521</v>
      </c>
    </row>
    <row r="300" spans="1:20" ht="25.5" x14ac:dyDescent="0.2">
      <c r="A300" s="292">
        <v>283</v>
      </c>
      <c r="B300" s="310">
        <v>7433</v>
      </c>
      <c r="C300" s="311" t="s">
        <v>2618</v>
      </c>
      <c r="D300" s="312"/>
      <c r="E300" s="313" t="s">
        <v>584</v>
      </c>
      <c r="F300" s="314" t="s">
        <v>1767</v>
      </c>
      <c r="G300" s="315" t="str">
        <f t="shared" si="21"/>
        <v>фото</v>
      </c>
      <c r="H300" s="315"/>
      <c r="I300" s="316" t="s">
        <v>1768</v>
      </c>
      <c r="J300" s="317" t="s">
        <v>1065</v>
      </c>
      <c r="K300" s="318" t="s">
        <v>586</v>
      </c>
      <c r="L300" s="667">
        <v>10</v>
      </c>
      <c r="M300" s="668">
        <v>238.6</v>
      </c>
      <c r="N300" s="321"/>
      <c r="O300" s="322">
        <f t="shared" si="22"/>
        <v>0</v>
      </c>
      <c r="P300" s="323">
        <v>4607109939307</v>
      </c>
      <c r="Q300" s="317"/>
      <c r="R300" s="324">
        <f t="shared" si="23"/>
        <v>23.86</v>
      </c>
      <c r="S300" s="325" t="s">
        <v>2618</v>
      </c>
      <c r="T300" s="326" t="s">
        <v>4521</v>
      </c>
    </row>
    <row r="301" spans="1:20" ht="15.75" x14ac:dyDescent="0.2">
      <c r="A301" s="292">
        <v>284</v>
      </c>
      <c r="B301" s="310">
        <v>2437</v>
      </c>
      <c r="C301" s="311" t="s">
        <v>3931</v>
      </c>
      <c r="D301" s="312"/>
      <c r="E301" s="313" t="s">
        <v>584</v>
      </c>
      <c r="F301" s="314" t="s">
        <v>3753</v>
      </c>
      <c r="G301" s="315" t="str">
        <f t="shared" si="21"/>
        <v>фото</v>
      </c>
      <c r="H301" s="315"/>
      <c r="I301" s="316" t="s">
        <v>3831</v>
      </c>
      <c r="J301" s="317" t="s">
        <v>1074</v>
      </c>
      <c r="K301" s="318" t="s">
        <v>586</v>
      </c>
      <c r="L301" s="667">
        <v>10</v>
      </c>
      <c r="M301" s="668">
        <v>231.3</v>
      </c>
      <c r="N301" s="321"/>
      <c r="O301" s="322">
        <f t="shared" si="22"/>
        <v>0</v>
      </c>
      <c r="P301" s="323">
        <v>4607109967034</v>
      </c>
      <c r="Q301" s="317"/>
      <c r="R301" s="324">
        <f t="shared" si="23"/>
        <v>23.13</v>
      </c>
      <c r="S301" s="325" t="s">
        <v>3931</v>
      </c>
      <c r="T301" s="326" t="s">
        <v>4521</v>
      </c>
    </row>
    <row r="302" spans="1:20" ht="15.75" x14ac:dyDescent="0.2">
      <c r="A302" s="292">
        <v>285</v>
      </c>
      <c r="B302" s="310">
        <v>3361</v>
      </c>
      <c r="C302" s="311" t="s">
        <v>1770</v>
      </c>
      <c r="D302" s="312"/>
      <c r="E302" s="313" t="s">
        <v>584</v>
      </c>
      <c r="F302" s="314" t="s">
        <v>1278</v>
      </c>
      <c r="G302" s="315" t="str">
        <f t="shared" si="21"/>
        <v>фото</v>
      </c>
      <c r="H302" s="315"/>
      <c r="I302" s="316" t="s">
        <v>1117</v>
      </c>
      <c r="J302" s="317" t="s">
        <v>1065</v>
      </c>
      <c r="K302" s="318" t="s">
        <v>586</v>
      </c>
      <c r="L302" s="667">
        <v>10</v>
      </c>
      <c r="M302" s="668">
        <v>237.4</v>
      </c>
      <c r="N302" s="321"/>
      <c r="O302" s="322">
        <f t="shared" si="22"/>
        <v>0</v>
      </c>
      <c r="P302" s="323">
        <v>4607109951156</v>
      </c>
      <c r="Q302" s="317"/>
      <c r="R302" s="324">
        <f t="shared" si="23"/>
        <v>23.74</v>
      </c>
      <c r="S302" s="325" t="s">
        <v>1770</v>
      </c>
      <c r="T302" s="326" t="s">
        <v>4521</v>
      </c>
    </row>
    <row r="303" spans="1:20" ht="15.75" x14ac:dyDescent="0.2">
      <c r="A303" s="292">
        <v>286</v>
      </c>
      <c r="B303" s="310">
        <v>5614</v>
      </c>
      <c r="C303" s="327" t="s">
        <v>6633</v>
      </c>
      <c r="D303" s="328"/>
      <c r="E303" s="329" t="s">
        <v>584</v>
      </c>
      <c r="F303" s="330" t="s">
        <v>6634</v>
      </c>
      <c r="G303" s="331" t="str">
        <f t="shared" si="21"/>
        <v>фото</v>
      </c>
      <c r="H303" s="331"/>
      <c r="I303" s="332" t="s">
        <v>6635</v>
      </c>
      <c r="J303" s="333"/>
      <c r="K303" s="334" t="s">
        <v>586</v>
      </c>
      <c r="L303" s="669">
        <v>10</v>
      </c>
      <c r="M303" s="670">
        <v>231.2</v>
      </c>
      <c r="N303" s="321"/>
      <c r="O303" s="322">
        <f t="shared" si="22"/>
        <v>0</v>
      </c>
      <c r="P303" s="323">
        <v>4607109915592</v>
      </c>
      <c r="Q303" s="337" t="s">
        <v>6499</v>
      </c>
      <c r="R303" s="324">
        <f t="shared" si="23"/>
        <v>23.12</v>
      </c>
      <c r="S303" s="325" t="s">
        <v>6633</v>
      </c>
      <c r="T303" s="326" t="s">
        <v>4521</v>
      </c>
    </row>
    <row r="304" spans="1:20" ht="15.75" x14ac:dyDescent="0.2">
      <c r="A304" s="292">
        <v>287</v>
      </c>
      <c r="B304" s="310">
        <v>3365</v>
      </c>
      <c r="C304" s="311" t="s">
        <v>1772</v>
      </c>
      <c r="D304" s="312"/>
      <c r="E304" s="313" t="s">
        <v>584</v>
      </c>
      <c r="F304" s="314" t="s">
        <v>1279</v>
      </c>
      <c r="G304" s="315" t="str">
        <f t="shared" si="21"/>
        <v>фото</v>
      </c>
      <c r="H304" s="315"/>
      <c r="I304" s="316" t="s">
        <v>1225</v>
      </c>
      <c r="J304" s="317" t="s">
        <v>1065</v>
      </c>
      <c r="K304" s="318" t="s">
        <v>586</v>
      </c>
      <c r="L304" s="667">
        <v>10</v>
      </c>
      <c r="M304" s="668">
        <v>243.4</v>
      </c>
      <c r="N304" s="321"/>
      <c r="O304" s="322">
        <f t="shared" si="22"/>
        <v>0</v>
      </c>
      <c r="P304" s="323">
        <v>4607109951132</v>
      </c>
      <c r="Q304" s="317"/>
      <c r="R304" s="324">
        <f t="shared" si="23"/>
        <v>24.34</v>
      </c>
      <c r="S304" s="325" t="s">
        <v>1772</v>
      </c>
      <c r="T304" s="326" t="s">
        <v>4521</v>
      </c>
    </row>
    <row r="305" spans="1:20" ht="25.5" x14ac:dyDescent="0.2">
      <c r="A305" s="292">
        <v>288</v>
      </c>
      <c r="B305" s="310">
        <v>2635</v>
      </c>
      <c r="C305" s="311" t="s">
        <v>1774</v>
      </c>
      <c r="D305" s="312"/>
      <c r="E305" s="313" t="s">
        <v>584</v>
      </c>
      <c r="F305" s="314" t="s">
        <v>1280</v>
      </c>
      <c r="G305" s="315" t="str">
        <f t="shared" si="21"/>
        <v>фото</v>
      </c>
      <c r="H305" s="315"/>
      <c r="I305" s="316" t="s">
        <v>6636</v>
      </c>
      <c r="J305" s="317" t="s">
        <v>1065</v>
      </c>
      <c r="K305" s="318" t="s">
        <v>586</v>
      </c>
      <c r="L305" s="667">
        <v>10</v>
      </c>
      <c r="M305" s="668">
        <v>250.7</v>
      </c>
      <c r="N305" s="321"/>
      <c r="O305" s="322">
        <f t="shared" si="22"/>
        <v>0</v>
      </c>
      <c r="P305" s="323">
        <v>4607109956694</v>
      </c>
      <c r="Q305" s="317"/>
      <c r="R305" s="324">
        <f t="shared" si="23"/>
        <v>25.07</v>
      </c>
      <c r="S305" s="325" t="s">
        <v>1774</v>
      </c>
      <c r="T305" s="326" t="s">
        <v>4521</v>
      </c>
    </row>
    <row r="306" spans="1:20" ht="15.75" x14ac:dyDescent="0.2">
      <c r="A306" s="292">
        <v>289</v>
      </c>
      <c r="B306" s="310">
        <v>3376</v>
      </c>
      <c r="C306" s="311" t="s">
        <v>1773</v>
      </c>
      <c r="D306" s="312"/>
      <c r="E306" s="313" t="s">
        <v>584</v>
      </c>
      <c r="F306" s="314" t="s">
        <v>1281</v>
      </c>
      <c r="G306" s="315" t="str">
        <f t="shared" si="21"/>
        <v>фото</v>
      </c>
      <c r="H306" s="315"/>
      <c r="I306" s="316" t="s">
        <v>1282</v>
      </c>
      <c r="J306" s="317" t="s">
        <v>1068</v>
      </c>
      <c r="K306" s="318" t="s">
        <v>586</v>
      </c>
      <c r="L306" s="667">
        <v>10</v>
      </c>
      <c r="M306" s="668">
        <v>192.6</v>
      </c>
      <c r="N306" s="321"/>
      <c r="O306" s="322">
        <f t="shared" si="22"/>
        <v>0</v>
      </c>
      <c r="P306" s="323">
        <v>4607109951118</v>
      </c>
      <c r="Q306" s="317"/>
      <c r="R306" s="324">
        <f t="shared" si="23"/>
        <v>19.260000000000002</v>
      </c>
      <c r="S306" s="325" t="s">
        <v>1773</v>
      </c>
      <c r="T306" s="326" t="s">
        <v>4521</v>
      </c>
    </row>
    <row r="307" spans="1:20" ht="15.75" x14ac:dyDescent="0.2">
      <c r="A307" s="292">
        <v>290</v>
      </c>
      <c r="B307" s="310">
        <v>3377</v>
      </c>
      <c r="C307" s="311" t="s">
        <v>1753</v>
      </c>
      <c r="D307" s="312"/>
      <c r="E307" s="313" t="s">
        <v>584</v>
      </c>
      <c r="F307" s="314" t="s">
        <v>1283</v>
      </c>
      <c r="G307" s="315" t="str">
        <f t="shared" si="21"/>
        <v>фото</v>
      </c>
      <c r="H307" s="315"/>
      <c r="I307" s="316" t="s">
        <v>1284</v>
      </c>
      <c r="J307" s="317" t="s">
        <v>1099</v>
      </c>
      <c r="K307" s="318" t="s">
        <v>586</v>
      </c>
      <c r="L307" s="667">
        <v>10</v>
      </c>
      <c r="M307" s="668">
        <v>183</v>
      </c>
      <c r="N307" s="321"/>
      <c r="O307" s="322">
        <f t="shared" si="22"/>
        <v>0</v>
      </c>
      <c r="P307" s="323">
        <v>4607109951194</v>
      </c>
      <c r="Q307" s="317"/>
      <c r="R307" s="324">
        <f t="shared" si="23"/>
        <v>18.3</v>
      </c>
      <c r="S307" s="325" t="s">
        <v>1753</v>
      </c>
      <c r="T307" s="326" t="s">
        <v>4521</v>
      </c>
    </row>
    <row r="308" spans="1:20" ht="15.75" x14ac:dyDescent="0.2">
      <c r="A308" s="292">
        <v>291</v>
      </c>
      <c r="B308" s="310">
        <v>3381</v>
      </c>
      <c r="C308" s="311" t="s">
        <v>1775</v>
      </c>
      <c r="D308" s="312"/>
      <c r="E308" s="313" t="s">
        <v>584</v>
      </c>
      <c r="F308" s="314" t="s">
        <v>1285</v>
      </c>
      <c r="G308" s="315" t="str">
        <f t="shared" si="21"/>
        <v>фото</v>
      </c>
      <c r="H308" s="315"/>
      <c r="I308" s="316" t="s">
        <v>1286</v>
      </c>
      <c r="J308" s="317" t="s">
        <v>1099</v>
      </c>
      <c r="K308" s="318" t="s">
        <v>586</v>
      </c>
      <c r="L308" s="667">
        <v>10</v>
      </c>
      <c r="M308" s="668">
        <v>160</v>
      </c>
      <c r="N308" s="321"/>
      <c r="O308" s="322">
        <f t="shared" si="22"/>
        <v>0</v>
      </c>
      <c r="P308" s="323">
        <v>4607109951101</v>
      </c>
      <c r="Q308" s="317"/>
      <c r="R308" s="324">
        <f t="shared" si="23"/>
        <v>16</v>
      </c>
      <c r="S308" s="325" t="s">
        <v>1775</v>
      </c>
      <c r="T308" s="326" t="s">
        <v>4521</v>
      </c>
    </row>
    <row r="309" spans="1:20" ht="15.75" x14ac:dyDescent="0.2">
      <c r="A309" s="292">
        <v>292</v>
      </c>
      <c r="B309" s="310">
        <v>3383</v>
      </c>
      <c r="C309" s="311" t="s">
        <v>1776</v>
      </c>
      <c r="D309" s="312"/>
      <c r="E309" s="313" t="s">
        <v>584</v>
      </c>
      <c r="F309" s="314" t="s">
        <v>1287</v>
      </c>
      <c r="G309" s="315" t="str">
        <f t="shared" si="21"/>
        <v>фото</v>
      </c>
      <c r="H309" s="315"/>
      <c r="I309" s="316" t="s">
        <v>2534</v>
      </c>
      <c r="J309" s="317" t="s">
        <v>1065</v>
      </c>
      <c r="K309" s="318" t="s">
        <v>622</v>
      </c>
      <c r="L309" s="667">
        <v>10</v>
      </c>
      <c r="M309" s="668">
        <v>192.6</v>
      </c>
      <c r="N309" s="321"/>
      <c r="O309" s="322">
        <f t="shared" si="22"/>
        <v>0</v>
      </c>
      <c r="P309" s="323">
        <v>4607109951095</v>
      </c>
      <c r="Q309" s="317"/>
      <c r="R309" s="324">
        <f t="shared" si="23"/>
        <v>19.260000000000002</v>
      </c>
      <c r="S309" s="325" t="s">
        <v>1776</v>
      </c>
      <c r="T309" s="326" t="s">
        <v>4521</v>
      </c>
    </row>
    <row r="310" spans="1:20" ht="25.5" x14ac:dyDescent="0.2">
      <c r="A310" s="292">
        <v>293</v>
      </c>
      <c r="B310" s="310">
        <v>6608</v>
      </c>
      <c r="C310" s="311" t="s">
        <v>3098</v>
      </c>
      <c r="D310" s="312"/>
      <c r="E310" s="313" t="s">
        <v>584</v>
      </c>
      <c r="F310" s="314" t="s">
        <v>3099</v>
      </c>
      <c r="G310" s="315" t="str">
        <f t="shared" si="21"/>
        <v>фото</v>
      </c>
      <c r="H310" s="315"/>
      <c r="I310" s="316" t="s">
        <v>3100</v>
      </c>
      <c r="J310" s="317" t="s">
        <v>1068</v>
      </c>
      <c r="K310" s="318" t="s">
        <v>586</v>
      </c>
      <c r="L310" s="667">
        <v>8</v>
      </c>
      <c r="M310" s="668">
        <v>237.9</v>
      </c>
      <c r="N310" s="321"/>
      <c r="O310" s="322">
        <f t="shared" si="22"/>
        <v>0</v>
      </c>
      <c r="P310" s="323">
        <v>4607109930434</v>
      </c>
      <c r="Q310" s="317"/>
      <c r="R310" s="324">
        <f t="shared" si="23"/>
        <v>29.74</v>
      </c>
      <c r="S310" s="325" t="s">
        <v>3098</v>
      </c>
      <c r="T310" s="326" t="s">
        <v>4521</v>
      </c>
    </row>
    <row r="311" spans="1:20" ht="15.75" x14ac:dyDescent="0.2">
      <c r="A311" s="292">
        <v>294</v>
      </c>
      <c r="B311" s="310">
        <v>2637</v>
      </c>
      <c r="C311" s="311" t="s">
        <v>1777</v>
      </c>
      <c r="D311" s="312"/>
      <c r="E311" s="313" t="s">
        <v>584</v>
      </c>
      <c r="F311" s="314" t="s">
        <v>1288</v>
      </c>
      <c r="G311" s="315" t="str">
        <f t="shared" si="21"/>
        <v>фото</v>
      </c>
      <c r="H311" s="315"/>
      <c r="I311" s="316" t="s">
        <v>1154</v>
      </c>
      <c r="J311" s="317" t="s">
        <v>1065</v>
      </c>
      <c r="K311" s="318" t="s">
        <v>586</v>
      </c>
      <c r="L311" s="667">
        <v>10</v>
      </c>
      <c r="M311" s="668">
        <v>250.7</v>
      </c>
      <c r="N311" s="321"/>
      <c r="O311" s="322">
        <f t="shared" si="22"/>
        <v>0</v>
      </c>
      <c r="P311" s="323">
        <v>4607109956731</v>
      </c>
      <c r="Q311" s="317"/>
      <c r="R311" s="324">
        <f t="shared" si="23"/>
        <v>25.07</v>
      </c>
      <c r="S311" s="325" t="s">
        <v>1777</v>
      </c>
      <c r="T311" s="326" t="s">
        <v>4521</v>
      </c>
    </row>
    <row r="312" spans="1:20" ht="15.75" x14ac:dyDescent="0.2">
      <c r="A312" s="292">
        <v>295</v>
      </c>
      <c r="B312" s="310">
        <v>6682</v>
      </c>
      <c r="C312" s="311" t="s">
        <v>1758</v>
      </c>
      <c r="D312" s="312"/>
      <c r="E312" s="313" t="s">
        <v>584</v>
      </c>
      <c r="F312" s="314" t="s">
        <v>157</v>
      </c>
      <c r="G312" s="315" t="str">
        <f t="shared" si="21"/>
        <v>фото</v>
      </c>
      <c r="H312" s="315"/>
      <c r="I312" s="316" t="s">
        <v>158</v>
      </c>
      <c r="J312" s="317" t="s">
        <v>1065</v>
      </c>
      <c r="K312" s="318" t="s">
        <v>586</v>
      </c>
      <c r="L312" s="667">
        <v>10</v>
      </c>
      <c r="M312" s="668">
        <v>290.60000000000002</v>
      </c>
      <c r="N312" s="321"/>
      <c r="O312" s="322">
        <f t="shared" si="22"/>
        <v>0</v>
      </c>
      <c r="P312" s="323">
        <v>4607109943267</v>
      </c>
      <c r="Q312" s="317"/>
      <c r="R312" s="324">
        <f t="shared" si="23"/>
        <v>29.06</v>
      </c>
      <c r="S312" s="325" t="s">
        <v>1758</v>
      </c>
      <c r="T312" s="326" t="s">
        <v>4521</v>
      </c>
    </row>
    <row r="313" spans="1:20" ht="25.5" x14ac:dyDescent="0.2">
      <c r="A313" s="292">
        <v>296</v>
      </c>
      <c r="B313" s="310">
        <v>9267</v>
      </c>
      <c r="C313" s="327" t="s">
        <v>6637</v>
      </c>
      <c r="D313" s="328"/>
      <c r="E313" s="329" t="s">
        <v>584</v>
      </c>
      <c r="F313" s="330" t="s">
        <v>6638</v>
      </c>
      <c r="G313" s="331" t="str">
        <f t="shared" si="21"/>
        <v>фото</v>
      </c>
      <c r="H313" s="331"/>
      <c r="I313" s="332" t="s">
        <v>6639</v>
      </c>
      <c r="J313" s="333" t="s">
        <v>1068</v>
      </c>
      <c r="K313" s="334" t="s">
        <v>586</v>
      </c>
      <c r="L313" s="669">
        <v>10</v>
      </c>
      <c r="M313" s="670">
        <v>250.7</v>
      </c>
      <c r="N313" s="321"/>
      <c r="O313" s="322">
        <f t="shared" si="22"/>
        <v>0</v>
      </c>
      <c r="P313" s="323">
        <v>4607109915929</v>
      </c>
      <c r="Q313" s="337" t="s">
        <v>6499</v>
      </c>
      <c r="R313" s="324">
        <f t="shared" si="23"/>
        <v>25.07</v>
      </c>
      <c r="S313" s="325" t="s">
        <v>6637</v>
      </c>
      <c r="T313" s="326" t="s">
        <v>4521</v>
      </c>
    </row>
    <row r="314" spans="1:20" ht="25.5" x14ac:dyDescent="0.2">
      <c r="A314" s="292">
        <v>297</v>
      </c>
      <c r="B314" s="310">
        <v>3392</v>
      </c>
      <c r="C314" s="311" t="s">
        <v>1759</v>
      </c>
      <c r="D314" s="312"/>
      <c r="E314" s="313" t="s">
        <v>584</v>
      </c>
      <c r="F314" s="314" t="s">
        <v>1289</v>
      </c>
      <c r="G314" s="315" t="str">
        <f t="shared" si="21"/>
        <v>фото</v>
      </c>
      <c r="H314" s="315"/>
      <c r="I314" s="316" t="s">
        <v>1290</v>
      </c>
      <c r="J314" s="317" t="s">
        <v>1068</v>
      </c>
      <c r="K314" s="318" t="s">
        <v>586</v>
      </c>
      <c r="L314" s="667">
        <v>10</v>
      </c>
      <c r="M314" s="668">
        <v>248.2</v>
      </c>
      <c r="N314" s="321"/>
      <c r="O314" s="322">
        <f t="shared" si="22"/>
        <v>0</v>
      </c>
      <c r="P314" s="323">
        <v>4607109951187</v>
      </c>
      <c r="Q314" s="317"/>
      <c r="R314" s="324">
        <f t="shared" si="23"/>
        <v>24.82</v>
      </c>
      <c r="S314" s="325" t="s">
        <v>1759</v>
      </c>
      <c r="T314" s="326" t="s">
        <v>4521</v>
      </c>
    </row>
    <row r="315" spans="1:20" ht="15.75" x14ac:dyDescent="0.2">
      <c r="A315" s="292">
        <v>298</v>
      </c>
      <c r="B315" s="310">
        <v>1362</v>
      </c>
      <c r="C315" s="311" t="s">
        <v>1757</v>
      </c>
      <c r="D315" s="312"/>
      <c r="E315" s="313" t="s">
        <v>584</v>
      </c>
      <c r="F315" s="314" t="s">
        <v>1291</v>
      </c>
      <c r="G315" s="315" t="str">
        <f t="shared" si="21"/>
        <v>фото</v>
      </c>
      <c r="H315" s="315"/>
      <c r="I315" s="316" t="s">
        <v>1118</v>
      </c>
      <c r="J315" s="317" t="s">
        <v>1065</v>
      </c>
      <c r="K315" s="318" t="s">
        <v>586</v>
      </c>
      <c r="L315" s="667">
        <v>10</v>
      </c>
      <c r="M315" s="668">
        <v>173.3</v>
      </c>
      <c r="N315" s="321"/>
      <c r="O315" s="322">
        <f t="shared" si="22"/>
        <v>0</v>
      </c>
      <c r="P315" s="323">
        <v>4607109963012</v>
      </c>
      <c r="Q315" s="317"/>
      <c r="R315" s="324">
        <f t="shared" si="23"/>
        <v>17.329999999999998</v>
      </c>
      <c r="S315" s="325" t="s">
        <v>1757</v>
      </c>
      <c r="T315" s="326" t="s">
        <v>4521</v>
      </c>
    </row>
    <row r="316" spans="1:20" ht="15.75" x14ac:dyDescent="0.2">
      <c r="A316" s="292">
        <v>299</v>
      </c>
      <c r="B316" s="310">
        <v>1363</v>
      </c>
      <c r="C316" s="311" t="s">
        <v>1761</v>
      </c>
      <c r="D316" s="312"/>
      <c r="E316" s="313" t="s">
        <v>584</v>
      </c>
      <c r="F316" s="314" t="s">
        <v>1292</v>
      </c>
      <c r="G316" s="315" t="str">
        <f t="shared" si="21"/>
        <v>фото</v>
      </c>
      <c r="H316" s="315"/>
      <c r="I316" s="316" t="s">
        <v>1293</v>
      </c>
      <c r="J316" s="317" t="s">
        <v>1065</v>
      </c>
      <c r="K316" s="318" t="s">
        <v>586</v>
      </c>
      <c r="L316" s="667">
        <v>10</v>
      </c>
      <c r="M316" s="668">
        <v>207.1</v>
      </c>
      <c r="N316" s="321"/>
      <c r="O316" s="322">
        <f t="shared" si="22"/>
        <v>0</v>
      </c>
      <c r="P316" s="323">
        <v>4607109963104</v>
      </c>
      <c r="Q316" s="317"/>
      <c r="R316" s="324">
        <f t="shared" si="23"/>
        <v>20.71</v>
      </c>
      <c r="S316" s="325" t="s">
        <v>1761</v>
      </c>
      <c r="T316" s="326" t="s">
        <v>4521</v>
      </c>
    </row>
    <row r="317" spans="1:20" ht="15.75" x14ac:dyDescent="0.2">
      <c r="A317" s="292">
        <v>300</v>
      </c>
      <c r="B317" s="304"/>
      <c r="C317" s="305"/>
      <c r="D317" s="305"/>
      <c r="E317" s="338" t="s">
        <v>1294</v>
      </c>
      <c r="F317" s="339"/>
      <c r="G317" s="308"/>
      <c r="H317" s="308"/>
      <c r="I317" s="308"/>
      <c r="J317" s="308"/>
      <c r="K317" s="307"/>
      <c r="L317" s="339"/>
      <c r="M317" s="339"/>
      <c r="N317" s="307"/>
      <c r="O317" s="308"/>
      <c r="P317" s="308"/>
      <c r="Q317" s="308"/>
      <c r="R317" s="309"/>
      <c r="S317" s="308"/>
      <c r="T317" s="308"/>
    </row>
    <row r="318" spans="1:20" ht="51" x14ac:dyDescent="0.2">
      <c r="A318" s="292">
        <v>301</v>
      </c>
      <c r="B318" s="310">
        <v>11684</v>
      </c>
      <c r="C318" s="311" t="s">
        <v>5271</v>
      </c>
      <c r="D318" s="312"/>
      <c r="E318" s="313" t="s">
        <v>584</v>
      </c>
      <c r="F318" s="314" t="s">
        <v>4998</v>
      </c>
      <c r="G318" s="315" t="str">
        <f t="shared" ref="G318:G381" si="24">HYPERLINK("http://www.gardenbulbs.ru/images/summer_CL/thumbnails/"&amp;C318&amp;".jpg","фото")</f>
        <v>фото</v>
      </c>
      <c r="H318" s="315"/>
      <c r="I318" s="316" t="s">
        <v>5123</v>
      </c>
      <c r="J318" s="317" t="s">
        <v>1065</v>
      </c>
      <c r="K318" s="318" t="s">
        <v>586</v>
      </c>
      <c r="L318" s="667">
        <v>10</v>
      </c>
      <c r="M318" s="668">
        <v>218</v>
      </c>
      <c r="N318" s="321"/>
      <c r="O318" s="322">
        <f t="shared" ref="O318:O381" si="25">IF(ISERROR(N318*M318),0,N318*M318)</f>
        <v>0</v>
      </c>
      <c r="P318" s="323">
        <v>4607109923757</v>
      </c>
      <c r="Q318" s="317" t="s">
        <v>4911</v>
      </c>
      <c r="R318" s="324">
        <f t="shared" ref="R318:R381" si="26">ROUND(M318/L318,2)</f>
        <v>21.8</v>
      </c>
      <c r="S318" s="325" t="s">
        <v>5271</v>
      </c>
      <c r="T318" s="326" t="s">
        <v>4522</v>
      </c>
    </row>
    <row r="319" spans="1:20" ht="25.5" x14ac:dyDescent="0.2">
      <c r="A319" s="292">
        <v>302</v>
      </c>
      <c r="B319" s="310">
        <v>2610</v>
      </c>
      <c r="C319" s="311" t="s">
        <v>1779</v>
      </c>
      <c r="D319" s="312"/>
      <c r="E319" s="313" t="s">
        <v>584</v>
      </c>
      <c r="F319" s="314" t="s">
        <v>1295</v>
      </c>
      <c r="G319" s="315" t="str">
        <f t="shared" si="24"/>
        <v>фото</v>
      </c>
      <c r="H319" s="315"/>
      <c r="I319" s="316" t="s">
        <v>6640</v>
      </c>
      <c r="J319" s="317" t="s">
        <v>1068</v>
      </c>
      <c r="K319" s="318" t="s">
        <v>586</v>
      </c>
      <c r="L319" s="667">
        <v>10</v>
      </c>
      <c r="M319" s="668">
        <v>264</v>
      </c>
      <c r="N319" s="321"/>
      <c r="O319" s="322">
        <f t="shared" si="25"/>
        <v>0</v>
      </c>
      <c r="P319" s="323">
        <v>4607109956366</v>
      </c>
      <c r="Q319" s="317"/>
      <c r="R319" s="324">
        <f t="shared" si="26"/>
        <v>26.4</v>
      </c>
      <c r="S319" s="325" t="s">
        <v>1779</v>
      </c>
      <c r="T319" s="326" t="s">
        <v>4522</v>
      </c>
    </row>
    <row r="320" spans="1:20" ht="25.5" x14ac:dyDescent="0.2">
      <c r="A320" s="292">
        <v>303</v>
      </c>
      <c r="B320" s="310">
        <v>3253</v>
      </c>
      <c r="C320" s="311" t="s">
        <v>1780</v>
      </c>
      <c r="D320" s="312"/>
      <c r="E320" s="313" t="s">
        <v>584</v>
      </c>
      <c r="F320" s="314" t="s">
        <v>1296</v>
      </c>
      <c r="G320" s="315" t="str">
        <f t="shared" si="24"/>
        <v>фото</v>
      </c>
      <c r="H320" s="315"/>
      <c r="I320" s="316" t="s">
        <v>1297</v>
      </c>
      <c r="J320" s="317" t="s">
        <v>1085</v>
      </c>
      <c r="K320" s="318" t="s">
        <v>586</v>
      </c>
      <c r="L320" s="667">
        <v>7</v>
      </c>
      <c r="M320" s="668">
        <v>222.6</v>
      </c>
      <c r="N320" s="321"/>
      <c r="O320" s="322">
        <f t="shared" si="25"/>
        <v>0</v>
      </c>
      <c r="P320" s="323">
        <v>4607109951071</v>
      </c>
      <c r="Q320" s="317"/>
      <c r="R320" s="324">
        <f t="shared" si="26"/>
        <v>31.8</v>
      </c>
      <c r="S320" s="325" t="s">
        <v>1780</v>
      </c>
      <c r="T320" s="326" t="s">
        <v>4522</v>
      </c>
    </row>
    <row r="321" spans="1:20" ht="15.75" x14ac:dyDescent="0.2">
      <c r="A321" s="292">
        <v>304</v>
      </c>
      <c r="B321" s="310">
        <v>2393</v>
      </c>
      <c r="C321" s="311" t="s">
        <v>1783</v>
      </c>
      <c r="D321" s="312"/>
      <c r="E321" s="313" t="s">
        <v>584</v>
      </c>
      <c r="F321" s="314" t="s">
        <v>1298</v>
      </c>
      <c r="G321" s="315" t="str">
        <f t="shared" si="24"/>
        <v>фото</v>
      </c>
      <c r="H321" s="315"/>
      <c r="I321" s="316" t="s">
        <v>6641</v>
      </c>
      <c r="J321" s="317" t="s">
        <v>1068</v>
      </c>
      <c r="K321" s="318" t="s">
        <v>586</v>
      </c>
      <c r="L321" s="667">
        <v>10</v>
      </c>
      <c r="M321" s="668">
        <v>293</v>
      </c>
      <c r="N321" s="321"/>
      <c r="O321" s="322">
        <f t="shared" si="25"/>
        <v>0</v>
      </c>
      <c r="P321" s="323">
        <v>4607109966785</v>
      </c>
      <c r="Q321" s="317"/>
      <c r="R321" s="324">
        <f t="shared" si="26"/>
        <v>29.3</v>
      </c>
      <c r="S321" s="325" t="s">
        <v>1783</v>
      </c>
      <c r="T321" s="326" t="s">
        <v>4522</v>
      </c>
    </row>
    <row r="322" spans="1:20" ht="31.5" x14ac:dyDescent="0.2">
      <c r="A322" s="292">
        <v>305</v>
      </c>
      <c r="B322" s="310">
        <v>5602</v>
      </c>
      <c r="C322" s="327" t="s">
        <v>6642</v>
      </c>
      <c r="D322" s="328"/>
      <c r="E322" s="329" t="s">
        <v>584</v>
      </c>
      <c r="F322" s="330" t="s">
        <v>6643</v>
      </c>
      <c r="G322" s="331" t="str">
        <f t="shared" si="24"/>
        <v>фото</v>
      </c>
      <c r="H322" s="331"/>
      <c r="I322" s="332" t="s">
        <v>6644</v>
      </c>
      <c r="J322" s="333" t="s">
        <v>1065</v>
      </c>
      <c r="K322" s="334" t="s">
        <v>586</v>
      </c>
      <c r="L322" s="669">
        <v>10</v>
      </c>
      <c r="M322" s="670">
        <v>226.5</v>
      </c>
      <c r="N322" s="321"/>
      <c r="O322" s="322">
        <f t="shared" si="25"/>
        <v>0</v>
      </c>
      <c r="P322" s="323">
        <v>4607109915912</v>
      </c>
      <c r="Q322" s="337" t="s">
        <v>6499</v>
      </c>
      <c r="R322" s="324">
        <f t="shared" si="26"/>
        <v>22.65</v>
      </c>
      <c r="S322" s="325" t="s">
        <v>6642</v>
      </c>
      <c r="T322" s="326" t="s">
        <v>4522</v>
      </c>
    </row>
    <row r="323" spans="1:20" ht="31.5" x14ac:dyDescent="0.2">
      <c r="A323" s="292">
        <v>306</v>
      </c>
      <c r="B323" s="310">
        <v>7436</v>
      </c>
      <c r="C323" s="311" t="s">
        <v>6645</v>
      </c>
      <c r="D323" s="312"/>
      <c r="E323" s="313" t="s">
        <v>584</v>
      </c>
      <c r="F323" s="314" t="s">
        <v>6646</v>
      </c>
      <c r="G323" s="315" t="str">
        <f t="shared" si="24"/>
        <v>фото</v>
      </c>
      <c r="H323" s="315"/>
      <c r="I323" s="316" t="s">
        <v>1801</v>
      </c>
      <c r="J323" s="317" t="s">
        <v>1766</v>
      </c>
      <c r="K323" s="318" t="s">
        <v>586</v>
      </c>
      <c r="L323" s="667">
        <v>10</v>
      </c>
      <c r="M323" s="668">
        <v>212</v>
      </c>
      <c r="N323" s="321"/>
      <c r="O323" s="322">
        <f t="shared" si="25"/>
        <v>0</v>
      </c>
      <c r="P323" s="323">
        <v>4607109939277</v>
      </c>
      <c r="Q323" s="317"/>
      <c r="R323" s="324">
        <f t="shared" si="26"/>
        <v>21.2</v>
      </c>
      <c r="S323" s="325" t="s">
        <v>6645</v>
      </c>
      <c r="T323" s="326" t="s">
        <v>4522</v>
      </c>
    </row>
    <row r="324" spans="1:20" ht="15.75" x14ac:dyDescent="0.2">
      <c r="A324" s="292">
        <v>307</v>
      </c>
      <c r="B324" s="310">
        <v>2611</v>
      </c>
      <c r="C324" s="311" t="s">
        <v>1784</v>
      </c>
      <c r="D324" s="312"/>
      <c r="E324" s="313" t="s">
        <v>584</v>
      </c>
      <c r="F324" s="314" t="s">
        <v>1299</v>
      </c>
      <c r="G324" s="315" t="str">
        <f t="shared" si="24"/>
        <v>фото</v>
      </c>
      <c r="H324" s="315"/>
      <c r="I324" s="316" t="s">
        <v>1300</v>
      </c>
      <c r="J324" s="317" t="s">
        <v>1074</v>
      </c>
      <c r="K324" s="318" t="s">
        <v>586</v>
      </c>
      <c r="L324" s="667">
        <v>10</v>
      </c>
      <c r="M324" s="668">
        <v>220.4</v>
      </c>
      <c r="N324" s="321"/>
      <c r="O324" s="322">
        <f t="shared" si="25"/>
        <v>0</v>
      </c>
      <c r="P324" s="323">
        <v>4607109962749</v>
      </c>
      <c r="Q324" s="317"/>
      <c r="R324" s="324">
        <f t="shared" si="26"/>
        <v>22.04</v>
      </c>
      <c r="S324" s="325" t="s">
        <v>1784</v>
      </c>
      <c r="T324" s="326" t="s">
        <v>4522</v>
      </c>
    </row>
    <row r="325" spans="1:20" ht="15.75" x14ac:dyDescent="0.2">
      <c r="A325" s="292">
        <v>308</v>
      </c>
      <c r="B325" s="310">
        <v>2396</v>
      </c>
      <c r="C325" s="311" t="s">
        <v>1785</v>
      </c>
      <c r="D325" s="312"/>
      <c r="E325" s="313" t="s">
        <v>584</v>
      </c>
      <c r="F325" s="314" t="s">
        <v>1301</v>
      </c>
      <c r="G325" s="315" t="str">
        <f t="shared" si="24"/>
        <v>фото</v>
      </c>
      <c r="H325" s="315"/>
      <c r="I325" s="316" t="s">
        <v>1302</v>
      </c>
      <c r="J325" s="317" t="s">
        <v>1074</v>
      </c>
      <c r="K325" s="318" t="s">
        <v>586</v>
      </c>
      <c r="L325" s="667">
        <v>7</v>
      </c>
      <c r="M325" s="668">
        <v>247.2</v>
      </c>
      <c r="N325" s="321"/>
      <c r="O325" s="322">
        <f t="shared" si="25"/>
        <v>0</v>
      </c>
      <c r="P325" s="323">
        <v>4607109966792</v>
      </c>
      <c r="Q325" s="317"/>
      <c r="R325" s="324">
        <f t="shared" si="26"/>
        <v>35.31</v>
      </c>
      <c r="S325" s="325" t="s">
        <v>1785</v>
      </c>
      <c r="T325" s="326" t="s">
        <v>4522</v>
      </c>
    </row>
    <row r="326" spans="1:20" ht="15.75" x14ac:dyDescent="0.2">
      <c r="A326" s="292">
        <v>309</v>
      </c>
      <c r="B326" s="310">
        <v>2397</v>
      </c>
      <c r="C326" s="311" t="s">
        <v>1786</v>
      </c>
      <c r="D326" s="312"/>
      <c r="E326" s="313" t="s">
        <v>584</v>
      </c>
      <c r="F326" s="314" t="s">
        <v>1303</v>
      </c>
      <c r="G326" s="315" t="str">
        <f t="shared" si="24"/>
        <v>фото</v>
      </c>
      <c r="H326" s="315"/>
      <c r="I326" s="316" t="s">
        <v>1304</v>
      </c>
      <c r="J326" s="317" t="s">
        <v>1068</v>
      </c>
      <c r="K326" s="318" t="s">
        <v>586</v>
      </c>
      <c r="L326" s="667">
        <v>10</v>
      </c>
      <c r="M326" s="668">
        <v>209.6</v>
      </c>
      <c r="N326" s="321"/>
      <c r="O326" s="322">
        <f t="shared" si="25"/>
        <v>0</v>
      </c>
      <c r="P326" s="323">
        <v>4607109966808</v>
      </c>
      <c r="Q326" s="317"/>
      <c r="R326" s="324">
        <f t="shared" si="26"/>
        <v>20.96</v>
      </c>
      <c r="S326" s="325" t="s">
        <v>1786</v>
      </c>
      <c r="T326" s="326" t="s">
        <v>4522</v>
      </c>
    </row>
    <row r="327" spans="1:20" ht="25.5" x14ac:dyDescent="0.2">
      <c r="A327" s="292">
        <v>310</v>
      </c>
      <c r="B327" s="310">
        <v>75</v>
      </c>
      <c r="C327" s="311" t="s">
        <v>3102</v>
      </c>
      <c r="D327" s="312"/>
      <c r="E327" s="313" t="s">
        <v>584</v>
      </c>
      <c r="F327" s="314" t="s">
        <v>1305</v>
      </c>
      <c r="G327" s="315" t="str">
        <f t="shared" si="24"/>
        <v>фото</v>
      </c>
      <c r="H327" s="315"/>
      <c r="I327" s="316" t="s">
        <v>6647</v>
      </c>
      <c r="J327" s="317" t="s">
        <v>1068</v>
      </c>
      <c r="K327" s="318" t="s">
        <v>586</v>
      </c>
      <c r="L327" s="667">
        <v>10</v>
      </c>
      <c r="M327" s="668">
        <v>280.89999999999998</v>
      </c>
      <c r="N327" s="321"/>
      <c r="O327" s="322">
        <f t="shared" si="25"/>
        <v>0</v>
      </c>
      <c r="P327" s="323">
        <v>4607109979167</v>
      </c>
      <c r="Q327" s="317"/>
      <c r="R327" s="324">
        <f t="shared" si="26"/>
        <v>28.09</v>
      </c>
      <c r="S327" s="325" t="s">
        <v>3102</v>
      </c>
      <c r="T327" s="326" t="s">
        <v>4522</v>
      </c>
    </row>
    <row r="328" spans="1:20" ht="15.75" x14ac:dyDescent="0.2">
      <c r="A328" s="292">
        <v>311</v>
      </c>
      <c r="B328" s="310">
        <v>2838</v>
      </c>
      <c r="C328" s="311" t="s">
        <v>1787</v>
      </c>
      <c r="D328" s="312"/>
      <c r="E328" s="313" t="s">
        <v>584</v>
      </c>
      <c r="F328" s="314" t="s">
        <v>1306</v>
      </c>
      <c r="G328" s="315" t="str">
        <f t="shared" si="24"/>
        <v>фото</v>
      </c>
      <c r="H328" s="315"/>
      <c r="I328" s="316" t="s">
        <v>1307</v>
      </c>
      <c r="J328" s="317" t="s">
        <v>1068</v>
      </c>
      <c r="K328" s="318" t="s">
        <v>586</v>
      </c>
      <c r="L328" s="667">
        <v>10</v>
      </c>
      <c r="M328" s="668">
        <v>224.1</v>
      </c>
      <c r="N328" s="321"/>
      <c r="O328" s="322">
        <f t="shared" si="25"/>
        <v>0</v>
      </c>
      <c r="P328" s="323">
        <v>4607109985359</v>
      </c>
      <c r="Q328" s="317"/>
      <c r="R328" s="324">
        <f t="shared" si="26"/>
        <v>22.41</v>
      </c>
      <c r="S328" s="325" t="s">
        <v>1787</v>
      </c>
      <c r="T328" s="326" t="s">
        <v>4522</v>
      </c>
    </row>
    <row r="329" spans="1:20" ht="25.5" x14ac:dyDescent="0.2">
      <c r="A329" s="292">
        <v>312</v>
      </c>
      <c r="B329" s="310">
        <v>3266</v>
      </c>
      <c r="C329" s="311" t="s">
        <v>1827</v>
      </c>
      <c r="D329" s="312"/>
      <c r="E329" s="313" t="s">
        <v>584</v>
      </c>
      <c r="F329" s="314" t="s">
        <v>1308</v>
      </c>
      <c r="G329" s="315" t="str">
        <f t="shared" si="24"/>
        <v>фото</v>
      </c>
      <c r="H329" s="315"/>
      <c r="I329" s="316" t="s">
        <v>6648</v>
      </c>
      <c r="J329" s="317" t="s">
        <v>1065</v>
      </c>
      <c r="K329" s="318" t="s">
        <v>586</v>
      </c>
      <c r="L329" s="667">
        <v>10</v>
      </c>
      <c r="M329" s="668">
        <v>278.5</v>
      </c>
      <c r="N329" s="321"/>
      <c r="O329" s="322">
        <f t="shared" si="25"/>
        <v>0</v>
      </c>
      <c r="P329" s="323">
        <v>4607109950869</v>
      </c>
      <c r="Q329" s="317"/>
      <c r="R329" s="324">
        <f t="shared" si="26"/>
        <v>27.85</v>
      </c>
      <c r="S329" s="325" t="s">
        <v>1827</v>
      </c>
      <c r="T329" s="326" t="s">
        <v>4522</v>
      </c>
    </row>
    <row r="330" spans="1:20" ht="38.25" x14ac:dyDescent="0.2">
      <c r="A330" s="292">
        <v>313</v>
      </c>
      <c r="B330" s="310">
        <v>2341</v>
      </c>
      <c r="C330" s="311" t="s">
        <v>1828</v>
      </c>
      <c r="D330" s="312"/>
      <c r="E330" s="313" t="s">
        <v>584</v>
      </c>
      <c r="F330" s="314" t="s">
        <v>1309</v>
      </c>
      <c r="G330" s="315" t="str">
        <f t="shared" si="24"/>
        <v>фото</v>
      </c>
      <c r="H330" s="315"/>
      <c r="I330" s="316" t="s">
        <v>1310</v>
      </c>
      <c r="J330" s="317" t="s">
        <v>1074</v>
      </c>
      <c r="K330" s="318" t="s">
        <v>586</v>
      </c>
      <c r="L330" s="667">
        <v>10</v>
      </c>
      <c r="M330" s="668">
        <v>245.8</v>
      </c>
      <c r="N330" s="321"/>
      <c r="O330" s="322">
        <f t="shared" si="25"/>
        <v>0</v>
      </c>
      <c r="P330" s="323">
        <v>4607109985410</v>
      </c>
      <c r="Q330" s="317"/>
      <c r="R330" s="324">
        <f t="shared" si="26"/>
        <v>24.58</v>
      </c>
      <c r="S330" s="325" t="s">
        <v>1828</v>
      </c>
      <c r="T330" s="326" t="s">
        <v>4522</v>
      </c>
    </row>
    <row r="331" spans="1:20" ht="38.25" x14ac:dyDescent="0.2">
      <c r="A331" s="292">
        <v>314</v>
      </c>
      <c r="B331" s="310">
        <v>889</v>
      </c>
      <c r="C331" s="311" t="s">
        <v>5273</v>
      </c>
      <c r="D331" s="312"/>
      <c r="E331" s="313" t="s">
        <v>584</v>
      </c>
      <c r="F331" s="314" t="s">
        <v>6649</v>
      </c>
      <c r="G331" s="315" t="str">
        <f t="shared" si="24"/>
        <v>фото</v>
      </c>
      <c r="H331" s="315"/>
      <c r="I331" s="316" t="s">
        <v>6650</v>
      </c>
      <c r="J331" s="317" t="s">
        <v>1065</v>
      </c>
      <c r="K331" s="318" t="s">
        <v>586</v>
      </c>
      <c r="L331" s="667">
        <v>8</v>
      </c>
      <c r="M331" s="668">
        <v>235</v>
      </c>
      <c r="N331" s="321"/>
      <c r="O331" s="322">
        <f t="shared" si="25"/>
        <v>0</v>
      </c>
      <c r="P331" s="323">
        <v>4607109956755</v>
      </c>
      <c r="Q331" s="317" t="s">
        <v>4911</v>
      </c>
      <c r="R331" s="324">
        <f t="shared" si="26"/>
        <v>29.38</v>
      </c>
      <c r="S331" s="325" t="s">
        <v>5273</v>
      </c>
      <c r="T331" s="326" t="s">
        <v>4522</v>
      </c>
    </row>
    <row r="332" spans="1:20" ht="15.75" x14ac:dyDescent="0.2">
      <c r="A332" s="292">
        <v>315</v>
      </c>
      <c r="B332" s="310">
        <v>2923</v>
      </c>
      <c r="C332" s="311" t="s">
        <v>1803</v>
      </c>
      <c r="D332" s="312"/>
      <c r="E332" s="313" t="s">
        <v>584</v>
      </c>
      <c r="F332" s="314" t="s">
        <v>1311</v>
      </c>
      <c r="G332" s="315" t="str">
        <f t="shared" si="24"/>
        <v>фото</v>
      </c>
      <c r="H332" s="315"/>
      <c r="I332" s="316" t="s">
        <v>56</v>
      </c>
      <c r="J332" s="317" t="s">
        <v>1068</v>
      </c>
      <c r="K332" s="318" t="s">
        <v>586</v>
      </c>
      <c r="L332" s="667">
        <v>10</v>
      </c>
      <c r="M332" s="668">
        <v>209.6</v>
      </c>
      <c r="N332" s="321"/>
      <c r="O332" s="322">
        <f t="shared" si="25"/>
        <v>0</v>
      </c>
      <c r="P332" s="323">
        <v>4607109979174</v>
      </c>
      <c r="Q332" s="317"/>
      <c r="R332" s="324">
        <f t="shared" si="26"/>
        <v>20.96</v>
      </c>
      <c r="S332" s="325" t="s">
        <v>1803</v>
      </c>
      <c r="T332" s="326" t="s">
        <v>4522</v>
      </c>
    </row>
    <row r="333" spans="1:20" ht="15.75" x14ac:dyDescent="0.2">
      <c r="A333" s="292">
        <v>316</v>
      </c>
      <c r="B333" s="310">
        <v>2405</v>
      </c>
      <c r="C333" s="311" t="s">
        <v>1796</v>
      </c>
      <c r="D333" s="312"/>
      <c r="E333" s="313" t="s">
        <v>584</v>
      </c>
      <c r="F333" s="314" t="s">
        <v>1312</v>
      </c>
      <c r="G333" s="315" t="str">
        <f t="shared" si="24"/>
        <v>фото</v>
      </c>
      <c r="H333" s="315"/>
      <c r="I333" s="316" t="s">
        <v>1313</v>
      </c>
      <c r="J333" s="317" t="s">
        <v>1074</v>
      </c>
      <c r="K333" s="318" t="s">
        <v>586</v>
      </c>
      <c r="L333" s="667">
        <v>10</v>
      </c>
      <c r="M333" s="668">
        <v>187.8</v>
      </c>
      <c r="N333" s="321"/>
      <c r="O333" s="322">
        <f t="shared" si="25"/>
        <v>0</v>
      </c>
      <c r="P333" s="323">
        <v>4607109966846</v>
      </c>
      <c r="Q333" s="317"/>
      <c r="R333" s="324">
        <f t="shared" si="26"/>
        <v>18.78</v>
      </c>
      <c r="S333" s="325" t="s">
        <v>1796</v>
      </c>
      <c r="T333" s="326" t="s">
        <v>4522</v>
      </c>
    </row>
    <row r="334" spans="1:20" ht="15.75" x14ac:dyDescent="0.2">
      <c r="A334" s="292">
        <v>317</v>
      </c>
      <c r="B334" s="310">
        <v>3291</v>
      </c>
      <c r="C334" s="311" t="s">
        <v>1807</v>
      </c>
      <c r="D334" s="312"/>
      <c r="E334" s="313" t="s">
        <v>584</v>
      </c>
      <c r="F334" s="314" t="s">
        <v>1314</v>
      </c>
      <c r="G334" s="315" t="str">
        <f t="shared" si="24"/>
        <v>фото</v>
      </c>
      <c r="H334" s="315"/>
      <c r="I334" s="316" t="s">
        <v>6651</v>
      </c>
      <c r="J334" s="317" t="s">
        <v>1068</v>
      </c>
      <c r="K334" s="318" t="s">
        <v>586</v>
      </c>
      <c r="L334" s="667">
        <v>10</v>
      </c>
      <c r="M334" s="668">
        <v>245.8</v>
      </c>
      <c r="N334" s="321"/>
      <c r="O334" s="322">
        <f t="shared" si="25"/>
        <v>0</v>
      </c>
      <c r="P334" s="323">
        <v>4607109950951</v>
      </c>
      <c r="Q334" s="317"/>
      <c r="R334" s="324">
        <f t="shared" si="26"/>
        <v>24.58</v>
      </c>
      <c r="S334" s="325" t="s">
        <v>1807</v>
      </c>
      <c r="T334" s="326" t="s">
        <v>4522</v>
      </c>
    </row>
    <row r="335" spans="1:20" ht="15.75" x14ac:dyDescent="0.2">
      <c r="A335" s="292">
        <v>318</v>
      </c>
      <c r="B335" s="310">
        <v>2409</v>
      </c>
      <c r="C335" s="311" t="s">
        <v>1797</v>
      </c>
      <c r="D335" s="312"/>
      <c r="E335" s="313" t="s">
        <v>584</v>
      </c>
      <c r="F335" s="314" t="s">
        <v>1315</v>
      </c>
      <c r="G335" s="315" t="str">
        <f t="shared" si="24"/>
        <v>фото</v>
      </c>
      <c r="H335" s="315"/>
      <c r="I335" s="316" t="s">
        <v>1316</v>
      </c>
      <c r="J335" s="317" t="s">
        <v>1074</v>
      </c>
      <c r="K335" s="318" t="s">
        <v>586</v>
      </c>
      <c r="L335" s="667">
        <v>10</v>
      </c>
      <c r="M335" s="668">
        <v>213.2</v>
      </c>
      <c r="N335" s="321"/>
      <c r="O335" s="322">
        <f t="shared" si="25"/>
        <v>0</v>
      </c>
      <c r="P335" s="323">
        <v>4607109966853</v>
      </c>
      <c r="Q335" s="317"/>
      <c r="R335" s="324">
        <f t="shared" si="26"/>
        <v>21.32</v>
      </c>
      <c r="S335" s="325" t="s">
        <v>1797</v>
      </c>
      <c r="T335" s="326" t="s">
        <v>4522</v>
      </c>
    </row>
    <row r="336" spans="1:20" ht="15.75" x14ac:dyDescent="0.2">
      <c r="A336" s="292">
        <v>319</v>
      </c>
      <c r="B336" s="310">
        <v>3303</v>
      </c>
      <c r="C336" s="311" t="s">
        <v>1806</v>
      </c>
      <c r="D336" s="312"/>
      <c r="E336" s="313" t="s">
        <v>584</v>
      </c>
      <c r="F336" s="314" t="s">
        <v>1317</v>
      </c>
      <c r="G336" s="315" t="str">
        <f t="shared" si="24"/>
        <v>фото</v>
      </c>
      <c r="H336" s="315"/>
      <c r="I336" s="316" t="s">
        <v>1318</v>
      </c>
      <c r="J336" s="317" t="s">
        <v>1065</v>
      </c>
      <c r="K336" s="318" t="s">
        <v>586</v>
      </c>
      <c r="L336" s="667">
        <v>10</v>
      </c>
      <c r="M336" s="668">
        <v>199.9</v>
      </c>
      <c r="N336" s="321"/>
      <c r="O336" s="322">
        <f t="shared" si="25"/>
        <v>0</v>
      </c>
      <c r="P336" s="323">
        <v>4607109950968</v>
      </c>
      <c r="Q336" s="317"/>
      <c r="R336" s="324">
        <f t="shared" si="26"/>
        <v>19.989999999999998</v>
      </c>
      <c r="S336" s="325" t="s">
        <v>1806</v>
      </c>
      <c r="T336" s="326" t="s">
        <v>4522</v>
      </c>
    </row>
    <row r="337" spans="1:20" ht="15.75" x14ac:dyDescent="0.2">
      <c r="A337" s="292">
        <v>320</v>
      </c>
      <c r="B337" s="310">
        <v>7438</v>
      </c>
      <c r="C337" s="311" t="s">
        <v>5274</v>
      </c>
      <c r="D337" s="312"/>
      <c r="E337" s="313" t="s">
        <v>584</v>
      </c>
      <c r="F337" s="314" t="s">
        <v>5000</v>
      </c>
      <c r="G337" s="315" t="str">
        <f t="shared" si="24"/>
        <v>фото</v>
      </c>
      <c r="H337" s="315"/>
      <c r="I337" s="316" t="s">
        <v>5125</v>
      </c>
      <c r="J337" s="317" t="s">
        <v>1068</v>
      </c>
      <c r="K337" s="318" t="s">
        <v>586</v>
      </c>
      <c r="L337" s="667">
        <v>10</v>
      </c>
      <c r="M337" s="668">
        <v>253.1</v>
      </c>
      <c r="N337" s="321"/>
      <c r="O337" s="322">
        <f t="shared" si="25"/>
        <v>0</v>
      </c>
      <c r="P337" s="323">
        <v>4607109939253</v>
      </c>
      <c r="Q337" s="317" t="s">
        <v>4911</v>
      </c>
      <c r="R337" s="324">
        <f t="shared" si="26"/>
        <v>25.31</v>
      </c>
      <c r="S337" s="325" t="s">
        <v>5274</v>
      </c>
      <c r="T337" s="326" t="s">
        <v>4522</v>
      </c>
    </row>
    <row r="338" spans="1:20" ht="15.75" x14ac:dyDescent="0.2">
      <c r="A338" s="292">
        <v>321</v>
      </c>
      <c r="B338" s="310">
        <v>6716</v>
      </c>
      <c r="C338" s="311" t="s">
        <v>3932</v>
      </c>
      <c r="D338" s="312"/>
      <c r="E338" s="313" t="s">
        <v>584</v>
      </c>
      <c r="F338" s="314" t="s">
        <v>3754</v>
      </c>
      <c r="G338" s="315" t="str">
        <f t="shared" si="24"/>
        <v>фото</v>
      </c>
      <c r="H338" s="315"/>
      <c r="I338" s="316" t="s">
        <v>82</v>
      </c>
      <c r="J338" s="317" t="s">
        <v>1065</v>
      </c>
      <c r="K338" s="318" t="s">
        <v>586</v>
      </c>
      <c r="L338" s="667">
        <v>10</v>
      </c>
      <c r="M338" s="668">
        <v>202.3</v>
      </c>
      <c r="N338" s="321"/>
      <c r="O338" s="322">
        <f t="shared" si="25"/>
        <v>0</v>
      </c>
      <c r="P338" s="323">
        <v>4607109943601</v>
      </c>
      <c r="Q338" s="317"/>
      <c r="R338" s="324">
        <f t="shared" si="26"/>
        <v>20.23</v>
      </c>
      <c r="S338" s="325" t="s">
        <v>3932</v>
      </c>
      <c r="T338" s="326" t="s">
        <v>4522</v>
      </c>
    </row>
    <row r="339" spans="1:20" ht="15.75" x14ac:dyDescent="0.2">
      <c r="A339" s="292">
        <v>322</v>
      </c>
      <c r="B339" s="310">
        <v>1367</v>
      </c>
      <c r="C339" s="311" t="s">
        <v>1790</v>
      </c>
      <c r="D339" s="312"/>
      <c r="E339" s="313" t="s">
        <v>584</v>
      </c>
      <c r="F339" s="314" t="s">
        <v>1319</v>
      </c>
      <c r="G339" s="315" t="str">
        <f t="shared" si="24"/>
        <v>фото</v>
      </c>
      <c r="H339" s="315"/>
      <c r="I339" s="316" t="s">
        <v>1320</v>
      </c>
      <c r="J339" s="317" t="s">
        <v>1074</v>
      </c>
      <c r="K339" s="318" t="s">
        <v>586</v>
      </c>
      <c r="L339" s="667">
        <v>10</v>
      </c>
      <c r="M339" s="668">
        <v>204.7</v>
      </c>
      <c r="N339" s="321"/>
      <c r="O339" s="322">
        <f t="shared" si="25"/>
        <v>0</v>
      </c>
      <c r="P339" s="323">
        <v>4607109962848</v>
      </c>
      <c r="Q339" s="317"/>
      <c r="R339" s="324">
        <f t="shared" si="26"/>
        <v>20.47</v>
      </c>
      <c r="S339" s="325" t="s">
        <v>1790</v>
      </c>
      <c r="T339" s="326" t="s">
        <v>4522</v>
      </c>
    </row>
    <row r="340" spans="1:20" ht="15.75" x14ac:dyDescent="0.2">
      <c r="A340" s="292">
        <v>323</v>
      </c>
      <c r="B340" s="310">
        <v>905</v>
      </c>
      <c r="C340" s="311" t="s">
        <v>1791</v>
      </c>
      <c r="D340" s="312"/>
      <c r="E340" s="313" t="s">
        <v>584</v>
      </c>
      <c r="F340" s="314" t="s">
        <v>1321</v>
      </c>
      <c r="G340" s="315" t="str">
        <f t="shared" si="24"/>
        <v>фото</v>
      </c>
      <c r="H340" s="315"/>
      <c r="I340" s="316" t="s">
        <v>1322</v>
      </c>
      <c r="J340" s="317" t="s">
        <v>1074</v>
      </c>
      <c r="K340" s="318" t="s">
        <v>586</v>
      </c>
      <c r="L340" s="667">
        <v>10</v>
      </c>
      <c r="M340" s="668">
        <v>260.3</v>
      </c>
      <c r="N340" s="321"/>
      <c r="O340" s="322">
        <f t="shared" si="25"/>
        <v>0</v>
      </c>
      <c r="P340" s="323">
        <v>4607109956496</v>
      </c>
      <c r="Q340" s="317"/>
      <c r="R340" s="324">
        <f t="shared" si="26"/>
        <v>26.03</v>
      </c>
      <c r="S340" s="325" t="s">
        <v>1791</v>
      </c>
      <c r="T340" s="326" t="s">
        <v>4522</v>
      </c>
    </row>
    <row r="341" spans="1:20" ht="15.75" x14ac:dyDescent="0.2">
      <c r="A341" s="292">
        <v>324</v>
      </c>
      <c r="B341" s="310">
        <v>6671</v>
      </c>
      <c r="C341" s="311" t="s">
        <v>1788</v>
      </c>
      <c r="D341" s="312"/>
      <c r="E341" s="313" t="s">
        <v>584</v>
      </c>
      <c r="F341" s="314" t="s">
        <v>159</v>
      </c>
      <c r="G341" s="315" t="str">
        <f t="shared" si="24"/>
        <v>фото</v>
      </c>
      <c r="H341" s="315"/>
      <c r="I341" s="316" t="s">
        <v>160</v>
      </c>
      <c r="J341" s="317" t="s">
        <v>1065</v>
      </c>
      <c r="K341" s="318" t="s">
        <v>586</v>
      </c>
      <c r="L341" s="667">
        <v>10</v>
      </c>
      <c r="M341" s="668">
        <v>230.1</v>
      </c>
      <c r="N341" s="321"/>
      <c r="O341" s="322">
        <f t="shared" si="25"/>
        <v>0</v>
      </c>
      <c r="P341" s="323">
        <v>4607109943151</v>
      </c>
      <c r="Q341" s="317"/>
      <c r="R341" s="324">
        <f t="shared" si="26"/>
        <v>23.01</v>
      </c>
      <c r="S341" s="325" t="s">
        <v>1788</v>
      </c>
      <c r="T341" s="326" t="s">
        <v>4522</v>
      </c>
    </row>
    <row r="342" spans="1:20" ht="15.75" x14ac:dyDescent="0.2">
      <c r="A342" s="292">
        <v>325</v>
      </c>
      <c r="B342" s="310">
        <v>76</v>
      </c>
      <c r="C342" s="311" t="s">
        <v>1789</v>
      </c>
      <c r="D342" s="312"/>
      <c r="E342" s="313" t="s">
        <v>584</v>
      </c>
      <c r="F342" s="314" t="s">
        <v>1323</v>
      </c>
      <c r="G342" s="315" t="str">
        <f t="shared" si="24"/>
        <v>фото</v>
      </c>
      <c r="H342" s="315"/>
      <c r="I342" s="316" t="s">
        <v>6652</v>
      </c>
      <c r="J342" s="317" t="s">
        <v>1068</v>
      </c>
      <c r="K342" s="318" t="s">
        <v>586</v>
      </c>
      <c r="L342" s="667">
        <v>10</v>
      </c>
      <c r="M342" s="668">
        <v>231.3</v>
      </c>
      <c r="N342" s="321"/>
      <c r="O342" s="322">
        <f t="shared" si="25"/>
        <v>0</v>
      </c>
      <c r="P342" s="323">
        <v>4607109979181</v>
      </c>
      <c r="Q342" s="317"/>
      <c r="R342" s="324">
        <f t="shared" si="26"/>
        <v>23.13</v>
      </c>
      <c r="S342" s="325" t="s">
        <v>1789</v>
      </c>
      <c r="T342" s="326" t="s">
        <v>4522</v>
      </c>
    </row>
    <row r="343" spans="1:20" ht="15.75" x14ac:dyDescent="0.2">
      <c r="A343" s="292">
        <v>326</v>
      </c>
      <c r="B343" s="310">
        <v>6188</v>
      </c>
      <c r="C343" s="327" t="s">
        <v>6653</v>
      </c>
      <c r="D343" s="328"/>
      <c r="E343" s="329" t="s">
        <v>584</v>
      </c>
      <c r="F343" s="330" t="s">
        <v>6654</v>
      </c>
      <c r="G343" s="331" t="str">
        <f t="shared" si="24"/>
        <v>фото</v>
      </c>
      <c r="H343" s="331"/>
      <c r="I343" s="332" t="s">
        <v>6655</v>
      </c>
      <c r="J343" s="333" t="s">
        <v>1065</v>
      </c>
      <c r="K343" s="334" t="s">
        <v>622</v>
      </c>
      <c r="L343" s="669">
        <v>5</v>
      </c>
      <c r="M343" s="670">
        <v>143.1</v>
      </c>
      <c r="N343" s="321"/>
      <c r="O343" s="322">
        <f t="shared" si="25"/>
        <v>0</v>
      </c>
      <c r="P343" s="323">
        <v>4607109915974</v>
      </c>
      <c r="Q343" s="337" t="s">
        <v>6499</v>
      </c>
      <c r="R343" s="324">
        <f t="shared" si="26"/>
        <v>28.62</v>
      </c>
      <c r="S343" s="325" t="s">
        <v>6653</v>
      </c>
      <c r="T343" s="326" t="s">
        <v>4522</v>
      </c>
    </row>
    <row r="344" spans="1:20" ht="15.75" x14ac:dyDescent="0.2">
      <c r="A344" s="292">
        <v>327</v>
      </c>
      <c r="B344" s="310">
        <v>6675</v>
      </c>
      <c r="C344" s="311" t="s">
        <v>1792</v>
      </c>
      <c r="D344" s="312"/>
      <c r="E344" s="313" t="s">
        <v>584</v>
      </c>
      <c r="F344" s="314" t="s">
        <v>161</v>
      </c>
      <c r="G344" s="315" t="str">
        <f t="shared" si="24"/>
        <v>фото</v>
      </c>
      <c r="H344" s="315"/>
      <c r="I344" s="316" t="s">
        <v>636</v>
      </c>
      <c r="J344" s="317" t="s">
        <v>1065</v>
      </c>
      <c r="K344" s="318" t="s">
        <v>586</v>
      </c>
      <c r="L344" s="667">
        <v>10</v>
      </c>
      <c r="M344" s="668">
        <v>151.5</v>
      </c>
      <c r="N344" s="321"/>
      <c r="O344" s="322">
        <f t="shared" si="25"/>
        <v>0</v>
      </c>
      <c r="P344" s="323">
        <v>4607109943199</v>
      </c>
      <c r="Q344" s="317"/>
      <c r="R344" s="324">
        <f t="shared" si="26"/>
        <v>15.15</v>
      </c>
      <c r="S344" s="325" t="s">
        <v>1792</v>
      </c>
      <c r="T344" s="326" t="s">
        <v>4522</v>
      </c>
    </row>
    <row r="345" spans="1:20" ht="25.5" x14ac:dyDescent="0.2">
      <c r="A345" s="292">
        <v>328</v>
      </c>
      <c r="B345" s="310">
        <v>2416</v>
      </c>
      <c r="C345" s="311" t="s">
        <v>1793</v>
      </c>
      <c r="D345" s="312"/>
      <c r="E345" s="313" t="s">
        <v>584</v>
      </c>
      <c r="F345" s="314" t="s">
        <v>1324</v>
      </c>
      <c r="G345" s="315" t="str">
        <f t="shared" si="24"/>
        <v>фото</v>
      </c>
      <c r="H345" s="315"/>
      <c r="I345" s="316" t="s">
        <v>6656</v>
      </c>
      <c r="J345" s="317" t="s">
        <v>1074</v>
      </c>
      <c r="K345" s="318" t="s">
        <v>586</v>
      </c>
      <c r="L345" s="667">
        <v>10</v>
      </c>
      <c r="M345" s="668">
        <v>285.7</v>
      </c>
      <c r="N345" s="321"/>
      <c r="O345" s="322">
        <f t="shared" si="25"/>
        <v>0</v>
      </c>
      <c r="P345" s="323">
        <v>4607109966822</v>
      </c>
      <c r="Q345" s="317"/>
      <c r="R345" s="324">
        <f t="shared" si="26"/>
        <v>28.57</v>
      </c>
      <c r="S345" s="325" t="s">
        <v>1793</v>
      </c>
      <c r="T345" s="326" t="s">
        <v>4522</v>
      </c>
    </row>
    <row r="346" spans="1:20" ht="15.75" x14ac:dyDescent="0.2">
      <c r="A346" s="292">
        <v>329</v>
      </c>
      <c r="B346" s="310">
        <v>1368</v>
      </c>
      <c r="C346" s="311" t="s">
        <v>1795</v>
      </c>
      <c r="D346" s="312"/>
      <c r="E346" s="313" t="s">
        <v>584</v>
      </c>
      <c r="F346" s="314" t="s">
        <v>1325</v>
      </c>
      <c r="G346" s="315" t="str">
        <f t="shared" si="24"/>
        <v>фото</v>
      </c>
      <c r="H346" s="315"/>
      <c r="I346" s="316" t="s">
        <v>1158</v>
      </c>
      <c r="J346" s="317" t="s">
        <v>1074</v>
      </c>
      <c r="K346" s="318" t="s">
        <v>586</v>
      </c>
      <c r="L346" s="667">
        <v>10</v>
      </c>
      <c r="M346" s="668">
        <v>210.8</v>
      </c>
      <c r="N346" s="321"/>
      <c r="O346" s="322">
        <f t="shared" si="25"/>
        <v>0</v>
      </c>
      <c r="P346" s="323">
        <v>4607109962985</v>
      </c>
      <c r="Q346" s="317"/>
      <c r="R346" s="324">
        <f t="shared" si="26"/>
        <v>21.08</v>
      </c>
      <c r="S346" s="325" t="s">
        <v>1795</v>
      </c>
      <c r="T346" s="326" t="s">
        <v>4522</v>
      </c>
    </row>
    <row r="347" spans="1:20" ht="25.5" x14ac:dyDescent="0.2">
      <c r="A347" s="292">
        <v>330</v>
      </c>
      <c r="B347" s="310">
        <v>2418</v>
      </c>
      <c r="C347" s="311" t="s">
        <v>1794</v>
      </c>
      <c r="D347" s="312"/>
      <c r="E347" s="313" t="s">
        <v>584</v>
      </c>
      <c r="F347" s="314" t="s">
        <v>1326</v>
      </c>
      <c r="G347" s="315" t="str">
        <f t="shared" si="24"/>
        <v>фото</v>
      </c>
      <c r="H347" s="315"/>
      <c r="I347" s="316" t="s">
        <v>6657</v>
      </c>
      <c r="J347" s="317" t="s">
        <v>1074</v>
      </c>
      <c r="K347" s="318" t="s">
        <v>586</v>
      </c>
      <c r="L347" s="667">
        <v>10</v>
      </c>
      <c r="M347" s="668">
        <v>307.5</v>
      </c>
      <c r="N347" s="321"/>
      <c r="O347" s="322">
        <f t="shared" si="25"/>
        <v>0</v>
      </c>
      <c r="P347" s="323">
        <v>4607109966839</v>
      </c>
      <c r="Q347" s="317"/>
      <c r="R347" s="324">
        <f t="shared" si="26"/>
        <v>30.75</v>
      </c>
      <c r="S347" s="325" t="s">
        <v>1794</v>
      </c>
      <c r="T347" s="326" t="s">
        <v>4522</v>
      </c>
    </row>
    <row r="348" spans="1:20" ht="15.75" x14ac:dyDescent="0.2">
      <c r="A348" s="292">
        <v>331</v>
      </c>
      <c r="B348" s="310">
        <v>7439</v>
      </c>
      <c r="C348" s="311" t="s">
        <v>2621</v>
      </c>
      <c r="D348" s="312"/>
      <c r="E348" s="313" t="s">
        <v>584</v>
      </c>
      <c r="F348" s="314" t="s">
        <v>1808</v>
      </c>
      <c r="G348" s="315" t="str">
        <f t="shared" si="24"/>
        <v>фото</v>
      </c>
      <c r="H348" s="315"/>
      <c r="I348" s="316" t="s">
        <v>6658</v>
      </c>
      <c r="J348" s="317" t="s">
        <v>1065</v>
      </c>
      <c r="K348" s="318" t="s">
        <v>586</v>
      </c>
      <c r="L348" s="667">
        <v>10</v>
      </c>
      <c r="M348" s="668">
        <v>205.9</v>
      </c>
      <c r="N348" s="321"/>
      <c r="O348" s="322">
        <f t="shared" si="25"/>
        <v>0</v>
      </c>
      <c r="P348" s="323">
        <v>4607109939246</v>
      </c>
      <c r="Q348" s="317"/>
      <c r="R348" s="324">
        <f t="shared" si="26"/>
        <v>20.59</v>
      </c>
      <c r="S348" s="325" t="s">
        <v>2621</v>
      </c>
      <c r="T348" s="326" t="s">
        <v>4522</v>
      </c>
    </row>
    <row r="349" spans="1:20" ht="15.75" x14ac:dyDescent="0.2">
      <c r="A349" s="292">
        <v>332</v>
      </c>
      <c r="B349" s="310">
        <v>923</v>
      </c>
      <c r="C349" s="311" t="s">
        <v>1809</v>
      </c>
      <c r="D349" s="312"/>
      <c r="E349" s="313" t="s">
        <v>584</v>
      </c>
      <c r="F349" s="314" t="s">
        <v>1327</v>
      </c>
      <c r="G349" s="315" t="str">
        <f t="shared" si="24"/>
        <v>фото</v>
      </c>
      <c r="H349" s="315"/>
      <c r="I349" s="316" t="s">
        <v>1328</v>
      </c>
      <c r="J349" s="317" t="s">
        <v>1074</v>
      </c>
      <c r="K349" s="318" t="s">
        <v>586</v>
      </c>
      <c r="L349" s="667">
        <v>10</v>
      </c>
      <c r="M349" s="668">
        <v>198.7</v>
      </c>
      <c r="N349" s="321"/>
      <c r="O349" s="322">
        <f t="shared" si="25"/>
        <v>0</v>
      </c>
      <c r="P349" s="323">
        <v>4607109956540</v>
      </c>
      <c r="Q349" s="317"/>
      <c r="R349" s="324">
        <f t="shared" si="26"/>
        <v>19.87</v>
      </c>
      <c r="S349" s="325" t="s">
        <v>1809</v>
      </c>
      <c r="T349" s="326" t="s">
        <v>4522</v>
      </c>
    </row>
    <row r="350" spans="1:20" ht="15.75" x14ac:dyDescent="0.2">
      <c r="A350" s="292">
        <v>333</v>
      </c>
      <c r="B350" s="310">
        <v>6233</v>
      </c>
      <c r="C350" s="327" t="s">
        <v>6659</v>
      </c>
      <c r="D350" s="328"/>
      <c r="E350" s="329" t="s">
        <v>584</v>
      </c>
      <c r="F350" s="330" t="s">
        <v>6660</v>
      </c>
      <c r="G350" s="331" t="str">
        <f t="shared" si="24"/>
        <v>фото</v>
      </c>
      <c r="H350" s="331"/>
      <c r="I350" s="332" t="s">
        <v>6661</v>
      </c>
      <c r="J350" s="333" t="s">
        <v>1065</v>
      </c>
      <c r="K350" s="334" t="s">
        <v>586</v>
      </c>
      <c r="L350" s="669">
        <v>10</v>
      </c>
      <c r="M350" s="670">
        <v>245.8</v>
      </c>
      <c r="N350" s="321"/>
      <c r="O350" s="322">
        <f t="shared" si="25"/>
        <v>0</v>
      </c>
      <c r="P350" s="323">
        <v>4607109915769</v>
      </c>
      <c r="Q350" s="337" t="s">
        <v>6499</v>
      </c>
      <c r="R350" s="324">
        <f t="shared" si="26"/>
        <v>24.58</v>
      </c>
      <c r="S350" s="325" t="s">
        <v>6659</v>
      </c>
      <c r="T350" s="326" t="s">
        <v>4522</v>
      </c>
    </row>
    <row r="351" spans="1:20" ht="15.75" x14ac:dyDescent="0.2">
      <c r="A351" s="292">
        <v>334</v>
      </c>
      <c r="B351" s="310">
        <v>3324</v>
      </c>
      <c r="C351" s="311" t="s">
        <v>1810</v>
      </c>
      <c r="D351" s="312"/>
      <c r="E351" s="313" t="s">
        <v>584</v>
      </c>
      <c r="F351" s="314" t="s">
        <v>1329</v>
      </c>
      <c r="G351" s="315" t="str">
        <f t="shared" si="24"/>
        <v>фото</v>
      </c>
      <c r="H351" s="315"/>
      <c r="I351" s="316" t="s">
        <v>627</v>
      </c>
      <c r="J351" s="317" t="s">
        <v>1065</v>
      </c>
      <c r="K351" s="318" t="s">
        <v>586</v>
      </c>
      <c r="L351" s="667">
        <v>10</v>
      </c>
      <c r="M351" s="668">
        <v>212</v>
      </c>
      <c r="N351" s="321"/>
      <c r="O351" s="322">
        <f t="shared" si="25"/>
        <v>0</v>
      </c>
      <c r="P351" s="323">
        <v>4607109950944</v>
      </c>
      <c r="Q351" s="317"/>
      <c r="R351" s="324">
        <f t="shared" si="26"/>
        <v>21.2</v>
      </c>
      <c r="S351" s="325" t="s">
        <v>1810</v>
      </c>
      <c r="T351" s="326" t="s">
        <v>4522</v>
      </c>
    </row>
    <row r="352" spans="1:20" ht="25.5" x14ac:dyDescent="0.2">
      <c r="A352" s="292">
        <v>335</v>
      </c>
      <c r="B352" s="310">
        <v>7440</v>
      </c>
      <c r="C352" s="311" t="s">
        <v>2622</v>
      </c>
      <c r="D352" s="312"/>
      <c r="E352" s="313" t="s">
        <v>584</v>
      </c>
      <c r="F352" s="314" t="s">
        <v>1811</v>
      </c>
      <c r="G352" s="315" t="str">
        <f t="shared" si="24"/>
        <v>фото</v>
      </c>
      <c r="H352" s="315"/>
      <c r="I352" s="316" t="s">
        <v>1812</v>
      </c>
      <c r="J352" s="317" t="s">
        <v>1068</v>
      </c>
      <c r="K352" s="318" t="s">
        <v>586</v>
      </c>
      <c r="L352" s="667">
        <v>10</v>
      </c>
      <c r="M352" s="668">
        <v>210.8</v>
      </c>
      <c r="N352" s="321"/>
      <c r="O352" s="322">
        <f t="shared" si="25"/>
        <v>0</v>
      </c>
      <c r="P352" s="323">
        <v>4607109939239</v>
      </c>
      <c r="Q352" s="317"/>
      <c r="R352" s="324">
        <f t="shared" si="26"/>
        <v>21.08</v>
      </c>
      <c r="S352" s="325" t="s">
        <v>2622</v>
      </c>
      <c r="T352" s="326" t="s">
        <v>4522</v>
      </c>
    </row>
    <row r="353" spans="1:20" ht="15.75" x14ac:dyDescent="0.2">
      <c r="A353" s="292">
        <v>336</v>
      </c>
      <c r="B353" s="310">
        <v>1264</v>
      </c>
      <c r="C353" s="311" t="s">
        <v>1814</v>
      </c>
      <c r="D353" s="312"/>
      <c r="E353" s="313" t="s">
        <v>584</v>
      </c>
      <c r="F353" s="314" t="s">
        <v>1331</v>
      </c>
      <c r="G353" s="315" t="str">
        <f t="shared" si="24"/>
        <v>фото</v>
      </c>
      <c r="H353" s="315"/>
      <c r="I353" s="316" t="s">
        <v>6662</v>
      </c>
      <c r="J353" s="317" t="s">
        <v>1068</v>
      </c>
      <c r="K353" s="318" t="s">
        <v>586</v>
      </c>
      <c r="L353" s="667">
        <v>10</v>
      </c>
      <c r="M353" s="668">
        <v>271.2</v>
      </c>
      <c r="N353" s="321"/>
      <c r="O353" s="322">
        <f t="shared" si="25"/>
        <v>0</v>
      </c>
      <c r="P353" s="323">
        <v>4607109985571</v>
      </c>
      <c r="Q353" s="317"/>
      <c r="R353" s="324">
        <f t="shared" si="26"/>
        <v>27.12</v>
      </c>
      <c r="S353" s="325" t="s">
        <v>1814</v>
      </c>
      <c r="T353" s="326" t="s">
        <v>4522</v>
      </c>
    </row>
    <row r="354" spans="1:20" ht="15.75" x14ac:dyDescent="0.2">
      <c r="A354" s="292">
        <v>337</v>
      </c>
      <c r="B354" s="310">
        <v>1370</v>
      </c>
      <c r="C354" s="311" t="s">
        <v>1813</v>
      </c>
      <c r="D354" s="312"/>
      <c r="E354" s="313" t="s">
        <v>584</v>
      </c>
      <c r="F354" s="314" t="s">
        <v>1330</v>
      </c>
      <c r="G354" s="315" t="str">
        <f t="shared" si="24"/>
        <v>фото</v>
      </c>
      <c r="H354" s="315"/>
      <c r="I354" s="316" t="s">
        <v>1118</v>
      </c>
      <c r="J354" s="317" t="s">
        <v>1074</v>
      </c>
      <c r="K354" s="318" t="s">
        <v>586</v>
      </c>
      <c r="L354" s="667">
        <v>10</v>
      </c>
      <c r="M354" s="668">
        <v>201.1</v>
      </c>
      <c r="N354" s="321"/>
      <c r="O354" s="322">
        <f t="shared" si="25"/>
        <v>0</v>
      </c>
      <c r="P354" s="323">
        <v>4607109963180</v>
      </c>
      <c r="Q354" s="317"/>
      <c r="R354" s="324">
        <f t="shared" si="26"/>
        <v>20.11</v>
      </c>
      <c r="S354" s="325" t="s">
        <v>1813</v>
      </c>
      <c r="T354" s="326" t="s">
        <v>4522</v>
      </c>
    </row>
    <row r="355" spans="1:20" ht="15.75" x14ac:dyDescent="0.2">
      <c r="A355" s="292">
        <v>338</v>
      </c>
      <c r="B355" s="310">
        <v>7441</v>
      </c>
      <c r="C355" s="311" t="s">
        <v>2623</v>
      </c>
      <c r="D355" s="312"/>
      <c r="E355" s="313" t="s">
        <v>584</v>
      </c>
      <c r="F355" s="314" t="s">
        <v>1815</v>
      </c>
      <c r="G355" s="315" t="str">
        <f t="shared" si="24"/>
        <v>фото</v>
      </c>
      <c r="H355" s="315"/>
      <c r="I355" s="316" t="s">
        <v>1816</v>
      </c>
      <c r="J355" s="317" t="s">
        <v>1065</v>
      </c>
      <c r="K355" s="318" t="s">
        <v>586</v>
      </c>
      <c r="L355" s="667">
        <v>10</v>
      </c>
      <c r="M355" s="668">
        <v>209.6</v>
      </c>
      <c r="N355" s="321"/>
      <c r="O355" s="322">
        <f t="shared" si="25"/>
        <v>0</v>
      </c>
      <c r="P355" s="323">
        <v>4607109939222</v>
      </c>
      <c r="Q355" s="317"/>
      <c r="R355" s="324">
        <f t="shared" si="26"/>
        <v>20.96</v>
      </c>
      <c r="S355" s="325" t="s">
        <v>2623</v>
      </c>
      <c r="T355" s="326" t="s">
        <v>4522</v>
      </c>
    </row>
    <row r="356" spans="1:20" ht="38.25" x14ac:dyDescent="0.2">
      <c r="A356" s="292">
        <v>339</v>
      </c>
      <c r="B356" s="310">
        <v>9289</v>
      </c>
      <c r="C356" s="327" t="s">
        <v>6663</v>
      </c>
      <c r="D356" s="328"/>
      <c r="E356" s="329" t="s">
        <v>584</v>
      </c>
      <c r="F356" s="330" t="s">
        <v>6664</v>
      </c>
      <c r="G356" s="331" t="str">
        <f t="shared" si="24"/>
        <v>фото</v>
      </c>
      <c r="H356" s="331"/>
      <c r="I356" s="332" t="s">
        <v>6665</v>
      </c>
      <c r="J356" s="333" t="s">
        <v>1065</v>
      </c>
      <c r="K356" s="334" t="s">
        <v>622</v>
      </c>
      <c r="L356" s="669">
        <v>5</v>
      </c>
      <c r="M356" s="670">
        <v>183.6</v>
      </c>
      <c r="N356" s="321"/>
      <c r="O356" s="322">
        <f t="shared" si="25"/>
        <v>0</v>
      </c>
      <c r="P356" s="323">
        <v>4607109915714</v>
      </c>
      <c r="Q356" s="337" t="s">
        <v>6499</v>
      </c>
      <c r="R356" s="324">
        <f t="shared" si="26"/>
        <v>36.72</v>
      </c>
      <c r="S356" s="325" t="s">
        <v>6663</v>
      </c>
      <c r="T356" s="326" t="s">
        <v>4522</v>
      </c>
    </row>
    <row r="357" spans="1:20" ht="15.75" x14ac:dyDescent="0.2">
      <c r="A357" s="292">
        <v>340</v>
      </c>
      <c r="B357" s="310">
        <v>2630</v>
      </c>
      <c r="C357" s="311" t="s">
        <v>1817</v>
      </c>
      <c r="D357" s="312"/>
      <c r="E357" s="313" t="s">
        <v>584</v>
      </c>
      <c r="F357" s="314" t="s">
        <v>1332</v>
      </c>
      <c r="G357" s="315" t="str">
        <f t="shared" si="24"/>
        <v>фото</v>
      </c>
      <c r="H357" s="315"/>
      <c r="I357" s="316" t="s">
        <v>81</v>
      </c>
      <c r="J357" s="317" t="s">
        <v>1074</v>
      </c>
      <c r="K357" s="318" t="s">
        <v>586</v>
      </c>
      <c r="L357" s="667">
        <v>10</v>
      </c>
      <c r="M357" s="668">
        <v>222.9</v>
      </c>
      <c r="N357" s="321"/>
      <c r="O357" s="322">
        <f t="shared" si="25"/>
        <v>0</v>
      </c>
      <c r="P357" s="323">
        <v>4607109956649</v>
      </c>
      <c r="Q357" s="317"/>
      <c r="R357" s="324">
        <f t="shared" si="26"/>
        <v>22.29</v>
      </c>
      <c r="S357" s="325" t="s">
        <v>1817</v>
      </c>
      <c r="T357" s="326" t="s">
        <v>4522</v>
      </c>
    </row>
    <row r="358" spans="1:20" ht="38.25" x14ac:dyDescent="0.2">
      <c r="A358" s="292">
        <v>341</v>
      </c>
      <c r="B358" s="310">
        <v>6609</v>
      </c>
      <c r="C358" s="311" t="s">
        <v>3103</v>
      </c>
      <c r="D358" s="312"/>
      <c r="E358" s="313" t="s">
        <v>584</v>
      </c>
      <c r="F358" s="314" t="s">
        <v>3104</v>
      </c>
      <c r="G358" s="315" t="str">
        <f t="shared" si="24"/>
        <v>фото</v>
      </c>
      <c r="H358" s="315"/>
      <c r="I358" s="316" t="s">
        <v>6666</v>
      </c>
      <c r="J358" s="317" t="s">
        <v>1065</v>
      </c>
      <c r="K358" s="318" t="s">
        <v>586</v>
      </c>
      <c r="L358" s="667">
        <v>7</v>
      </c>
      <c r="M358" s="668">
        <v>189.6</v>
      </c>
      <c r="N358" s="321"/>
      <c r="O358" s="322">
        <f t="shared" si="25"/>
        <v>0</v>
      </c>
      <c r="P358" s="323">
        <v>4607109930427</v>
      </c>
      <c r="Q358" s="317"/>
      <c r="R358" s="324">
        <f t="shared" si="26"/>
        <v>27.09</v>
      </c>
      <c r="S358" s="325" t="s">
        <v>3103</v>
      </c>
      <c r="T358" s="326" t="s">
        <v>4522</v>
      </c>
    </row>
    <row r="359" spans="1:20" ht="15.75" x14ac:dyDescent="0.2">
      <c r="A359" s="292">
        <v>342</v>
      </c>
      <c r="B359" s="310">
        <v>6702</v>
      </c>
      <c r="C359" s="311" t="s">
        <v>1818</v>
      </c>
      <c r="D359" s="312"/>
      <c r="E359" s="313" t="s">
        <v>584</v>
      </c>
      <c r="F359" s="314" t="s">
        <v>162</v>
      </c>
      <c r="G359" s="315" t="str">
        <f t="shared" si="24"/>
        <v>фото</v>
      </c>
      <c r="H359" s="315"/>
      <c r="I359" s="316" t="s">
        <v>163</v>
      </c>
      <c r="J359" s="317" t="s">
        <v>1065</v>
      </c>
      <c r="K359" s="318" t="s">
        <v>586</v>
      </c>
      <c r="L359" s="667">
        <v>10</v>
      </c>
      <c r="M359" s="668">
        <v>209.6</v>
      </c>
      <c r="N359" s="321"/>
      <c r="O359" s="322">
        <f t="shared" si="25"/>
        <v>0</v>
      </c>
      <c r="P359" s="323">
        <v>4607109943465</v>
      </c>
      <c r="Q359" s="317"/>
      <c r="R359" s="324">
        <f t="shared" si="26"/>
        <v>20.96</v>
      </c>
      <c r="S359" s="325" t="s">
        <v>1818</v>
      </c>
      <c r="T359" s="326" t="s">
        <v>4522</v>
      </c>
    </row>
    <row r="360" spans="1:20" ht="25.5" x14ac:dyDescent="0.2">
      <c r="A360" s="292">
        <v>343</v>
      </c>
      <c r="B360" s="310">
        <v>3345</v>
      </c>
      <c r="C360" s="311" t="s">
        <v>1820</v>
      </c>
      <c r="D360" s="312"/>
      <c r="E360" s="313" t="s">
        <v>584</v>
      </c>
      <c r="F360" s="314" t="s">
        <v>1333</v>
      </c>
      <c r="G360" s="315" t="str">
        <f t="shared" si="24"/>
        <v>фото</v>
      </c>
      <c r="H360" s="315"/>
      <c r="I360" s="316" t="s">
        <v>6667</v>
      </c>
      <c r="J360" s="317" t="s">
        <v>1068</v>
      </c>
      <c r="K360" s="318" t="s">
        <v>586</v>
      </c>
      <c r="L360" s="667">
        <v>10</v>
      </c>
      <c r="M360" s="668">
        <v>231.3</v>
      </c>
      <c r="N360" s="321"/>
      <c r="O360" s="322">
        <f t="shared" si="25"/>
        <v>0</v>
      </c>
      <c r="P360" s="323">
        <v>4607109950920</v>
      </c>
      <c r="Q360" s="317"/>
      <c r="R360" s="324">
        <f t="shared" si="26"/>
        <v>23.13</v>
      </c>
      <c r="S360" s="325" t="s">
        <v>1820</v>
      </c>
      <c r="T360" s="326" t="s">
        <v>4522</v>
      </c>
    </row>
    <row r="361" spans="1:20" ht="15.75" x14ac:dyDescent="0.2">
      <c r="A361" s="292">
        <v>344</v>
      </c>
      <c r="B361" s="310">
        <v>7435</v>
      </c>
      <c r="C361" s="311" t="s">
        <v>2619</v>
      </c>
      <c r="D361" s="312" t="s">
        <v>2620</v>
      </c>
      <c r="E361" s="313" t="s">
        <v>584</v>
      </c>
      <c r="F361" s="314" t="s">
        <v>1781</v>
      </c>
      <c r="G361" s="315" t="str">
        <f t="shared" si="24"/>
        <v>фото</v>
      </c>
      <c r="H361" s="315" t="str">
        <f>HYPERLINK("http://www.gardenbulbs.ru/images/summer_CL/thumbnails/"&amp;D361&amp;".jpg","фото")</f>
        <v>фото</v>
      </c>
      <c r="I361" s="316" t="s">
        <v>1782</v>
      </c>
      <c r="J361" s="317" t="s">
        <v>1085</v>
      </c>
      <c r="K361" s="318" t="s">
        <v>586</v>
      </c>
      <c r="L361" s="667">
        <v>10</v>
      </c>
      <c r="M361" s="668">
        <v>231.3</v>
      </c>
      <c r="N361" s="321"/>
      <c r="O361" s="322">
        <f t="shared" si="25"/>
        <v>0</v>
      </c>
      <c r="P361" s="323">
        <v>4607109939284</v>
      </c>
      <c r="Q361" s="317"/>
      <c r="R361" s="324">
        <f t="shared" si="26"/>
        <v>23.13</v>
      </c>
      <c r="S361" s="325" t="s">
        <v>3101</v>
      </c>
      <c r="T361" s="326" t="s">
        <v>4522</v>
      </c>
    </row>
    <row r="362" spans="1:20" ht="25.5" x14ac:dyDescent="0.2">
      <c r="A362" s="292">
        <v>345</v>
      </c>
      <c r="B362" s="310">
        <v>6628</v>
      </c>
      <c r="C362" s="327" t="s">
        <v>6668</v>
      </c>
      <c r="D362" s="328"/>
      <c r="E362" s="329" t="s">
        <v>584</v>
      </c>
      <c r="F362" s="330" t="s">
        <v>6669</v>
      </c>
      <c r="G362" s="331" t="str">
        <f t="shared" si="24"/>
        <v>фото</v>
      </c>
      <c r="H362" s="331"/>
      <c r="I362" s="332" t="s">
        <v>6670</v>
      </c>
      <c r="J362" s="333" t="s">
        <v>1065</v>
      </c>
      <c r="K362" s="334" t="s">
        <v>586</v>
      </c>
      <c r="L362" s="669">
        <v>10</v>
      </c>
      <c r="M362" s="670">
        <v>203.5</v>
      </c>
      <c r="N362" s="321"/>
      <c r="O362" s="322">
        <f t="shared" si="25"/>
        <v>0</v>
      </c>
      <c r="P362" s="323">
        <v>4607109915653</v>
      </c>
      <c r="Q362" s="337" t="s">
        <v>6499</v>
      </c>
      <c r="R362" s="324">
        <f t="shared" si="26"/>
        <v>20.350000000000001</v>
      </c>
      <c r="S362" s="325" t="s">
        <v>6668</v>
      </c>
      <c r="T362" s="326" t="s">
        <v>4522</v>
      </c>
    </row>
    <row r="363" spans="1:20" ht="15.75" x14ac:dyDescent="0.2">
      <c r="A363" s="292">
        <v>346</v>
      </c>
      <c r="B363" s="310">
        <v>2426</v>
      </c>
      <c r="C363" s="311" t="s">
        <v>1821</v>
      </c>
      <c r="D363" s="312"/>
      <c r="E363" s="313" t="s">
        <v>584</v>
      </c>
      <c r="F363" s="314" t="s">
        <v>1336</v>
      </c>
      <c r="G363" s="315" t="str">
        <f t="shared" si="24"/>
        <v>фото</v>
      </c>
      <c r="H363" s="315"/>
      <c r="I363" s="316" t="s">
        <v>1337</v>
      </c>
      <c r="J363" s="317" t="s">
        <v>1074</v>
      </c>
      <c r="K363" s="318" t="s">
        <v>586</v>
      </c>
      <c r="L363" s="667">
        <v>10</v>
      </c>
      <c r="M363" s="668">
        <v>196.3</v>
      </c>
      <c r="N363" s="321"/>
      <c r="O363" s="322">
        <f t="shared" si="25"/>
        <v>0</v>
      </c>
      <c r="P363" s="323">
        <v>4607109966921</v>
      </c>
      <c r="Q363" s="317"/>
      <c r="R363" s="324">
        <f t="shared" si="26"/>
        <v>19.63</v>
      </c>
      <c r="S363" s="325" t="s">
        <v>1821</v>
      </c>
      <c r="T363" s="326" t="s">
        <v>4522</v>
      </c>
    </row>
    <row r="364" spans="1:20" ht="38.25" x14ac:dyDescent="0.2">
      <c r="A364" s="292">
        <v>347</v>
      </c>
      <c r="B364" s="310">
        <v>6245</v>
      </c>
      <c r="C364" s="327" t="s">
        <v>6671</v>
      </c>
      <c r="D364" s="328"/>
      <c r="E364" s="329" t="s">
        <v>584</v>
      </c>
      <c r="F364" s="330" t="s">
        <v>6672</v>
      </c>
      <c r="G364" s="331" t="str">
        <f t="shared" si="24"/>
        <v>фото</v>
      </c>
      <c r="H364" s="331"/>
      <c r="I364" s="332" t="s">
        <v>6673</v>
      </c>
      <c r="J364" s="333" t="s">
        <v>1065</v>
      </c>
      <c r="K364" s="334" t="s">
        <v>586</v>
      </c>
      <c r="L364" s="669">
        <v>10</v>
      </c>
      <c r="M364" s="670">
        <v>260.3</v>
      </c>
      <c r="N364" s="321"/>
      <c r="O364" s="322">
        <f t="shared" si="25"/>
        <v>0</v>
      </c>
      <c r="P364" s="323">
        <v>4607109915622</v>
      </c>
      <c r="Q364" s="337" t="s">
        <v>6499</v>
      </c>
      <c r="R364" s="324">
        <f t="shared" si="26"/>
        <v>26.03</v>
      </c>
      <c r="S364" s="325" t="s">
        <v>6671</v>
      </c>
      <c r="T364" s="326" t="s">
        <v>4522</v>
      </c>
    </row>
    <row r="365" spans="1:20" ht="15.75" x14ac:dyDescent="0.2">
      <c r="A365" s="292">
        <v>348</v>
      </c>
      <c r="B365" s="310">
        <v>6707</v>
      </c>
      <c r="C365" s="311" t="s">
        <v>1822</v>
      </c>
      <c r="D365" s="312"/>
      <c r="E365" s="313" t="s">
        <v>584</v>
      </c>
      <c r="F365" s="314" t="s">
        <v>164</v>
      </c>
      <c r="G365" s="315" t="str">
        <f t="shared" si="24"/>
        <v>фото</v>
      </c>
      <c r="H365" s="315"/>
      <c r="I365" s="316" t="s">
        <v>165</v>
      </c>
      <c r="J365" s="317" t="s">
        <v>1065</v>
      </c>
      <c r="K365" s="318" t="s">
        <v>586</v>
      </c>
      <c r="L365" s="667">
        <v>10</v>
      </c>
      <c r="M365" s="668">
        <v>215.9</v>
      </c>
      <c r="N365" s="321"/>
      <c r="O365" s="322">
        <f t="shared" si="25"/>
        <v>0</v>
      </c>
      <c r="P365" s="323">
        <v>4607109943519</v>
      </c>
      <c r="Q365" s="317"/>
      <c r="R365" s="324">
        <f t="shared" si="26"/>
        <v>21.59</v>
      </c>
      <c r="S365" s="325" t="s">
        <v>1822</v>
      </c>
      <c r="T365" s="326" t="s">
        <v>4522</v>
      </c>
    </row>
    <row r="366" spans="1:20" ht="38.25" x14ac:dyDescent="0.2">
      <c r="A366" s="292">
        <v>349</v>
      </c>
      <c r="B366" s="310">
        <v>11688</v>
      </c>
      <c r="C366" s="311" t="s">
        <v>5275</v>
      </c>
      <c r="D366" s="312"/>
      <c r="E366" s="313" t="s">
        <v>584</v>
      </c>
      <c r="F366" s="314" t="s">
        <v>5001</v>
      </c>
      <c r="G366" s="315" t="str">
        <f t="shared" si="24"/>
        <v>фото</v>
      </c>
      <c r="H366" s="315"/>
      <c r="I366" s="316" t="s">
        <v>5126</v>
      </c>
      <c r="J366" s="317" t="s">
        <v>1065</v>
      </c>
      <c r="K366" s="318" t="s">
        <v>622</v>
      </c>
      <c r="L366" s="667">
        <v>10</v>
      </c>
      <c r="M366" s="668">
        <v>286.89999999999998</v>
      </c>
      <c r="N366" s="321"/>
      <c r="O366" s="322">
        <f t="shared" si="25"/>
        <v>0</v>
      </c>
      <c r="P366" s="323">
        <v>4607109923719</v>
      </c>
      <c r="Q366" s="317" t="s">
        <v>4911</v>
      </c>
      <c r="R366" s="324">
        <f t="shared" si="26"/>
        <v>28.69</v>
      </c>
      <c r="S366" s="325" t="s">
        <v>5275</v>
      </c>
      <c r="T366" s="326" t="s">
        <v>4522</v>
      </c>
    </row>
    <row r="367" spans="1:20" ht="15.75" x14ac:dyDescent="0.2">
      <c r="A367" s="292">
        <v>350</v>
      </c>
      <c r="B367" s="310">
        <v>3364</v>
      </c>
      <c r="C367" s="311" t="s">
        <v>1823</v>
      </c>
      <c r="D367" s="312"/>
      <c r="E367" s="313" t="s">
        <v>584</v>
      </c>
      <c r="F367" s="314" t="s">
        <v>1338</v>
      </c>
      <c r="G367" s="315" t="str">
        <f t="shared" si="24"/>
        <v>фото</v>
      </c>
      <c r="H367" s="315"/>
      <c r="I367" s="316" t="s">
        <v>1339</v>
      </c>
      <c r="J367" s="317" t="s">
        <v>1068</v>
      </c>
      <c r="K367" s="318" t="s">
        <v>586</v>
      </c>
      <c r="L367" s="667">
        <v>10</v>
      </c>
      <c r="M367" s="668">
        <v>189</v>
      </c>
      <c r="N367" s="321"/>
      <c r="O367" s="322">
        <f t="shared" si="25"/>
        <v>0</v>
      </c>
      <c r="P367" s="323">
        <v>4607109950890</v>
      </c>
      <c r="Q367" s="317"/>
      <c r="R367" s="324">
        <f t="shared" si="26"/>
        <v>18.899999999999999</v>
      </c>
      <c r="S367" s="325" t="s">
        <v>1823</v>
      </c>
      <c r="T367" s="326" t="s">
        <v>4522</v>
      </c>
    </row>
    <row r="368" spans="1:20" ht="25.5" x14ac:dyDescent="0.2">
      <c r="A368" s="292">
        <v>351</v>
      </c>
      <c r="B368" s="310">
        <v>6329</v>
      </c>
      <c r="C368" s="327" t="s">
        <v>6674</v>
      </c>
      <c r="D368" s="328"/>
      <c r="E368" s="329" t="s">
        <v>584</v>
      </c>
      <c r="F368" s="330" t="s">
        <v>6675</v>
      </c>
      <c r="G368" s="331" t="str">
        <f t="shared" si="24"/>
        <v>фото</v>
      </c>
      <c r="H368" s="331"/>
      <c r="I368" s="332" t="s">
        <v>6676</v>
      </c>
      <c r="J368" s="333" t="s">
        <v>1065</v>
      </c>
      <c r="K368" s="334" t="s">
        <v>622</v>
      </c>
      <c r="L368" s="669">
        <v>5</v>
      </c>
      <c r="M368" s="670">
        <v>183.6</v>
      </c>
      <c r="N368" s="321"/>
      <c r="O368" s="322">
        <f t="shared" si="25"/>
        <v>0</v>
      </c>
      <c r="P368" s="323">
        <v>4607109915554</v>
      </c>
      <c r="Q368" s="337" t="s">
        <v>6499</v>
      </c>
      <c r="R368" s="324">
        <f t="shared" si="26"/>
        <v>36.72</v>
      </c>
      <c r="S368" s="325" t="s">
        <v>6674</v>
      </c>
      <c r="T368" s="326" t="s">
        <v>4522</v>
      </c>
    </row>
    <row r="369" spans="1:20" ht="15.75" x14ac:dyDescent="0.2">
      <c r="A369" s="292">
        <v>352</v>
      </c>
      <c r="B369" s="310">
        <v>6343</v>
      </c>
      <c r="C369" s="327" t="s">
        <v>6677</v>
      </c>
      <c r="D369" s="328"/>
      <c r="E369" s="329" t="s">
        <v>584</v>
      </c>
      <c r="F369" s="330" t="s">
        <v>6678</v>
      </c>
      <c r="G369" s="331" t="str">
        <f t="shared" si="24"/>
        <v>фото</v>
      </c>
      <c r="H369" s="331"/>
      <c r="I369" s="332" t="s">
        <v>5134</v>
      </c>
      <c r="J369" s="333" t="s">
        <v>1065</v>
      </c>
      <c r="K369" s="334" t="s">
        <v>586</v>
      </c>
      <c r="L369" s="669">
        <v>10</v>
      </c>
      <c r="M369" s="670">
        <v>238.6</v>
      </c>
      <c r="N369" s="321"/>
      <c r="O369" s="322">
        <f t="shared" si="25"/>
        <v>0</v>
      </c>
      <c r="P369" s="323">
        <v>4607109915509</v>
      </c>
      <c r="Q369" s="337" t="s">
        <v>6499</v>
      </c>
      <c r="R369" s="324">
        <f t="shared" si="26"/>
        <v>23.86</v>
      </c>
      <c r="S369" s="325" t="s">
        <v>6677</v>
      </c>
      <c r="T369" s="326" t="s">
        <v>4522</v>
      </c>
    </row>
    <row r="370" spans="1:20" ht="15.75" x14ac:dyDescent="0.2">
      <c r="A370" s="292">
        <v>353</v>
      </c>
      <c r="B370" s="310">
        <v>3374</v>
      </c>
      <c r="C370" s="311" t="s">
        <v>1824</v>
      </c>
      <c r="D370" s="312"/>
      <c r="E370" s="313" t="s">
        <v>584</v>
      </c>
      <c r="F370" s="314" t="s">
        <v>1341</v>
      </c>
      <c r="G370" s="315" t="str">
        <f t="shared" si="24"/>
        <v>фото</v>
      </c>
      <c r="H370" s="315"/>
      <c r="I370" s="316" t="s">
        <v>1342</v>
      </c>
      <c r="J370" s="317" t="s">
        <v>1068</v>
      </c>
      <c r="K370" s="318" t="s">
        <v>586</v>
      </c>
      <c r="L370" s="667">
        <v>10</v>
      </c>
      <c r="M370" s="668">
        <v>237.4</v>
      </c>
      <c r="N370" s="321"/>
      <c r="O370" s="322">
        <f t="shared" si="25"/>
        <v>0</v>
      </c>
      <c r="P370" s="323">
        <v>4607109950883</v>
      </c>
      <c r="Q370" s="317"/>
      <c r="R370" s="324">
        <f t="shared" si="26"/>
        <v>23.74</v>
      </c>
      <c r="S370" s="325" t="s">
        <v>1824</v>
      </c>
      <c r="T370" s="326" t="s">
        <v>4522</v>
      </c>
    </row>
    <row r="371" spans="1:20" ht="15.75" x14ac:dyDescent="0.2">
      <c r="A371" s="292">
        <v>354</v>
      </c>
      <c r="B371" s="310">
        <v>1759</v>
      </c>
      <c r="C371" s="311" t="s">
        <v>1819</v>
      </c>
      <c r="D371" s="312"/>
      <c r="E371" s="313" t="s">
        <v>584</v>
      </c>
      <c r="F371" s="314" t="s">
        <v>1343</v>
      </c>
      <c r="G371" s="315" t="str">
        <f t="shared" si="24"/>
        <v>фото</v>
      </c>
      <c r="H371" s="315"/>
      <c r="I371" s="316" t="s">
        <v>329</v>
      </c>
      <c r="J371" s="317" t="s">
        <v>1068</v>
      </c>
      <c r="K371" s="318" t="s">
        <v>586</v>
      </c>
      <c r="L371" s="667">
        <v>10</v>
      </c>
      <c r="M371" s="668">
        <v>251.9</v>
      </c>
      <c r="N371" s="321"/>
      <c r="O371" s="322">
        <f t="shared" si="25"/>
        <v>0</v>
      </c>
      <c r="P371" s="323">
        <v>4607109979198</v>
      </c>
      <c r="Q371" s="317"/>
      <c r="R371" s="324">
        <f t="shared" si="26"/>
        <v>25.19</v>
      </c>
      <c r="S371" s="325" t="s">
        <v>1819</v>
      </c>
      <c r="T371" s="326" t="s">
        <v>4522</v>
      </c>
    </row>
    <row r="372" spans="1:20" ht="15.75" x14ac:dyDescent="0.2">
      <c r="A372" s="292">
        <v>355</v>
      </c>
      <c r="B372" s="310">
        <v>7442</v>
      </c>
      <c r="C372" s="311" t="s">
        <v>2624</v>
      </c>
      <c r="D372" s="312"/>
      <c r="E372" s="313" t="s">
        <v>584</v>
      </c>
      <c r="F372" s="314" t="s">
        <v>1826</v>
      </c>
      <c r="G372" s="315" t="str">
        <f t="shared" si="24"/>
        <v>фото</v>
      </c>
      <c r="H372" s="315"/>
      <c r="I372" s="316" t="s">
        <v>6679</v>
      </c>
      <c r="J372" s="317" t="s">
        <v>1068</v>
      </c>
      <c r="K372" s="318" t="s">
        <v>586</v>
      </c>
      <c r="L372" s="667">
        <v>5</v>
      </c>
      <c r="M372" s="668">
        <v>103.2</v>
      </c>
      <c r="N372" s="321"/>
      <c r="O372" s="322">
        <f t="shared" si="25"/>
        <v>0</v>
      </c>
      <c r="P372" s="323">
        <v>4607109939215</v>
      </c>
      <c r="Q372" s="317"/>
      <c r="R372" s="324">
        <f t="shared" si="26"/>
        <v>20.64</v>
      </c>
      <c r="S372" s="325" t="s">
        <v>2624</v>
      </c>
      <c r="T372" s="326" t="s">
        <v>4522</v>
      </c>
    </row>
    <row r="373" spans="1:20" ht="15.75" x14ac:dyDescent="0.2">
      <c r="A373" s="292">
        <v>356</v>
      </c>
      <c r="B373" s="310">
        <v>2435</v>
      </c>
      <c r="C373" s="311" t="s">
        <v>1825</v>
      </c>
      <c r="D373" s="312"/>
      <c r="E373" s="313" t="s">
        <v>584</v>
      </c>
      <c r="F373" s="314" t="s">
        <v>1344</v>
      </c>
      <c r="G373" s="315" t="str">
        <f t="shared" si="24"/>
        <v>фото</v>
      </c>
      <c r="H373" s="315"/>
      <c r="I373" s="316" t="s">
        <v>557</v>
      </c>
      <c r="J373" s="317" t="s">
        <v>1074</v>
      </c>
      <c r="K373" s="318" t="s">
        <v>586</v>
      </c>
      <c r="L373" s="667">
        <v>10</v>
      </c>
      <c r="M373" s="668">
        <v>195.1</v>
      </c>
      <c r="N373" s="321"/>
      <c r="O373" s="322">
        <f t="shared" si="25"/>
        <v>0</v>
      </c>
      <c r="P373" s="323">
        <v>4607109966945</v>
      </c>
      <c r="Q373" s="317"/>
      <c r="R373" s="324">
        <f t="shared" si="26"/>
        <v>19.510000000000002</v>
      </c>
      <c r="S373" s="325" t="s">
        <v>1825</v>
      </c>
      <c r="T373" s="326" t="s">
        <v>4522</v>
      </c>
    </row>
    <row r="374" spans="1:20" ht="15.75" x14ac:dyDescent="0.2">
      <c r="A374" s="292">
        <v>357</v>
      </c>
      <c r="B374" s="310">
        <v>6182</v>
      </c>
      <c r="C374" s="327" t="s">
        <v>6680</v>
      </c>
      <c r="D374" s="328"/>
      <c r="E374" s="329" t="s">
        <v>584</v>
      </c>
      <c r="F374" s="330" t="s">
        <v>6681</v>
      </c>
      <c r="G374" s="331" t="str">
        <f t="shared" si="24"/>
        <v>фото</v>
      </c>
      <c r="H374" s="331"/>
      <c r="I374" s="332" t="s">
        <v>3843</v>
      </c>
      <c r="J374" s="333" t="s">
        <v>1065</v>
      </c>
      <c r="K374" s="334" t="s">
        <v>586</v>
      </c>
      <c r="L374" s="669">
        <v>10</v>
      </c>
      <c r="M374" s="670">
        <v>231.3</v>
      </c>
      <c r="N374" s="321"/>
      <c r="O374" s="322">
        <f t="shared" si="25"/>
        <v>0</v>
      </c>
      <c r="P374" s="323">
        <v>4607109915417</v>
      </c>
      <c r="Q374" s="337" t="s">
        <v>6499</v>
      </c>
      <c r="R374" s="324">
        <f t="shared" si="26"/>
        <v>23.13</v>
      </c>
      <c r="S374" s="325" t="s">
        <v>6680</v>
      </c>
      <c r="T374" s="326" t="s">
        <v>4522</v>
      </c>
    </row>
    <row r="375" spans="1:20" ht="15.75" x14ac:dyDescent="0.2">
      <c r="A375" s="292">
        <v>358</v>
      </c>
      <c r="B375" s="310">
        <v>2440</v>
      </c>
      <c r="C375" s="311" t="s">
        <v>1798</v>
      </c>
      <c r="D375" s="312"/>
      <c r="E375" s="313" t="s">
        <v>584</v>
      </c>
      <c r="F375" s="314" t="s">
        <v>1345</v>
      </c>
      <c r="G375" s="315" t="str">
        <f t="shared" si="24"/>
        <v>фото</v>
      </c>
      <c r="H375" s="315"/>
      <c r="I375" s="316" t="s">
        <v>1346</v>
      </c>
      <c r="J375" s="317" t="s">
        <v>1074</v>
      </c>
      <c r="K375" s="318" t="s">
        <v>586</v>
      </c>
      <c r="L375" s="667">
        <v>10</v>
      </c>
      <c r="M375" s="668">
        <v>198.7</v>
      </c>
      <c r="N375" s="321"/>
      <c r="O375" s="322">
        <f t="shared" si="25"/>
        <v>0</v>
      </c>
      <c r="P375" s="323">
        <v>4607109966877</v>
      </c>
      <c r="Q375" s="317"/>
      <c r="R375" s="324">
        <f t="shared" si="26"/>
        <v>19.87</v>
      </c>
      <c r="S375" s="325" t="s">
        <v>1798</v>
      </c>
      <c r="T375" s="326" t="s">
        <v>4522</v>
      </c>
    </row>
    <row r="376" spans="1:20" ht="15.75" x14ac:dyDescent="0.2">
      <c r="A376" s="292">
        <v>359</v>
      </c>
      <c r="B376" s="310">
        <v>3391</v>
      </c>
      <c r="C376" s="311" t="s">
        <v>1800</v>
      </c>
      <c r="D376" s="312"/>
      <c r="E376" s="313" t="s">
        <v>584</v>
      </c>
      <c r="F376" s="314" t="s">
        <v>1347</v>
      </c>
      <c r="G376" s="315" t="str">
        <f t="shared" si="24"/>
        <v>фото</v>
      </c>
      <c r="H376" s="315"/>
      <c r="I376" s="316" t="s">
        <v>1348</v>
      </c>
      <c r="J376" s="317" t="s">
        <v>1068</v>
      </c>
      <c r="K376" s="318" t="s">
        <v>585</v>
      </c>
      <c r="L376" s="667">
        <v>10</v>
      </c>
      <c r="M376" s="668">
        <v>172.1</v>
      </c>
      <c r="N376" s="321"/>
      <c r="O376" s="322">
        <f t="shared" si="25"/>
        <v>0</v>
      </c>
      <c r="P376" s="323">
        <v>4607109951019</v>
      </c>
      <c r="Q376" s="317"/>
      <c r="R376" s="324">
        <f t="shared" si="26"/>
        <v>17.21</v>
      </c>
      <c r="S376" s="325" t="s">
        <v>1800</v>
      </c>
      <c r="T376" s="326" t="s">
        <v>4522</v>
      </c>
    </row>
    <row r="377" spans="1:20" ht="25.5" x14ac:dyDescent="0.2">
      <c r="A377" s="292">
        <v>360</v>
      </c>
      <c r="B377" s="310">
        <v>9266</v>
      </c>
      <c r="C377" s="327" t="s">
        <v>6682</v>
      </c>
      <c r="D377" s="328" t="s">
        <v>6683</v>
      </c>
      <c r="E377" s="329" t="s">
        <v>584</v>
      </c>
      <c r="F377" s="330" t="s">
        <v>6684</v>
      </c>
      <c r="G377" s="331" t="str">
        <f t="shared" si="24"/>
        <v>фото</v>
      </c>
      <c r="H377" s="331" t="str">
        <f>HYPERLINK("http://www.gardenbulbs.ru/images/summer_CL/thumbnails/"&amp;D377&amp;".jpg","фото")</f>
        <v>фото</v>
      </c>
      <c r="I377" s="332" t="s">
        <v>6685</v>
      </c>
      <c r="J377" s="333" t="s">
        <v>1065</v>
      </c>
      <c r="K377" s="334" t="s">
        <v>586</v>
      </c>
      <c r="L377" s="669">
        <v>7</v>
      </c>
      <c r="M377" s="670">
        <v>209.1</v>
      </c>
      <c r="N377" s="321"/>
      <c r="O377" s="322">
        <f t="shared" si="25"/>
        <v>0</v>
      </c>
      <c r="P377" s="323">
        <v>4607109935354</v>
      </c>
      <c r="Q377" s="337" t="s">
        <v>6499</v>
      </c>
      <c r="R377" s="324">
        <f t="shared" si="26"/>
        <v>29.87</v>
      </c>
      <c r="S377" s="325" t="s">
        <v>6686</v>
      </c>
      <c r="T377" s="326" t="s">
        <v>4522</v>
      </c>
    </row>
    <row r="378" spans="1:20" ht="25.5" x14ac:dyDescent="0.2">
      <c r="A378" s="292">
        <v>361</v>
      </c>
      <c r="B378" s="310">
        <v>11689</v>
      </c>
      <c r="C378" s="311" t="s">
        <v>5272</v>
      </c>
      <c r="D378" s="312"/>
      <c r="E378" s="313" t="s">
        <v>584</v>
      </c>
      <c r="F378" s="314" t="s">
        <v>4999</v>
      </c>
      <c r="G378" s="315" t="str">
        <f t="shared" si="24"/>
        <v>фото</v>
      </c>
      <c r="H378" s="315"/>
      <c r="I378" s="316" t="s">
        <v>5124</v>
      </c>
      <c r="J378" s="317" t="s">
        <v>1065</v>
      </c>
      <c r="K378" s="318" t="s">
        <v>586</v>
      </c>
      <c r="L378" s="667">
        <v>10</v>
      </c>
      <c r="M378" s="668">
        <v>231.3</v>
      </c>
      <c r="N378" s="321"/>
      <c r="O378" s="322">
        <f t="shared" si="25"/>
        <v>0</v>
      </c>
      <c r="P378" s="323">
        <v>4607109923702</v>
      </c>
      <c r="Q378" s="317" t="s">
        <v>4911</v>
      </c>
      <c r="R378" s="324">
        <f t="shared" si="26"/>
        <v>23.13</v>
      </c>
      <c r="S378" s="325" t="s">
        <v>5272</v>
      </c>
      <c r="T378" s="326" t="s">
        <v>4522</v>
      </c>
    </row>
    <row r="379" spans="1:20" ht="31.5" x14ac:dyDescent="0.2">
      <c r="A379" s="292">
        <v>362</v>
      </c>
      <c r="B379" s="310">
        <v>3398</v>
      </c>
      <c r="C379" s="311" t="s">
        <v>1802</v>
      </c>
      <c r="D379" s="312"/>
      <c r="E379" s="313" t="s">
        <v>584</v>
      </c>
      <c r="F379" s="314" t="s">
        <v>1349</v>
      </c>
      <c r="G379" s="315" t="str">
        <f t="shared" si="24"/>
        <v>фото</v>
      </c>
      <c r="H379" s="315"/>
      <c r="I379" s="316" t="s">
        <v>1350</v>
      </c>
      <c r="J379" s="317" t="s">
        <v>1065</v>
      </c>
      <c r="K379" s="318" t="s">
        <v>586</v>
      </c>
      <c r="L379" s="667">
        <v>10</v>
      </c>
      <c r="M379" s="668">
        <v>140.69999999999999</v>
      </c>
      <c r="N379" s="321"/>
      <c r="O379" s="322">
        <f t="shared" si="25"/>
        <v>0</v>
      </c>
      <c r="P379" s="323">
        <v>4607109950999</v>
      </c>
      <c r="Q379" s="317"/>
      <c r="R379" s="324">
        <f t="shared" si="26"/>
        <v>14.07</v>
      </c>
      <c r="S379" s="325" t="s">
        <v>1802</v>
      </c>
      <c r="T379" s="326" t="s">
        <v>4522</v>
      </c>
    </row>
    <row r="380" spans="1:20" ht="15.75" x14ac:dyDescent="0.2">
      <c r="A380" s="292">
        <v>363</v>
      </c>
      <c r="B380" s="310">
        <v>3400</v>
      </c>
      <c r="C380" s="311" t="s">
        <v>1799</v>
      </c>
      <c r="D380" s="312"/>
      <c r="E380" s="313" t="s">
        <v>584</v>
      </c>
      <c r="F380" s="314" t="s">
        <v>1351</v>
      </c>
      <c r="G380" s="315" t="str">
        <f t="shared" si="24"/>
        <v>фото</v>
      </c>
      <c r="H380" s="315"/>
      <c r="I380" s="316" t="s">
        <v>1352</v>
      </c>
      <c r="J380" s="317" t="s">
        <v>1065</v>
      </c>
      <c r="K380" s="318" t="s">
        <v>586</v>
      </c>
      <c r="L380" s="667">
        <v>10</v>
      </c>
      <c r="M380" s="668">
        <v>186.6</v>
      </c>
      <c r="N380" s="321"/>
      <c r="O380" s="322">
        <f t="shared" si="25"/>
        <v>0</v>
      </c>
      <c r="P380" s="323">
        <v>4607109951026</v>
      </c>
      <c r="Q380" s="317"/>
      <c r="R380" s="324">
        <f t="shared" si="26"/>
        <v>18.66</v>
      </c>
      <c r="S380" s="325" t="s">
        <v>1799</v>
      </c>
      <c r="T380" s="326" t="s">
        <v>4522</v>
      </c>
    </row>
    <row r="381" spans="1:20" ht="15.75" x14ac:dyDescent="0.2">
      <c r="A381" s="292">
        <v>364</v>
      </c>
      <c r="B381" s="310">
        <v>1369</v>
      </c>
      <c r="C381" s="311" t="s">
        <v>1804</v>
      </c>
      <c r="D381" s="312"/>
      <c r="E381" s="313" t="s">
        <v>584</v>
      </c>
      <c r="F381" s="314" t="s">
        <v>1353</v>
      </c>
      <c r="G381" s="315" t="str">
        <f t="shared" si="24"/>
        <v>фото</v>
      </c>
      <c r="H381" s="315"/>
      <c r="I381" s="316" t="s">
        <v>329</v>
      </c>
      <c r="J381" s="317" t="s">
        <v>1074</v>
      </c>
      <c r="K381" s="318" t="s">
        <v>586</v>
      </c>
      <c r="L381" s="667">
        <v>10</v>
      </c>
      <c r="M381" s="668">
        <v>210.8</v>
      </c>
      <c r="N381" s="321"/>
      <c r="O381" s="322">
        <f t="shared" si="25"/>
        <v>0</v>
      </c>
      <c r="P381" s="323">
        <v>4607109963135</v>
      </c>
      <c r="Q381" s="317"/>
      <c r="R381" s="324">
        <f t="shared" si="26"/>
        <v>21.08</v>
      </c>
      <c r="S381" s="325" t="s">
        <v>1804</v>
      </c>
      <c r="T381" s="326" t="s">
        <v>4522</v>
      </c>
    </row>
    <row r="382" spans="1:20" ht="25.5" x14ac:dyDescent="0.2">
      <c r="A382" s="292">
        <v>365</v>
      </c>
      <c r="B382" s="310">
        <v>6476</v>
      </c>
      <c r="C382" s="327" t="s">
        <v>6687</v>
      </c>
      <c r="D382" s="328"/>
      <c r="E382" s="329" t="s">
        <v>584</v>
      </c>
      <c r="F382" s="330" t="s">
        <v>6688</v>
      </c>
      <c r="G382" s="331" t="str">
        <f t="shared" ref="G382:G383" si="27">HYPERLINK("http://www.gardenbulbs.ru/images/summer_CL/thumbnails/"&amp;C382&amp;".jpg","фото")</f>
        <v>фото</v>
      </c>
      <c r="H382" s="331"/>
      <c r="I382" s="332" t="s">
        <v>6689</v>
      </c>
      <c r="J382" s="333" t="s">
        <v>1065</v>
      </c>
      <c r="K382" s="334" t="s">
        <v>586</v>
      </c>
      <c r="L382" s="669">
        <v>10</v>
      </c>
      <c r="M382" s="670">
        <v>253.1</v>
      </c>
      <c r="N382" s="321"/>
      <c r="O382" s="322">
        <f t="shared" ref="O382:O383" si="28">IF(ISERROR(N382*M382),0,N382*M382)</f>
        <v>0</v>
      </c>
      <c r="P382" s="323">
        <v>4607109915882</v>
      </c>
      <c r="Q382" s="337" t="s">
        <v>6499</v>
      </c>
      <c r="R382" s="324">
        <f t="shared" ref="R382:R383" si="29">ROUND(M382/L382,2)</f>
        <v>25.31</v>
      </c>
      <c r="S382" s="325" t="s">
        <v>6687</v>
      </c>
      <c r="T382" s="326" t="s">
        <v>4522</v>
      </c>
    </row>
    <row r="383" spans="1:20" ht="25.5" x14ac:dyDescent="0.2">
      <c r="A383" s="292">
        <v>366</v>
      </c>
      <c r="B383" s="310">
        <v>2446</v>
      </c>
      <c r="C383" s="311" t="s">
        <v>1805</v>
      </c>
      <c r="D383" s="312"/>
      <c r="E383" s="313" t="s">
        <v>584</v>
      </c>
      <c r="F383" s="314" t="s">
        <v>1354</v>
      </c>
      <c r="G383" s="315" t="str">
        <f t="shared" si="27"/>
        <v>фото</v>
      </c>
      <c r="H383" s="315"/>
      <c r="I383" s="316" t="s">
        <v>6690</v>
      </c>
      <c r="J383" s="317" t="s">
        <v>1074</v>
      </c>
      <c r="K383" s="318" t="s">
        <v>586</v>
      </c>
      <c r="L383" s="667">
        <v>10</v>
      </c>
      <c r="M383" s="668">
        <v>212</v>
      </c>
      <c r="N383" s="321"/>
      <c r="O383" s="322">
        <f t="shared" si="28"/>
        <v>0</v>
      </c>
      <c r="P383" s="323">
        <v>4607109966907</v>
      </c>
      <c r="Q383" s="317"/>
      <c r="R383" s="324">
        <f t="shared" si="29"/>
        <v>21.2</v>
      </c>
      <c r="S383" s="325" t="s">
        <v>1805</v>
      </c>
      <c r="T383" s="326" t="s">
        <v>4522</v>
      </c>
    </row>
    <row r="384" spans="1:20" ht="15.75" x14ac:dyDescent="0.2">
      <c r="A384" s="292">
        <v>367</v>
      </c>
      <c r="B384" s="304"/>
      <c r="C384" s="305"/>
      <c r="D384" s="305"/>
      <c r="E384" s="338" t="s">
        <v>1355</v>
      </c>
      <c r="F384" s="339"/>
      <c r="G384" s="308"/>
      <c r="H384" s="308"/>
      <c r="I384" s="308"/>
      <c r="J384" s="308"/>
      <c r="K384" s="307"/>
      <c r="L384" s="339"/>
      <c r="M384" s="339"/>
      <c r="N384" s="307"/>
      <c r="O384" s="308"/>
      <c r="P384" s="308"/>
      <c r="Q384" s="308"/>
      <c r="R384" s="309"/>
      <c r="S384" s="308"/>
      <c r="T384" s="308"/>
    </row>
    <row r="385" spans="1:20" ht="15.75" x14ac:dyDescent="0.2">
      <c r="A385" s="292">
        <v>368</v>
      </c>
      <c r="B385" s="310">
        <v>1371</v>
      </c>
      <c r="C385" s="311" t="s">
        <v>1829</v>
      </c>
      <c r="D385" s="312"/>
      <c r="E385" s="313" t="s">
        <v>584</v>
      </c>
      <c r="F385" s="314" t="s">
        <v>1356</v>
      </c>
      <c r="G385" s="315" t="str">
        <f t="shared" ref="G385:G417" si="30">HYPERLINK("http://www.gardenbulbs.ru/images/summer_CL/thumbnails/"&amp;C385&amp;".jpg","фото")</f>
        <v>фото</v>
      </c>
      <c r="H385" s="315"/>
      <c r="I385" s="316" t="s">
        <v>1357</v>
      </c>
      <c r="J385" s="317" t="s">
        <v>1074</v>
      </c>
      <c r="K385" s="318" t="s">
        <v>586</v>
      </c>
      <c r="L385" s="667">
        <v>10</v>
      </c>
      <c r="M385" s="668">
        <v>228.9</v>
      </c>
      <c r="N385" s="321"/>
      <c r="O385" s="322">
        <f t="shared" ref="O385:O417" si="31">IF(ISERROR(N385*M385),0,N385*M385)</f>
        <v>0</v>
      </c>
      <c r="P385" s="323">
        <v>4607109962701</v>
      </c>
      <c r="Q385" s="317"/>
      <c r="R385" s="324">
        <f t="shared" ref="R385:R417" si="32">ROUND(M385/L385,2)</f>
        <v>22.89</v>
      </c>
      <c r="S385" s="325" t="s">
        <v>1829</v>
      </c>
      <c r="T385" s="326" t="s">
        <v>4523</v>
      </c>
    </row>
    <row r="386" spans="1:20" ht="15.75" x14ac:dyDescent="0.2">
      <c r="A386" s="292">
        <v>369</v>
      </c>
      <c r="B386" s="310">
        <v>3263</v>
      </c>
      <c r="C386" s="311" t="s">
        <v>1830</v>
      </c>
      <c r="D386" s="312"/>
      <c r="E386" s="313" t="s">
        <v>584</v>
      </c>
      <c r="F386" s="314" t="s">
        <v>1363</v>
      </c>
      <c r="G386" s="315" t="str">
        <f t="shared" si="30"/>
        <v>фото</v>
      </c>
      <c r="H386" s="315"/>
      <c r="I386" s="316" t="s">
        <v>1364</v>
      </c>
      <c r="J386" s="317" t="s">
        <v>1068</v>
      </c>
      <c r="K386" s="318" t="s">
        <v>586</v>
      </c>
      <c r="L386" s="667">
        <v>10</v>
      </c>
      <c r="M386" s="668">
        <v>243.4</v>
      </c>
      <c r="N386" s="321"/>
      <c r="O386" s="322">
        <f t="shared" si="31"/>
        <v>0</v>
      </c>
      <c r="P386" s="323">
        <v>4607109950838</v>
      </c>
      <c r="Q386" s="317"/>
      <c r="R386" s="324">
        <f t="shared" si="32"/>
        <v>24.34</v>
      </c>
      <c r="S386" s="325" t="s">
        <v>1830</v>
      </c>
      <c r="T386" s="326" t="s">
        <v>4523</v>
      </c>
    </row>
    <row r="387" spans="1:20" ht="15.75" x14ac:dyDescent="0.2">
      <c r="A387" s="292">
        <v>370</v>
      </c>
      <c r="B387" s="310">
        <v>1372</v>
      </c>
      <c r="C387" s="311" t="s">
        <v>1831</v>
      </c>
      <c r="D387" s="312"/>
      <c r="E387" s="313" t="s">
        <v>584</v>
      </c>
      <c r="F387" s="314" t="s">
        <v>1358</v>
      </c>
      <c r="G387" s="315" t="str">
        <f t="shared" si="30"/>
        <v>фото</v>
      </c>
      <c r="H387" s="315"/>
      <c r="I387" s="316" t="s">
        <v>1359</v>
      </c>
      <c r="J387" s="317" t="s">
        <v>1074</v>
      </c>
      <c r="K387" s="318" t="s">
        <v>586</v>
      </c>
      <c r="L387" s="667">
        <v>10</v>
      </c>
      <c r="M387" s="668">
        <v>203.5</v>
      </c>
      <c r="N387" s="321"/>
      <c r="O387" s="322">
        <f t="shared" si="31"/>
        <v>0</v>
      </c>
      <c r="P387" s="323">
        <v>4607109962763</v>
      </c>
      <c r="Q387" s="317"/>
      <c r="R387" s="324">
        <f t="shared" si="32"/>
        <v>20.350000000000001</v>
      </c>
      <c r="S387" s="325" t="s">
        <v>1831</v>
      </c>
      <c r="T387" s="326" t="s">
        <v>4523</v>
      </c>
    </row>
    <row r="388" spans="1:20" ht="15.75" x14ac:dyDescent="0.2">
      <c r="A388" s="292">
        <v>371</v>
      </c>
      <c r="B388" s="310">
        <v>1373</v>
      </c>
      <c r="C388" s="311" t="s">
        <v>1832</v>
      </c>
      <c r="D388" s="312"/>
      <c r="E388" s="313" t="s">
        <v>584</v>
      </c>
      <c r="F388" s="314" t="s">
        <v>1360</v>
      </c>
      <c r="G388" s="315" t="str">
        <f t="shared" si="30"/>
        <v>фото</v>
      </c>
      <c r="H388" s="315"/>
      <c r="I388" s="316" t="s">
        <v>623</v>
      </c>
      <c r="J388" s="317" t="s">
        <v>1074</v>
      </c>
      <c r="K388" s="318" t="s">
        <v>586</v>
      </c>
      <c r="L388" s="667">
        <v>10</v>
      </c>
      <c r="M388" s="668">
        <v>224.1</v>
      </c>
      <c r="N388" s="321"/>
      <c r="O388" s="322">
        <f t="shared" si="31"/>
        <v>0</v>
      </c>
      <c r="P388" s="323">
        <v>4607109962800</v>
      </c>
      <c r="Q388" s="317"/>
      <c r="R388" s="324">
        <f t="shared" si="32"/>
        <v>22.41</v>
      </c>
      <c r="S388" s="325" t="s">
        <v>1832</v>
      </c>
      <c r="T388" s="326" t="s">
        <v>4523</v>
      </c>
    </row>
    <row r="389" spans="1:20" ht="15.75" x14ac:dyDescent="0.2">
      <c r="A389" s="292">
        <v>372</v>
      </c>
      <c r="B389" s="310">
        <v>2398</v>
      </c>
      <c r="C389" s="311" t="s">
        <v>1833</v>
      </c>
      <c r="D389" s="312"/>
      <c r="E389" s="313" t="s">
        <v>584</v>
      </c>
      <c r="F389" s="314" t="s">
        <v>1361</v>
      </c>
      <c r="G389" s="315" t="str">
        <f t="shared" si="30"/>
        <v>фото</v>
      </c>
      <c r="H389" s="315"/>
      <c r="I389" s="316" t="s">
        <v>1362</v>
      </c>
      <c r="J389" s="317" t="s">
        <v>1074</v>
      </c>
      <c r="K389" s="318" t="s">
        <v>586</v>
      </c>
      <c r="L389" s="667">
        <v>10</v>
      </c>
      <c r="M389" s="668">
        <v>230.1</v>
      </c>
      <c r="N389" s="321"/>
      <c r="O389" s="322">
        <f t="shared" si="31"/>
        <v>0</v>
      </c>
      <c r="P389" s="323">
        <v>4607109966952</v>
      </c>
      <c r="Q389" s="317"/>
      <c r="R389" s="324">
        <f t="shared" si="32"/>
        <v>23.01</v>
      </c>
      <c r="S389" s="325" t="s">
        <v>1833</v>
      </c>
      <c r="T389" s="326" t="s">
        <v>4523</v>
      </c>
    </row>
    <row r="390" spans="1:20" ht="15.75" x14ac:dyDescent="0.2">
      <c r="A390" s="292">
        <v>373</v>
      </c>
      <c r="B390" s="310">
        <v>1374</v>
      </c>
      <c r="C390" s="311" t="s">
        <v>1834</v>
      </c>
      <c r="D390" s="312"/>
      <c r="E390" s="313" t="s">
        <v>584</v>
      </c>
      <c r="F390" s="314" t="s">
        <v>1365</v>
      </c>
      <c r="G390" s="315" t="str">
        <f t="shared" si="30"/>
        <v>фото</v>
      </c>
      <c r="H390" s="315"/>
      <c r="I390" s="316" t="s">
        <v>1366</v>
      </c>
      <c r="J390" s="317" t="s">
        <v>1068</v>
      </c>
      <c r="K390" s="318" t="s">
        <v>586</v>
      </c>
      <c r="L390" s="667">
        <v>10</v>
      </c>
      <c r="M390" s="668">
        <v>231.3</v>
      </c>
      <c r="N390" s="321"/>
      <c r="O390" s="322">
        <f t="shared" si="31"/>
        <v>0</v>
      </c>
      <c r="P390" s="323">
        <v>4607109962824</v>
      </c>
      <c r="Q390" s="317"/>
      <c r="R390" s="324">
        <f t="shared" si="32"/>
        <v>23.13</v>
      </c>
      <c r="S390" s="325" t="s">
        <v>1834</v>
      </c>
      <c r="T390" s="326" t="s">
        <v>4523</v>
      </c>
    </row>
    <row r="391" spans="1:20" ht="15.75" x14ac:dyDescent="0.2">
      <c r="A391" s="292">
        <v>374</v>
      </c>
      <c r="B391" s="310">
        <v>6720</v>
      </c>
      <c r="C391" s="311" t="s">
        <v>1851</v>
      </c>
      <c r="D391" s="312" t="s">
        <v>1852</v>
      </c>
      <c r="E391" s="313" t="s">
        <v>584</v>
      </c>
      <c r="F391" s="314" t="s">
        <v>166</v>
      </c>
      <c r="G391" s="315" t="str">
        <f t="shared" si="30"/>
        <v>фото</v>
      </c>
      <c r="H391" s="315" t="str">
        <f>HYPERLINK("http://www.gardenbulbs.ru/images/summer_CL/thumbnails/"&amp;D391&amp;".jpg","фото")</f>
        <v>фото</v>
      </c>
      <c r="I391" s="316" t="s">
        <v>167</v>
      </c>
      <c r="J391" s="317" t="s">
        <v>1074</v>
      </c>
      <c r="K391" s="318" t="s">
        <v>586</v>
      </c>
      <c r="L391" s="667">
        <v>10</v>
      </c>
      <c r="M391" s="668">
        <v>245.8</v>
      </c>
      <c r="N391" s="321"/>
      <c r="O391" s="322">
        <f t="shared" si="31"/>
        <v>0</v>
      </c>
      <c r="P391" s="323">
        <v>4607109943649</v>
      </c>
      <c r="Q391" s="317"/>
      <c r="R391" s="324">
        <f t="shared" si="32"/>
        <v>24.58</v>
      </c>
      <c r="S391" s="325" t="s">
        <v>5283</v>
      </c>
      <c r="T391" s="326" t="s">
        <v>4523</v>
      </c>
    </row>
    <row r="392" spans="1:20" ht="31.5" x14ac:dyDescent="0.2">
      <c r="A392" s="292">
        <v>375</v>
      </c>
      <c r="B392" s="310">
        <v>11690</v>
      </c>
      <c r="C392" s="311" t="s">
        <v>5284</v>
      </c>
      <c r="D392" s="312" t="s">
        <v>5485</v>
      </c>
      <c r="E392" s="313" t="s">
        <v>584</v>
      </c>
      <c r="F392" s="314" t="s">
        <v>5006</v>
      </c>
      <c r="G392" s="315" t="str">
        <f t="shared" si="30"/>
        <v>фото</v>
      </c>
      <c r="H392" s="315" t="str">
        <f>HYPERLINK("http://www.gardenbulbs.ru/images/summer_CL/thumbnails/"&amp;D392&amp;".jpg","фото")</f>
        <v>фото</v>
      </c>
      <c r="I392" s="316" t="s">
        <v>6691</v>
      </c>
      <c r="J392" s="317" t="s">
        <v>1068</v>
      </c>
      <c r="K392" s="318" t="s">
        <v>586</v>
      </c>
      <c r="L392" s="667">
        <v>10</v>
      </c>
      <c r="M392" s="668">
        <v>253.1</v>
      </c>
      <c r="N392" s="321"/>
      <c r="O392" s="322">
        <f t="shared" si="31"/>
        <v>0</v>
      </c>
      <c r="P392" s="323">
        <v>4607109923696</v>
      </c>
      <c r="Q392" s="317" t="s">
        <v>4911</v>
      </c>
      <c r="R392" s="324">
        <f t="shared" si="32"/>
        <v>25.31</v>
      </c>
      <c r="S392" s="325" t="s">
        <v>5284</v>
      </c>
      <c r="T392" s="326" t="s">
        <v>4523</v>
      </c>
    </row>
    <row r="393" spans="1:20" ht="38.25" x14ac:dyDescent="0.2">
      <c r="A393" s="292">
        <v>376</v>
      </c>
      <c r="B393" s="310">
        <v>2621</v>
      </c>
      <c r="C393" s="311" t="s">
        <v>3934</v>
      </c>
      <c r="D393" s="312"/>
      <c r="E393" s="313" t="s">
        <v>584</v>
      </c>
      <c r="F393" s="314" t="s">
        <v>3757</v>
      </c>
      <c r="G393" s="315" t="str">
        <f t="shared" si="30"/>
        <v>фото</v>
      </c>
      <c r="H393" s="315"/>
      <c r="I393" s="316" t="s">
        <v>3833</v>
      </c>
      <c r="J393" s="317" t="s">
        <v>1065</v>
      </c>
      <c r="K393" s="318" t="s">
        <v>586</v>
      </c>
      <c r="L393" s="667">
        <v>10</v>
      </c>
      <c r="M393" s="668">
        <v>272.39999999999998</v>
      </c>
      <c r="N393" s="321"/>
      <c r="O393" s="322">
        <f t="shared" si="31"/>
        <v>0</v>
      </c>
      <c r="P393" s="323">
        <v>4607109956502</v>
      </c>
      <c r="Q393" s="317"/>
      <c r="R393" s="324">
        <f t="shared" si="32"/>
        <v>27.24</v>
      </c>
      <c r="S393" s="325" t="s">
        <v>3934</v>
      </c>
      <c r="T393" s="326" t="s">
        <v>4523</v>
      </c>
    </row>
    <row r="394" spans="1:20" ht="15.75" x14ac:dyDescent="0.2">
      <c r="A394" s="292">
        <v>377</v>
      </c>
      <c r="B394" s="310">
        <v>6071</v>
      </c>
      <c r="C394" s="311" t="s">
        <v>3108</v>
      </c>
      <c r="D394" s="312"/>
      <c r="E394" s="313" t="s">
        <v>584</v>
      </c>
      <c r="F394" s="314" t="s">
        <v>2489</v>
      </c>
      <c r="G394" s="315" t="str">
        <f t="shared" si="30"/>
        <v>фото</v>
      </c>
      <c r="H394" s="315"/>
      <c r="I394" s="316" t="s">
        <v>2535</v>
      </c>
      <c r="J394" s="317" t="s">
        <v>1074</v>
      </c>
      <c r="K394" s="318" t="s">
        <v>586</v>
      </c>
      <c r="L394" s="667">
        <v>10</v>
      </c>
      <c r="M394" s="668">
        <v>219.2</v>
      </c>
      <c r="N394" s="321"/>
      <c r="O394" s="322">
        <f t="shared" si="31"/>
        <v>0</v>
      </c>
      <c r="P394" s="323">
        <v>4607109935309</v>
      </c>
      <c r="Q394" s="317"/>
      <c r="R394" s="324">
        <f t="shared" si="32"/>
        <v>21.92</v>
      </c>
      <c r="S394" s="325" t="s">
        <v>3108</v>
      </c>
      <c r="T394" s="326" t="s">
        <v>4523</v>
      </c>
    </row>
    <row r="395" spans="1:20" ht="15.75" x14ac:dyDescent="0.2">
      <c r="A395" s="292">
        <v>378</v>
      </c>
      <c r="B395" s="310">
        <v>3292</v>
      </c>
      <c r="C395" s="311" t="s">
        <v>1836</v>
      </c>
      <c r="D395" s="312"/>
      <c r="E395" s="313" t="s">
        <v>584</v>
      </c>
      <c r="F395" s="314" t="s">
        <v>1367</v>
      </c>
      <c r="G395" s="315" t="str">
        <f t="shared" si="30"/>
        <v>фото</v>
      </c>
      <c r="H395" s="315"/>
      <c r="I395" s="316" t="s">
        <v>1368</v>
      </c>
      <c r="J395" s="317" t="s">
        <v>1074</v>
      </c>
      <c r="K395" s="318" t="s">
        <v>586</v>
      </c>
      <c r="L395" s="667">
        <v>10</v>
      </c>
      <c r="M395" s="668">
        <v>195.1</v>
      </c>
      <c r="N395" s="321"/>
      <c r="O395" s="322">
        <f t="shared" si="31"/>
        <v>0</v>
      </c>
      <c r="P395" s="323">
        <v>4607109950821</v>
      </c>
      <c r="Q395" s="317"/>
      <c r="R395" s="324">
        <f t="shared" si="32"/>
        <v>19.510000000000002</v>
      </c>
      <c r="S395" s="325" t="s">
        <v>1836</v>
      </c>
      <c r="T395" s="326" t="s">
        <v>4523</v>
      </c>
    </row>
    <row r="396" spans="1:20" ht="25.5" x14ac:dyDescent="0.2">
      <c r="A396" s="292">
        <v>379</v>
      </c>
      <c r="B396" s="310">
        <v>11691</v>
      </c>
      <c r="C396" s="311" t="s">
        <v>5276</v>
      </c>
      <c r="D396" s="312"/>
      <c r="E396" s="313" t="s">
        <v>584</v>
      </c>
      <c r="F396" s="314" t="s">
        <v>5002</v>
      </c>
      <c r="G396" s="315" t="str">
        <f t="shared" si="30"/>
        <v>фото</v>
      </c>
      <c r="H396" s="315"/>
      <c r="I396" s="316" t="s">
        <v>5127</v>
      </c>
      <c r="J396" s="317" t="s">
        <v>1068</v>
      </c>
      <c r="K396" s="318" t="s">
        <v>586</v>
      </c>
      <c r="L396" s="667">
        <v>7</v>
      </c>
      <c r="M396" s="668">
        <v>200.6</v>
      </c>
      <c r="N396" s="321"/>
      <c r="O396" s="322">
        <f t="shared" si="31"/>
        <v>0</v>
      </c>
      <c r="P396" s="323">
        <v>4607109923689</v>
      </c>
      <c r="Q396" s="317" t="s">
        <v>4911</v>
      </c>
      <c r="R396" s="324">
        <f t="shared" si="32"/>
        <v>28.66</v>
      </c>
      <c r="S396" s="325" t="s">
        <v>5276</v>
      </c>
      <c r="T396" s="326" t="s">
        <v>4523</v>
      </c>
    </row>
    <row r="397" spans="1:20" ht="25.5" x14ac:dyDescent="0.2">
      <c r="A397" s="292">
        <v>380</v>
      </c>
      <c r="B397" s="310">
        <v>1520</v>
      </c>
      <c r="C397" s="311" t="s">
        <v>1835</v>
      </c>
      <c r="D397" s="312"/>
      <c r="E397" s="313" t="s">
        <v>584</v>
      </c>
      <c r="F397" s="314" t="s">
        <v>1371</v>
      </c>
      <c r="G397" s="315" t="str">
        <f t="shared" si="30"/>
        <v>фото</v>
      </c>
      <c r="H397" s="315"/>
      <c r="I397" s="316" t="s">
        <v>6692</v>
      </c>
      <c r="J397" s="317" t="s">
        <v>1074</v>
      </c>
      <c r="K397" s="318" t="s">
        <v>626</v>
      </c>
      <c r="L397" s="667">
        <v>7</v>
      </c>
      <c r="M397" s="668">
        <v>312.3</v>
      </c>
      <c r="N397" s="321"/>
      <c r="O397" s="322">
        <f t="shared" si="31"/>
        <v>0</v>
      </c>
      <c r="P397" s="323">
        <v>4607109985472</v>
      </c>
      <c r="Q397" s="317"/>
      <c r="R397" s="324">
        <f t="shared" si="32"/>
        <v>44.61</v>
      </c>
      <c r="S397" s="325" t="s">
        <v>5277</v>
      </c>
      <c r="T397" s="326" t="s">
        <v>4523</v>
      </c>
    </row>
    <row r="398" spans="1:20" ht="38.25" x14ac:dyDescent="0.2">
      <c r="A398" s="292">
        <v>381</v>
      </c>
      <c r="B398" s="310">
        <v>1237</v>
      </c>
      <c r="C398" s="311" t="s">
        <v>3933</v>
      </c>
      <c r="D398" s="312"/>
      <c r="E398" s="313" t="s">
        <v>584</v>
      </c>
      <c r="F398" s="314" t="s">
        <v>3755</v>
      </c>
      <c r="G398" s="315" t="str">
        <f t="shared" si="30"/>
        <v>фото</v>
      </c>
      <c r="H398" s="315"/>
      <c r="I398" s="316" t="s">
        <v>3832</v>
      </c>
      <c r="J398" s="317" t="s">
        <v>1065</v>
      </c>
      <c r="K398" s="318" t="s">
        <v>586</v>
      </c>
      <c r="L398" s="667">
        <v>10</v>
      </c>
      <c r="M398" s="668">
        <v>273.60000000000002</v>
      </c>
      <c r="N398" s="321"/>
      <c r="O398" s="322">
        <f t="shared" si="31"/>
        <v>0</v>
      </c>
      <c r="P398" s="323">
        <v>4607109985700</v>
      </c>
      <c r="Q398" s="317"/>
      <c r="R398" s="324">
        <f t="shared" si="32"/>
        <v>27.36</v>
      </c>
      <c r="S398" s="325" t="s">
        <v>3933</v>
      </c>
      <c r="T398" s="326" t="s">
        <v>4523</v>
      </c>
    </row>
    <row r="399" spans="1:20" ht="38.25" x14ac:dyDescent="0.2">
      <c r="A399" s="292">
        <v>382</v>
      </c>
      <c r="B399" s="310">
        <v>7446</v>
      </c>
      <c r="C399" s="311" t="s">
        <v>2627</v>
      </c>
      <c r="D399" s="312"/>
      <c r="E399" s="313" t="s">
        <v>584</v>
      </c>
      <c r="F399" s="314" t="s">
        <v>1841</v>
      </c>
      <c r="G399" s="315" t="str">
        <f t="shared" si="30"/>
        <v>фото</v>
      </c>
      <c r="H399" s="315"/>
      <c r="I399" s="316" t="s">
        <v>1842</v>
      </c>
      <c r="J399" s="317" t="s">
        <v>1068</v>
      </c>
      <c r="K399" s="318" t="s">
        <v>586</v>
      </c>
      <c r="L399" s="667">
        <v>10</v>
      </c>
      <c r="M399" s="668">
        <v>226.5</v>
      </c>
      <c r="N399" s="321"/>
      <c r="O399" s="322">
        <f t="shared" si="31"/>
        <v>0</v>
      </c>
      <c r="P399" s="323">
        <v>4607109939178</v>
      </c>
      <c r="Q399" s="317"/>
      <c r="R399" s="324">
        <f t="shared" si="32"/>
        <v>22.65</v>
      </c>
      <c r="S399" s="325" t="s">
        <v>2627</v>
      </c>
      <c r="T399" s="326" t="s">
        <v>4523</v>
      </c>
    </row>
    <row r="400" spans="1:20" ht="31.5" x14ac:dyDescent="0.2">
      <c r="A400" s="292">
        <v>383</v>
      </c>
      <c r="B400" s="310">
        <v>6072</v>
      </c>
      <c r="C400" s="311" t="s">
        <v>3110</v>
      </c>
      <c r="D400" s="312"/>
      <c r="E400" s="313" t="s">
        <v>584</v>
      </c>
      <c r="F400" s="314" t="s">
        <v>2490</v>
      </c>
      <c r="G400" s="315" t="str">
        <f t="shared" si="30"/>
        <v>фото</v>
      </c>
      <c r="H400" s="315"/>
      <c r="I400" s="316" t="s">
        <v>2536</v>
      </c>
      <c r="J400" s="317" t="s">
        <v>1068</v>
      </c>
      <c r="K400" s="318" t="s">
        <v>586</v>
      </c>
      <c r="L400" s="667">
        <v>5</v>
      </c>
      <c r="M400" s="668">
        <v>169.7</v>
      </c>
      <c r="N400" s="321"/>
      <c r="O400" s="322">
        <f t="shared" si="31"/>
        <v>0</v>
      </c>
      <c r="P400" s="323">
        <v>4607109935293</v>
      </c>
      <c r="Q400" s="317"/>
      <c r="R400" s="324">
        <f t="shared" si="32"/>
        <v>33.94</v>
      </c>
      <c r="S400" s="325" t="s">
        <v>3110</v>
      </c>
      <c r="T400" s="326" t="s">
        <v>4523</v>
      </c>
    </row>
    <row r="401" spans="1:20" ht="15.75" x14ac:dyDescent="0.2">
      <c r="A401" s="292">
        <v>384</v>
      </c>
      <c r="B401" s="310">
        <v>1290</v>
      </c>
      <c r="C401" s="311" t="s">
        <v>1843</v>
      </c>
      <c r="D401" s="312"/>
      <c r="E401" s="313" t="s">
        <v>584</v>
      </c>
      <c r="F401" s="314" t="s">
        <v>1372</v>
      </c>
      <c r="G401" s="315" t="str">
        <f t="shared" si="30"/>
        <v>фото</v>
      </c>
      <c r="H401" s="315"/>
      <c r="I401" s="316" t="s">
        <v>1158</v>
      </c>
      <c r="J401" s="317" t="s">
        <v>1074</v>
      </c>
      <c r="K401" s="318" t="s">
        <v>586</v>
      </c>
      <c r="L401" s="667">
        <v>7</v>
      </c>
      <c r="M401" s="668">
        <v>167.6</v>
      </c>
      <c r="N401" s="321"/>
      <c r="O401" s="322">
        <f t="shared" si="31"/>
        <v>0</v>
      </c>
      <c r="P401" s="323">
        <v>4607109985649</v>
      </c>
      <c r="Q401" s="317"/>
      <c r="R401" s="324">
        <f t="shared" si="32"/>
        <v>23.94</v>
      </c>
      <c r="S401" s="325" t="s">
        <v>1843</v>
      </c>
      <c r="T401" s="326" t="s">
        <v>4523</v>
      </c>
    </row>
    <row r="402" spans="1:20" ht="31.5" x14ac:dyDescent="0.2">
      <c r="A402" s="292">
        <v>385</v>
      </c>
      <c r="B402" s="310">
        <v>7448</v>
      </c>
      <c r="C402" s="311" t="s">
        <v>2629</v>
      </c>
      <c r="D402" s="312"/>
      <c r="E402" s="313" t="s">
        <v>584</v>
      </c>
      <c r="F402" s="314" t="s">
        <v>1846</v>
      </c>
      <c r="G402" s="315" t="str">
        <f t="shared" si="30"/>
        <v>фото</v>
      </c>
      <c r="H402" s="315"/>
      <c r="I402" s="316" t="s">
        <v>1847</v>
      </c>
      <c r="J402" s="317" t="s">
        <v>1065</v>
      </c>
      <c r="K402" s="318" t="s">
        <v>586</v>
      </c>
      <c r="L402" s="667">
        <v>10</v>
      </c>
      <c r="M402" s="668">
        <v>210.8</v>
      </c>
      <c r="N402" s="321"/>
      <c r="O402" s="322">
        <f t="shared" si="31"/>
        <v>0</v>
      </c>
      <c r="P402" s="323">
        <v>4607109939154</v>
      </c>
      <c r="Q402" s="317"/>
      <c r="R402" s="324">
        <f t="shared" si="32"/>
        <v>21.08</v>
      </c>
      <c r="S402" s="325" t="s">
        <v>5279</v>
      </c>
      <c r="T402" s="326" t="s">
        <v>4523</v>
      </c>
    </row>
    <row r="403" spans="1:20" ht="25.5" x14ac:dyDescent="0.2">
      <c r="A403" s="292">
        <v>386</v>
      </c>
      <c r="B403" s="310">
        <v>7450</v>
      </c>
      <c r="C403" s="311" t="s">
        <v>6693</v>
      </c>
      <c r="D403" s="312"/>
      <c r="E403" s="313" t="s">
        <v>584</v>
      </c>
      <c r="F403" s="314" t="s">
        <v>6694</v>
      </c>
      <c r="G403" s="315" t="str">
        <f t="shared" si="30"/>
        <v>фото</v>
      </c>
      <c r="H403" s="315"/>
      <c r="I403" s="316" t="s">
        <v>6695</v>
      </c>
      <c r="J403" s="317" t="s">
        <v>1068</v>
      </c>
      <c r="K403" s="318" t="s">
        <v>586</v>
      </c>
      <c r="L403" s="667">
        <v>10</v>
      </c>
      <c r="M403" s="668">
        <v>192.6</v>
      </c>
      <c r="N403" s="321"/>
      <c r="O403" s="322">
        <f t="shared" si="31"/>
        <v>0</v>
      </c>
      <c r="P403" s="323">
        <v>4607109939130</v>
      </c>
      <c r="Q403" s="317"/>
      <c r="R403" s="324">
        <f t="shared" si="32"/>
        <v>19.260000000000002</v>
      </c>
      <c r="S403" s="325" t="s">
        <v>6693</v>
      </c>
      <c r="T403" s="326" t="s">
        <v>4523</v>
      </c>
    </row>
    <row r="404" spans="1:20" ht="31.5" x14ac:dyDescent="0.2">
      <c r="A404" s="292">
        <v>387</v>
      </c>
      <c r="B404" s="310">
        <v>2933</v>
      </c>
      <c r="C404" s="311" t="s">
        <v>2630</v>
      </c>
      <c r="D404" s="312"/>
      <c r="E404" s="313" t="s">
        <v>584</v>
      </c>
      <c r="F404" s="314" t="s">
        <v>3756</v>
      </c>
      <c r="G404" s="315" t="str">
        <f t="shared" si="30"/>
        <v>фото</v>
      </c>
      <c r="H404" s="315"/>
      <c r="I404" s="316" t="s">
        <v>1370</v>
      </c>
      <c r="J404" s="317" t="s">
        <v>1068</v>
      </c>
      <c r="K404" s="318" t="s">
        <v>586</v>
      </c>
      <c r="L404" s="667">
        <v>10</v>
      </c>
      <c r="M404" s="668">
        <v>231.3</v>
      </c>
      <c r="N404" s="321"/>
      <c r="O404" s="322">
        <f t="shared" si="31"/>
        <v>0</v>
      </c>
      <c r="P404" s="323">
        <v>4607109979228</v>
      </c>
      <c r="Q404" s="317"/>
      <c r="R404" s="324">
        <f t="shared" si="32"/>
        <v>23.13</v>
      </c>
      <c r="S404" s="325" t="s">
        <v>2630</v>
      </c>
      <c r="T404" s="326" t="s">
        <v>4523</v>
      </c>
    </row>
    <row r="405" spans="1:20" ht="38.25" x14ac:dyDescent="0.2">
      <c r="A405" s="292">
        <v>388</v>
      </c>
      <c r="B405" s="310">
        <v>7447</v>
      </c>
      <c r="C405" s="311" t="s">
        <v>2628</v>
      </c>
      <c r="D405" s="312"/>
      <c r="E405" s="313" t="s">
        <v>584</v>
      </c>
      <c r="F405" s="314" t="s">
        <v>1844</v>
      </c>
      <c r="G405" s="315" t="str">
        <f t="shared" si="30"/>
        <v>фото</v>
      </c>
      <c r="H405" s="315"/>
      <c r="I405" s="316" t="s">
        <v>1845</v>
      </c>
      <c r="J405" s="317" t="s">
        <v>1065</v>
      </c>
      <c r="K405" s="318" t="s">
        <v>586</v>
      </c>
      <c r="L405" s="667">
        <v>10</v>
      </c>
      <c r="M405" s="668">
        <v>226.5</v>
      </c>
      <c r="N405" s="321"/>
      <c r="O405" s="322">
        <f t="shared" si="31"/>
        <v>0</v>
      </c>
      <c r="P405" s="323">
        <v>4607109939161</v>
      </c>
      <c r="Q405" s="317"/>
      <c r="R405" s="324">
        <f t="shared" si="32"/>
        <v>22.65</v>
      </c>
      <c r="S405" s="325" t="s">
        <v>2628</v>
      </c>
      <c r="T405" s="326" t="s">
        <v>4523</v>
      </c>
    </row>
    <row r="406" spans="1:20" ht="15.75" x14ac:dyDescent="0.2">
      <c r="A406" s="292">
        <v>389</v>
      </c>
      <c r="B406" s="310">
        <v>2430</v>
      </c>
      <c r="C406" s="311" t="s">
        <v>1848</v>
      </c>
      <c r="D406" s="312"/>
      <c r="E406" s="313" t="s">
        <v>584</v>
      </c>
      <c r="F406" s="314" t="s">
        <v>1373</v>
      </c>
      <c r="G406" s="315" t="str">
        <f t="shared" si="30"/>
        <v>фото</v>
      </c>
      <c r="H406" s="315"/>
      <c r="I406" s="316" t="s">
        <v>1374</v>
      </c>
      <c r="J406" s="317" t="s">
        <v>1068</v>
      </c>
      <c r="K406" s="318" t="s">
        <v>586</v>
      </c>
      <c r="L406" s="667">
        <v>10</v>
      </c>
      <c r="M406" s="668">
        <v>189</v>
      </c>
      <c r="N406" s="321"/>
      <c r="O406" s="322">
        <f t="shared" si="31"/>
        <v>0</v>
      </c>
      <c r="P406" s="323">
        <v>4607109966969</v>
      </c>
      <c r="Q406" s="317"/>
      <c r="R406" s="324">
        <f t="shared" si="32"/>
        <v>18.899999999999999</v>
      </c>
      <c r="S406" s="325" t="s">
        <v>1848</v>
      </c>
      <c r="T406" s="326" t="s">
        <v>4523</v>
      </c>
    </row>
    <row r="407" spans="1:20" ht="38.25" x14ac:dyDescent="0.2">
      <c r="A407" s="292">
        <v>390</v>
      </c>
      <c r="B407" s="310">
        <v>11692</v>
      </c>
      <c r="C407" s="311" t="s">
        <v>5483</v>
      </c>
      <c r="D407" s="312" t="s">
        <v>5484</v>
      </c>
      <c r="E407" s="313" t="s">
        <v>584</v>
      </c>
      <c r="F407" s="314" t="s">
        <v>5003</v>
      </c>
      <c r="G407" s="315" t="str">
        <f t="shared" si="30"/>
        <v>фото</v>
      </c>
      <c r="H407" s="315" t="str">
        <f>HYPERLINK("http://www.gardenbulbs.ru/images/summer_CL/thumbnails/"&amp;D407&amp;".jpg","фото")</f>
        <v>фото</v>
      </c>
      <c r="I407" s="316" t="s">
        <v>6696</v>
      </c>
      <c r="J407" s="317" t="s">
        <v>1068</v>
      </c>
      <c r="K407" s="318" t="s">
        <v>586</v>
      </c>
      <c r="L407" s="667">
        <v>7</v>
      </c>
      <c r="M407" s="668">
        <v>204.9</v>
      </c>
      <c r="N407" s="321"/>
      <c r="O407" s="322">
        <f t="shared" si="31"/>
        <v>0</v>
      </c>
      <c r="P407" s="323">
        <v>4607109923672</v>
      </c>
      <c r="Q407" s="317" t="s">
        <v>4911</v>
      </c>
      <c r="R407" s="324">
        <f t="shared" si="32"/>
        <v>29.27</v>
      </c>
      <c r="S407" s="325" t="s">
        <v>5280</v>
      </c>
      <c r="T407" s="326" t="s">
        <v>4523</v>
      </c>
    </row>
    <row r="408" spans="1:20" ht="38.25" x14ac:dyDescent="0.2">
      <c r="A408" s="292">
        <v>391</v>
      </c>
      <c r="B408" s="310">
        <v>11693</v>
      </c>
      <c r="C408" s="311" t="s">
        <v>5282</v>
      </c>
      <c r="D408" s="312"/>
      <c r="E408" s="313" t="s">
        <v>584</v>
      </c>
      <c r="F408" s="314" t="s">
        <v>5005</v>
      </c>
      <c r="G408" s="315" t="str">
        <f t="shared" si="30"/>
        <v>фото</v>
      </c>
      <c r="H408" s="315"/>
      <c r="I408" s="316" t="s">
        <v>6697</v>
      </c>
      <c r="J408" s="317" t="s">
        <v>1065</v>
      </c>
      <c r="K408" s="318" t="s">
        <v>586</v>
      </c>
      <c r="L408" s="667">
        <v>10</v>
      </c>
      <c r="M408" s="668">
        <v>191.4</v>
      </c>
      <c r="N408" s="321"/>
      <c r="O408" s="322">
        <f t="shared" si="31"/>
        <v>0</v>
      </c>
      <c r="P408" s="323">
        <v>4607109923665</v>
      </c>
      <c r="Q408" s="317" t="s">
        <v>4911</v>
      </c>
      <c r="R408" s="324">
        <f t="shared" si="32"/>
        <v>19.14</v>
      </c>
      <c r="S408" s="325" t="s">
        <v>5282</v>
      </c>
      <c r="T408" s="326" t="s">
        <v>4523</v>
      </c>
    </row>
    <row r="409" spans="1:20" ht="25.5" x14ac:dyDescent="0.2">
      <c r="A409" s="292">
        <v>392</v>
      </c>
      <c r="B409" s="310">
        <v>11694</v>
      </c>
      <c r="C409" s="311" t="s">
        <v>5281</v>
      </c>
      <c r="D409" s="312"/>
      <c r="E409" s="313" t="s">
        <v>584</v>
      </c>
      <c r="F409" s="314" t="s">
        <v>5004</v>
      </c>
      <c r="G409" s="315" t="str">
        <f t="shared" si="30"/>
        <v>фото</v>
      </c>
      <c r="H409" s="315"/>
      <c r="I409" s="316" t="s">
        <v>5128</v>
      </c>
      <c r="J409" s="317" t="s">
        <v>1068</v>
      </c>
      <c r="K409" s="318" t="s">
        <v>586</v>
      </c>
      <c r="L409" s="667">
        <v>10</v>
      </c>
      <c r="M409" s="668">
        <v>250.7</v>
      </c>
      <c r="N409" s="321"/>
      <c r="O409" s="322">
        <f t="shared" si="31"/>
        <v>0</v>
      </c>
      <c r="P409" s="323">
        <v>4607109923658</v>
      </c>
      <c r="Q409" s="317" t="s">
        <v>4911</v>
      </c>
      <c r="R409" s="324">
        <f t="shared" si="32"/>
        <v>25.07</v>
      </c>
      <c r="S409" s="325" t="s">
        <v>5281</v>
      </c>
      <c r="T409" s="326" t="s">
        <v>4523</v>
      </c>
    </row>
    <row r="410" spans="1:20" ht="25.5" x14ac:dyDescent="0.2">
      <c r="A410" s="292">
        <v>393</v>
      </c>
      <c r="B410" s="310">
        <v>6333</v>
      </c>
      <c r="C410" s="327" t="s">
        <v>6698</v>
      </c>
      <c r="D410" s="328"/>
      <c r="E410" s="329" t="s">
        <v>584</v>
      </c>
      <c r="F410" s="330" t="s">
        <v>6699</v>
      </c>
      <c r="G410" s="331" t="str">
        <f t="shared" si="30"/>
        <v>фото</v>
      </c>
      <c r="H410" s="331"/>
      <c r="I410" s="332" t="s">
        <v>6700</v>
      </c>
      <c r="J410" s="333" t="s">
        <v>1065</v>
      </c>
      <c r="K410" s="334" t="s">
        <v>586</v>
      </c>
      <c r="L410" s="669">
        <v>10</v>
      </c>
      <c r="M410" s="670">
        <v>244.6</v>
      </c>
      <c r="N410" s="321"/>
      <c r="O410" s="322">
        <f t="shared" si="31"/>
        <v>0</v>
      </c>
      <c r="P410" s="323">
        <v>4607109915530</v>
      </c>
      <c r="Q410" s="337" t="s">
        <v>6499</v>
      </c>
      <c r="R410" s="324">
        <f t="shared" si="32"/>
        <v>24.46</v>
      </c>
      <c r="S410" s="325" t="s">
        <v>6698</v>
      </c>
      <c r="T410" s="326" t="s">
        <v>4523</v>
      </c>
    </row>
    <row r="411" spans="1:20" ht="15.75" x14ac:dyDescent="0.2">
      <c r="A411" s="292">
        <v>394</v>
      </c>
      <c r="B411" s="310">
        <v>1377</v>
      </c>
      <c r="C411" s="311" t="s">
        <v>1849</v>
      </c>
      <c r="D411" s="312"/>
      <c r="E411" s="313" t="s">
        <v>584</v>
      </c>
      <c r="F411" s="314" t="s">
        <v>1375</v>
      </c>
      <c r="G411" s="315" t="str">
        <f t="shared" si="30"/>
        <v>фото</v>
      </c>
      <c r="H411" s="315"/>
      <c r="I411" s="316" t="s">
        <v>1376</v>
      </c>
      <c r="J411" s="317" t="s">
        <v>1068</v>
      </c>
      <c r="K411" s="318" t="s">
        <v>586</v>
      </c>
      <c r="L411" s="667">
        <v>10</v>
      </c>
      <c r="M411" s="668">
        <v>228.9</v>
      </c>
      <c r="N411" s="321"/>
      <c r="O411" s="322">
        <f t="shared" si="31"/>
        <v>0</v>
      </c>
      <c r="P411" s="323">
        <v>4607109963401</v>
      </c>
      <c r="Q411" s="317"/>
      <c r="R411" s="324">
        <f t="shared" si="32"/>
        <v>22.89</v>
      </c>
      <c r="S411" s="325" t="s">
        <v>1849</v>
      </c>
      <c r="T411" s="326" t="s">
        <v>4523</v>
      </c>
    </row>
    <row r="412" spans="1:20" ht="15.75" x14ac:dyDescent="0.2">
      <c r="A412" s="292">
        <v>395</v>
      </c>
      <c r="B412" s="310">
        <v>3379</v>
      </c>
      <c r="C412" s="311" t="s">
        <v>1850</v>
      </c>
      <c r="D412" s="312"/>
      <c r="E412" s="313" t="s">
        <v>584</v>
      </c>
      <c r="F412" s="314" t="s">
        <v>1377</v>
      </c>
      <c r="G412" s="315" t="str">
        <f t="shared" si="30"/>
        <v>фото</v>
      </c>
      <c r="H412" s="315"/>
      <c r="I412" s="316" t="s">
        <v>1378</v>
      </c>
      <c r="J412" s="317" t="s">
        <v>1074</v>
      </c>
      <c r="K412" s="318" t="s">
        <v>586</v>
      </c>
      <c r="L412" s="667">
        <v>10</v>
      </c>
      <c r="M412" s="668">
        <v>212</v>
      </c>
      <c r="N412" s="321"/>
      <c r="O412" s="322">
        <f t="shared" si="31"/>
        <v>0</v>
      </c>
      <c r="P412" s="323">
        <v>4607109950760</v>
      </c>
      <c r="Q412" s="317"/>
      <c r="R412" s="324">
        <f t="shared" si="32"/>
        <v>21.2</v>
      </c>
      <c r="S412" s="325" t="s">
        <v>1850</v>
      </c>
      <c r="T412" s="326" t="s">
        <v>4523</v>
      </c>
    </row>
    <row r="413" spans="1:20" ht="15.75" x14ac:dyDescent="0.2">
      <c r="A413" s="292">
        <v>396</v>
      </c>
      <c r="B413" s="310">
        <v>1376</v>
      </c>
      <c r="C413" s="311" t="s">
        <v>1838</v>
      </c>
      <c r="D413" s="312"/>
      <c r="E413" s="313" t="s">
        <v>584</v>
      </c>
      <c r="F413" s="314" t="s">
        <v>1379</v>
      </c>
      <c r="G413" s="315" t="str">
        <f t="shared" si="30"/>
        <v>фото</v>
      </c>
      <c r="H413" s="315"/>
      <c r="I413" s="316" t="s">
        <v>1380</v>
      </c>
      <c r="J413" s="317" t="s">
        <v>1068</v>
      </c>
      <c r="K413" s="318" t="s">
        <v>586</v>
      </c>
      <c r="L413" s="667">
        <v>10</v>
      </c>
      <c r="M413" s="668">
        <v>236.2</v>
      </c>
      <c r="N413" s="321"/>
      <c r="O413" s="322">
        <f t="shared" si="31"/>
        <v>0</v>
      </c>
      <c r="P413" s="323">
        <v>4607109963029</v>
      </c>
      <c r="Q413" s="317"/>
      <c r="R413" s="324">
        <f t="shared" si="32"/>
        <v>23.62</v>
      </c>
      <c r="S413" s="325" t="s">
        <v>1838</v>
      </c>
      <c r="T413" s="326" t="s">
        <v>4523</v>
      </c>
    </row>
    <row r="414" spans="1:20" ht="15.75" x14ac:dyDescent="0.2">
      <c r="A414" s="292">
        <v>397</v>
      </c>
      <c r="B414" s="310">
        <v>7443</v>
      </c>
      <c r="C414" s="311" t="s">
        <v>2625</v>
      </c>
      <c r="D414" s="312" t="s">
        <v>2626</v>
      </c>
      <c r="E414" s="313" t="s">
        <v>584</v>
      </c>
      <c r="F414" s="314" t="s">
        <v>1839</v>
      </c>
      <c r="G414" s="315" t="str">
        <f t="shared" si="30"/>
        <v>фото</v>
      </c>
      <c r="H414" s="315" t="str">
        <f>HYPERLINK("http://www.gardenbulbs.ru/images/summer_CL/thumbnails/"&amp;D414&amp;".jpg","фото")</f>
        <v>фото</v>
      </c>
      <c r="I414" s="316" t="s">
        <v>1840</v>
      </c>
      <c r="J414" s="317" t="s">
        <v>1068</v>
      </c>
      <c r="K414" s="318" t="s">
        <v>586</v>
      </c>
      <c r="L414" s="667">
        <v>10</v>
      </c>
      <c r="M414" s="668">
        <v>180.5</v>
      </c>
      <c r="N414" s="321"/>
      <c r="O414" s="322">
        <f t="shared" si="31"/>
        <v>0</v>
      </c>
      <c r="P414" s="323">
        <v>4607109939208</v>
      </c>
      <c r="Q414" s="317"/>
      <c r="R414" s="324">
        <f t="shared" si="32"/>
        <v>18.05</v>
      </c>
      <c r="S414" s="325" t="s">
        <v>3109</v>
      </c>
      <c r="T414" s="326" t="s">
        <v>4523</v>
      </c>
    </row>
    <row r="415" spans="1:20" ht="25.5" x14ac:dyDescent="0.2">
      <c r="A415" s="292">
        <v>398</v>
      </c>
      <c r="B415" s="310">
        <v>6070</v>
      </c>
      <c r="C415" s="311" t="s">
        <v>3107</v>
      </c>
      <c r="D415" s="312"/>
      <c r="E415" s="313" t="s">
        <v>584</v>
      </c>
      <c r="F415" s="314" t="s">
        <v>2488</v>
      </c>
      <c r="G415" s="315" t="str">
        <f t="shared" si="30"/>
        <v>фото</v>
      </c>
      <c r="H415" s="315"/>
      <c r="I415" s="316" t="s">
        <v>3106</v>
      </c>
      <c r="J415" s="317" t="s">
        <v>1074</v>
      </c>
      <c r="K415" s="318" t="s">
        <v>586</v>
      </c>
      <c r="L415" s="667">
        <v>10</v>
      </c>
      <c r="M415" s="668">
        <v>260.3</v>
      </c>
      <c r="N415" s="321"/>
      <c r="O415" s="322">
        <f t="shared" si="31"/>
        <v>0</v>
      </c>
      <c r="P415" s="323">
        <v>4607109935316</v>
      </c>
      <c r="Q415" s="317"/>
      <c r="R415" s="324">
        <f t="shared" si="32"/>
        <v>26.03</v>
      </c>
      <c r="S415" s="325" t="s">
        <v>3107</v>
      </c>
      <c r="T415" s="326" t="s">
        <v>4523</v>
      </c>
    </row>
    <row r="416" spans="1:20" ht="31.5" x14ac:dyDescent="0.2">
      <c r="A416" s="292">
        <v>399</v>
      </c>
      <c r="B416" s="310">
        <v>1375</v>
      </c>
      <c r="C416" s="311" t="s">
        <v>1837</v>
      </c>
      <c r="D416" s="312"/>
      <c r="E416" s="313" t="s">
        <v>584</v>
      </c>
      <c r="F416" s="314" t="s">
        <v>1381</v>
      </c>
      <c r="G416" s="315" t="str">
        <f t="shared" si="30"/>
        <v>фото</v>
      </c>
      <c r="H416" s="315"/>
      <c r="I416" s="316" t="s">
        <v>1382</v>
      </c>
      <c r="J416" s="317" t="s">
        <v>1068</v>
      </c>
      <c r="K416" s="318" t="s">
        <v>586</v>
      </c>
      <c r="L416" s="667">
        <v>10</v>
      </c>
      <c r="M416" s="668">
        <v>254.3</v>
      </c>
      <c r="N416" s="321"/>
      <c r="O416" s="322">
        <f t="shared" si="31"/>
        <v>0</v>
      </c>
      <c r="P416" s="323">
        <v>4607109963005</v>
      </c>
      <c r="Q416" s="317"/>
      <c r="R416" s="324">
        <f t="shared" si="32"/>
        <v>25.43</v>
      </c>
      <c r="S416" s="325" t="s">
        <v>5278</v>
      </c>
      <c r="T416" s="326" t="s">
        <v>4523</v>
      </c>
    </row>
    <row r="417" spans="1:20" ht="31.5" x14ac:dyDescent="0.2">
      <c r="A417" s="292">
        <v>400</v>
      </c>
      <c r="B417" s="310">
        <v>5604</v>
      </c>
      <c r="C417" s="327" t="s">
        <v>6701</v>
      </c>
      <c r="D417" s="328"/>
      <c r="E417" s="329" t="s">
        <v>584</v>
      </c>
      <c r="F417" s="330" t="s">
        <v>6702</v>
      </c>
      <c r="G417" s="331" t="str">
        <f t="shared" si="30"/>
        <v>фото</v>
      </c>
      <c r="H417" s="331"/>
      <c r="I417" s="332" t="s">
        <v>6703</v>
      </c>
      <c r="J417" s="333" t="s">
        <v>1065</v>
      </c>
      <c r="K417" s="334" t="s">
        <v>586</v>
      </c>
      <c r="L417" s="669">
        <v>10</v>
      </c>
      <c r="M417" s="670">
        <v>231.3</v>
      </c>
      <c r="N417" s="321"/>
      <c r="O417" s="322">
        <f t="shared" si="31"/>
        <v>0</v>
      </c>
      <c r="P417" s="323">
        <v>4607109915851</v>
      </c>
      <c r="Q417" s="337" t="s">
        <v>6499</v>
      </c>
      <c r="R417" s="324">
        <f t="shared" si="32"/>
        <v>23.13</v>
      </c>
      <c r="S417" s="325" t="s">
        <v>6701</v>
      </c>
      <c r="T417" s="326" t="s">
        <v>4523</v>
      </c>
    </row>
    <row r="418" spans="1:20" ht="15.75" x14ac:dyDescent="0.2">
      <c r="A418" s="292">
        <v>401</v>
      </c>
      <c r="B418" s="304"/>
      <c r="C418" s="305"/>
      <c r="D418" s="305"/>
      <c r="E418" s="338" t="s">
        <v>1383</v>
      </c>
      <c r="F418" s="339"/>
      <c r="G418" s="308"/>
      <c r="H418" s="308"/>
      <c r="I418" s="308"/>
      <c r="J418" s="308"/>
      <c r="K418" s="307"/>
      <c r="L418" s="339"/>
      <c r="M418" s="339"/>
      <c r="N418" s="307"/>
      <c r="O418" s="308"/>
      <c r="P418" s="308"/>
      <c r="Q418" s="308"/>
      <c r="R418" s="309"/>
      <c r="S418" s="308"/>
      <c r="T418" s="308"/>
    </row>
    <row r="419" spans="1:20" ht="25.5" x14ac:dyDescent="0.2">
      <c r="A419" s="292">
        <v>402</v>
      </c>
      <c r="B419" s="310">
        <v>3255</v>
      </c>
      <c r="C419" s="311" t="s">
        <v>2631</v>
      </c>
      <c r="D419" s="312"/>
      <c r="E419" s="313" t="s">
        <v>584</v>
      </c>
      <c r="F419" s="314" t="s">
        <v>1384</v>
      </c>
      <c r="G419" s="315" t="str">
        <f t="shared" ref="G419:G425" si="33">HYPERLINK("http://www.gardenbulbs.ru/images/summer_CL/thumbnails/"&amp;C419&amp;".jpg","фото")</f>
        <v>фото</v>
      </c>
      <c r="H419" s="315"/>
      <c r="I419" s="316" t="s">
        <v>1385</v>
      </c>
      <c r="J419" s="317" t="s">
        <v>1065</v>
      </c>
      <c r="K419" s="318" t="s">
        <v>586</v>
      </c>
      <c r="L419" s="667">
        <v>10</v>
      </c>
      <c r="M419" s="668">
        <v>221.7</v>
      </c>
      <c r="N419" s="321"/>
      <c r="O419" s="322">
        <f t="shared" ref="O419:O425" si="34">IF(ISERROR(N419*M419),0,N419*M419)</f>
        <v>0</v>
      </c>
      <c r="P419" s="323">
        <v>4607109950739</v>
      </c>
      <c r="Q419" s="317"/>
      <c r="R419" s="324">
        <f t="shared" ref="R419:R425" si="35">ROUND(M419/L419,2)</f>
        <v>22.17</v>
      </c>
      <c r="S419" s="325" t="s">
        <v>2631</v>
      </c>
      <c r="T419" s="326" t="s">
        <v>4524</v>
      </c>
    </row>
    <row r="420" spans="1:20" ht="25.5" x14ac:dyDescent="0.2">
      <c r="A420" s="292">
        <v>403</v>
      </c>
      <c r="B420" s="310">
        <v>3273</v>
      </c>
      <c r="C420" s="311" t="s">
        <v>2632</v>
      </c>
      <c r="D420" s="312"/>
      <c r="E420" s="313" t="s">
        <v>584</v>
      </c>
      <c r="F420" s="314" t="s">
        <v>1386</v>
      </c>
      <c r="G420" s="315" t="str">
        <f t="shared" si="33"/>
        <v>фото</v>
      </c>
      <c r="H420" s="315"/>
      <c r="I420" s="316" t="s">
        <v>1387</v>
      </c>
      <c r="J420" s="317" t="s">
        <v>1065</v>
      </c>
      <c r="K420" s="318" t="s">
        <v>586</v>
      </c>
      <c r="L420" s="667">
        <v>10</v>
      </c>
      <c r="M420" s="668">
        <v>239.8</v>
      </c>
      <c r="N420" s="321"/>
      <c r="O420" s="322">
        <f t="shared" si="34"/>
        <v>0</v>
      </c>
      <c r="P420" s="323">
        <v>4607109950715</v>
      </c>
      <c r="Q420" s="317"/>
      <c r="R420" s="324">
        <f t="shared" si="35"/>
        <v>23.98</v>
      </c>
      <c r="S420" s="325" t="s">
        <v>2632</v>
      </c>
      <c r="T420" s="326" t="s">
        <v>4524</v>
      </c>
    </row>
    <row r="421" spans="1:20" ht="38.25" x14ac:dyDescent="0.2">
      <c r="A421" s="292">
        <v>404</v>
      </c>
      <c r="B421" s="310">
        <v>3275</v>
      </c>
      <c r="C421" s="311" t="s">
        <v>1856</v>
      </c>
      <c r="D421" s="312"/>
      <c r="E421" s="313" t="s">
        <v>584</v>
      </c>
      <c r="F421" s="314" t="s">
        <v>1388</v>
      </c>
      <c r="G421" s="315" t="str">
        <f t="shared" si="33"/>
        <v>фото</v>
      </c>
      <c r="H421" s="315"/>
      <c r="I421" s="316" t="s">
        <v>1389</v>
      </c>
      <c r="J421" s="317" t="s">
        <v>1065</v>
      </c>
      <c r="K421" s="318" t="s">
        <v>586</v>
      </c>
      <c r="L421" s="667">
        <v>7</v>
      </c>
      <c r="M421" s="668">
        <v>177.8</v>
      </c>
      <c r="N421" s="321"/>
      <c r="O421" s="322">
        <f t="shared" si="34"/>
        <v>0</v>
      </c>
      <c r="P421" s="323">
        <v>4607109950692</v>
      </c>
      <c r="Q421" s="317"/>
      <c r="R421" s="324">
        <f t="shared" si="35"/>
        <v>25.4</v>
      </c>
      <c r="S421" s="325" t="s">
        <v>1856</v>
      </c>
      <c r="T421" s="326" t="s">
        <v>4524</v>
      </c>
    </row>
    <row r="422" spans="1:20" ht="15.75" x14ac:dyDescent="0.2">
      <c r="A422" s="292">
        <v>405</v>
      </c>
      <c r="B422" s="310">
        <v>1380</v>
      </c>
      <c r="C422" s="311" t="s">
        <v>1855</v>
      </c>
      <c r="D422" s="312"/>
      <c r="E422" s="313" t="s">
        <v>584</v>
      </c>
      <c r="F422" s="314" t="s">
        <v>1390</v>
      </c>
      <c r="G422" s="315" t="str">
        <f t="shared" si="33"/>
        <v>фото</v>
      </c>
      <c r="H422" s="315"/>
      <c r="I422" s="316" t="s">
        <v>1391</v>
      </c>
      <c r="J422" s="317" t="s">
        <v>1085</v>
      </c>
      <c r="K422" s="318" t="s">
        <v>586</v>
      </c>
      <c r="L422" s="667">
        <v>10</v>
      </c>
      <c r="M422" s="668">
        <v>196.3</v>
      </c>
      <c r="N422" s="321"/>
      <c r="O422" s="322">
        <f t="shared" si="34"/>
        <v>0</v>
      </c>
      <c r="P422" s="323">
        <v>4607109963098</v>
      </c>
      <c r="Q422" s="317"/>
      <c r="R422" s="324">
        <f t="shared" si="35"/>
        <v>19.63</v>
      </c>
      <c r="S422" s="325" t="s">
        <v>1855</v>
      </c>
      <c r="T422" s="326" t="s">
        <v>4524</v>
      </c>
    </row>
    <row r="423" spans="1:20" ht="76.5" x14ac:dyDescent="0.2">
      <c r="A423" s="292">
        <v>406</v>
      </c>
      <c r="B423" s="310">
        <v>3358</v>
      </c>
      <c r="C423" s="311" t="s">
        <v>3935</v>
      </c>
      <c r="D423" s="312"/>
      <c r="E423" s="313" t="s">
        <v>584</v>
      </c>
      <c r="F423" s="314" t="s">
        <v>3758</v>
      </c>
      <c r="G423" s="315" t="str">
        <f t="shared" si="33"/>
        <v>фото</v>
      </c>
      <c r="H423" s="315"/>
      <c r="I423" s="316" t="s">
        <v>3834</v>
      </c>
      <c r="J423" s="317" t="s">
        <v>1863</v>
      </c>
      <c r="K423" s="318" t="s">
        <v>586</v>
      </c>
      <c r="L423" s="667">
        <v>10</v>
      </c>
      <c r="M423" s="668">
        <v>187.8</v>
      </c>
      <c r="N423" s="321"/>
      <c r="O423" s="322">
        <f t="shared" si="34"/>
        <v>0</v>
      </c>
      <c r="P423" s="323">
        <v>4607109950333</v>
      </c>
      <c r="Q423" s="317"/>
      <c r="R423" s="324">
        <f t="shared" si="35"/>
        <v>18.78</v>
      </c>
      <c r="S423" s="325" t="s">
        <v>3935</v>
      </c>
      <c r="T423" s="326" t="s">
        <v>4524</v>
      </c>
    </row>
    <row r="424" spans="1:20" ht="15.75" x14ac:dyDescent="0.2">
      <c r="A424" s="292">
        <v>407</v>
      </c>
      <c r="B424" s="310">
        <v>1378</v>
      </c>
      <c r="C424" s="311" t="s">
        <v>1853</v>
      </c>
      <c r="D424" s="312"/>
      <c r="E424" s="313" t="s">
        <v>584</v>
      </c>
      <c r="F424" s="314" t="s">
        <v>1392</v>
      </c>
      <c r="G424" s="315" t="str">
        <f t="shared" si="33"/>
        <v>фото</v>
      </c>
      <c r="H424" s="315"/>
      <c r="I424" s="316" t="s">
        <v>1393</v>
      </c>
      <c r="J424" s="317" t="s">
        <v>1065</v>
      </c>
      <c r="K424" s="318" t="s">
        <v>586</v>
      </c>
      <c r="L424" s="667">
        <v>7</v>
      </c>
      <c r="M424" s="668">
        <v>169.3</v>
      </c>
      <c r="N424" s="321"/>
      <c r="O424" s="322">
        <f t="shared" si="34"/>
        <v>0</v>
      </c>
      <c r="P424" s="323">
        <v>4607109962909</v>
      </c>
      <c r="Q424" s="317"/>
      <c r="R424" s="324">
        <f t="shared" si="35"/>
        <v>24.19</v>
      </c>
      <c r="S424" s="325" t="s">
        <v>1853</v>
      </c>
      <c r="T424" s="326" t="s">
        <v>4524</v>
      </c>
    </row>
    <row r="425" spans="1:20" ht="15.75" x14ac:dyDescent="0.2">
      <c r="A425" s="292">
        <v>408</v>
      </c>
      <c r="B425" s="310">
        <v>3414</v>
      </c>
      <c r="C425" s="311" t="s">
        <v>1854</v>
      </c>
      <c r="D425" s="312"/>
      <c r="E425" s="313" t="s">
        <v>584</v>
      </c>
      <c r="F425" s="314" t="s">
        <v>1394</v>
      </c>
      <c r="G425" s="315" t="str">
        <f t="shared" si="33"/>
        <v>фото</v>
      </c>
      <c r="H425" s="315"/>
      <c r="I425" s="316" t="s">
        <v>1395</v>
      </c>
      <c r="J425" s="317" t="s">
        <v>1065</v>
      </c>
      <c r="K425" s="318" t="s">
        <v>586</v>
      </c>
      <c r="L425" s="667">
        <v>7</v>
      </c>
      <c r="M425" s="668">
        <v>177.8</v>
      </c>
      <c r="N425" s="321"/>
      <c r="O425" s="322">
        <f t="shared" si="34"/>
        <v>0</v>
      </c>
      <c r="P425" s="323">
        <v>4607109950722</v>
      </c>
      <c r="Q425" s="317"/>
      <c r="R425" s="324">
        <f t="shared" si="35"/>
        <v>25.4</v>
      </c>
      <c r="S425" s="325" t="s">
        <v>1854</v>
      </c>
      <c r="T425" s="326" t="s">
        <v>4524</v>
      </c>
    </row>
    <row r="426" spans="1:20" ht="15.75" x14ac:dyDescent="0.2">
      <c r="A426" s="292">
        <v>409</v>
      </c>
      <c r="B426" s="304"/>
      <c r="C426" s="305"/>
      <c r="D426" s="305"/>
      <c r="E426" s="338" t="s">
        <v>1396</v>
      </c>
      <c r="F426" s="339"/>
      <c r="G426" s="308"/>
      <c r="H426" s="308"/>
      <c r="I426" s="308"/>
      <c r="J426" s="308"/>
      <c r="K426" s="307"/>
      <c r="L426" s="339"/>
      <c r="M426" s="339"/>
      <c r="N426" s="307"/>
      <c r="O426" s="308"/>
      <c r="P426" s="308"/>
      <c r="Q426" s="308"/>
      <c r="R426" s="309"/>
      <c r="S426" s="308"/>
      <c r="T426" s="308"/>
    </row>
    <row r="427" spans="1:20" ht="31.5" x14ac:dyDescent="0.2">
      <c r="A427" s="292">
        <v>410</v>
      </c>
      <c r="B427" s="310">
        <v>6207</v>
      </c>
      <c r="C427" s="327" t="s">
        <v>6704</v>
      </c>
      <c r="D427" s="328"/>
      <c r="E427" s="329" t="s">
        <v>584</v>
      </c>
      <c r="F427" s="330" t="s">
        <v>6705</v>
      </c>
      <c r="G427" s="331" t="str">
        <f t="shared" ref="G427:G470" si="36">HYPERLINK("http://www.gardenbulbs.ru/images/summer_CL/thumbnails/"&amp;C427&amp;".jpg","фото")</f>
        <v>фото</v>
      </c>
      <c r="H427" s="331"/>
      <c r="I427" s="332" t="s">
        <v>6706</v>
      </c>
      <c r="J427" s="333" t="s">
        <v>1074</v>
      </c>
      <c r="K427" s="334" t="s">
        <v>586</v>
      </c>
      <c r="L427" s="669">
        <v>10</v>
      </c>
      <c r="M427" s="670">
        <v>197.5</v>
      </c>
      <c r="N427" s="321"/>
      <c r="O427" s="322">
        <f t="shared" ref="O427:O470" si="37">IF(ISERROR(N427*M427),0,N427*M427)</f>
        <v>0</v>
      </c>
      <c r="P427" s="323">
        <v>4607109915868</v>
      </c>
      <c r="Q427" s="337" t="s">
        <v>6499</v>
      </c>
      <c r="R427" s="324">
        <f t="shared" ref="R427:R470" si="38">ROUND(M427/L427,2)</f>
        <v>19.75</v>
      </c>
      <c r="S427" s="325" t="s">
        <v>6704</v>
      </c>
      <c r="T427" s="326" t="s">
        <v>4525</v>
      </c>
    </row>
    <row r="428" spans="1:20" ht="15.75" x14ac:dyDescent="0.2">
      <c r="A428" s="292">
        <v>411</v>
      </c>
      <c r="B428" s="310">
        <v>11696</v>
      </c>
      <c r="C428" s="311" t="s">
        <v>5285</v>
      </c>
      <c r="D428" s="312"/>
      <c r="E428" s="313" t="s">
        <v>584</v>
      </c>
      <c r="F428" s="314" t="s">
        <v>5016</v>
      </c>
      <c r="G428" s="315" t="str">
        <f t="shared" si="36"/>
        <v>фото</v>
      </c>
      <c r="H428" s="315"/>
      <c r="I428" s="316" t="s">
        <v>5136</v>
      </c>
      <c r="J428" s="317" t="s">
        <v>1068</v>
      </c>
      <c r="K428" s="318" t="s">
        <v>586</v>
      </c>
      <c r="L428" s="667">
        <v>10</v>
      </c>
      <c r="M428" s="668">
        <v>179.3</v>
      </c>
      <c r="N428" s="321"/>
      <c r="O428" s="322">
        <f t="shared" si="37"/>
        <v>0</v>
      </c>
      <c r="P428" s="323">
        <v>4607109923634</v>
      </c>
      <c r="Q428" s="317" t="s">
        <v>4911</v>
      </c>
      <c r="R428" s="324">
        <f t="shared" si="38"/>
        <v>17.93</v>
      </c>
      <c r="S428" s="325" t="s">
        <v>5285</v>
      </c>
      <c r="T428" s="326" t="s">
        <v>4525</v>
      </c>
    </row>
    <row r="429" spans="1:20" ht="15.75" x14ac:dyDescent="0.2">
      <c r="A429" s="292">
        <v>412</v>
      </c>
      <c r="B429" s="310">
        <v>11697</v>
      </c>
      <c r="C429" s="311" t="s">
        <v>5285</v>
      </c>
      <c r="D429" s="312"/>
      <c r="E429" s="313" t="s">
        <v>584</v>
      </c>
      <c r="F429" s="314" t="s">
        <v>5007</v>
      </c>
      <c r="G429" s="315" t="str">
        <f t="shared" si="36"/>
        <v>фото</v>
      </c>
      <c r="H429" s="315"/>
      <c r="I429" s="316" t="s">
        <v>5129</v>
      </c>
      <c r="J429" s="317" t="s">
        <v>1068</v>
      </c>
      <c r="K429" s="318" t="s">
        <v>5237</v>
      </c>
      <c r="L429" s="667">
        <v>10</v>
      </c>
      <c r="M429" s="668">
        <v>232.5</v>
      </c>
      <c r="N429" s="321"/>
      <c r="O429" s="322">
        <f t="shared" si="37"/>
        <v>0</v>
      </c>
      <c r="P429" s="323">
        <v>4607109923627</v>
      </c>
      <c r="Q429" s="317" t="s">
        <v>4911</v>
      </c>
      <c r="R429" s="324">
        <f t="shared" si="38"/>
        <v>23.25</v>
      </c>
      <c r="S429" s="325" t="s">
        <v>5285</v>
      </c>
      <c r="T429" s="326" t="s">
        <v>4525</v>
      </c>
    </row>
    <row r="430" spans="1:20" ht="15.75" x14ac:dyDescent="0.2">
      <c r="A430" s="292">
        <v>413</v>
      </c>
      <c r="B430" s="310">
        <v>3248</v>
      </c>
      <c r="C430" s="311" t="s">
        <v>1857</v>
      </c>
      <c r="D430" s="312"/>
      <c r="E430" s="313" t="s">
        <v>584</v>
      </c>
      <c r="F430" s="314" t="s">
        <v>1397</v>
      </c>
      <c r="G430" s="315" t="str">
        <f t="shared" si="36"/>
        <v>фото</v>
      </c>
      <c r="H430" s="315"/>
      <c r="I430" s="316" t="s">
        <v>1398</v>
      </c>
      <c r="J430" s="317" t="s">
        <v>1074</v>
      </c>
      <c r="K430" s="318" t="s">
        <v>586</v>
      </c>
      <c r="L430" s="667">
        <v>10</v>
      </c>
      <c r="M430" s="668">
        <v>153.9</v>
      </c>
      <c r="N430" s="321"/>
      <c r="O430" s="322">
        <f t="shared" si="37"/>
        <v>0</v>
      </c>
      <c r="P430" s="323">
        <v>4607109950661</v>
      </c>
      <c r="Q430" s="317"/>
      <c r="R430" s="324">
        <f t="shared" si="38"/>
        <v>15.39</v>
      </c>
      <c r="S430" s="325" t="s">
        <v>1857</v>
      </c>
      <c r="T430" s="326" t="s">
        <v>4525</v>
      </c>
    </row>
    <row r="431" spans="1:20" ht="15.75" x14ac:dyDescent="0.2">
      <c r="A431" s="292">
        <v>414</v>
      </c>
      <c r="B431" s="310">
        <v>9295</v>
      </c>
      <c r="C431" s="327" t="s">
        <v>6707</v>
      </c>
      <c r="D431" s="328"/>
      <c r="E431" s="329" t="s">
        <v>584</v>
      </c>
      <c r="F431" s="330" t="s">
        <v>6708</v>
      </c>
      <c r="G431" s="331" t="str">
        <f t="shared" si="36"/>
        <v>фото</v>
      </c>
      <c r="H431" s="331"/>
      <c r="I431" s="332" t="s">
        <v>6709</v>
      </c>
      <c r="J431" s="333" t="s">
        <v>1074</v>
      </c>
      <c r="K431" s="334" t="s">
        <v>586</v>
      </c>
      <c r="L431" s="669">
        <v>10</v>
      </c>
      <c r="M431" s="670">
        <v>175.7</v>
      </c>
      <c r="N431" s="321"/>
      <c r="O431" s="322">
        <f t="shared" si="37"/>
        <v>0</v>
      </c>
      <c r="P431" s="323">
        <v>4607109916070</v>
      </c>
      <c r="Q431" s="337" t="s">
        <v>6499</v>
      </c>
      <c r="R431" s="324">
        <f t="shared" si="38"/>
        <v>17.57</v>
      </c>
      <c r="S431" s="325" t="s">
        <v>6707</v>
      </c>
      <c r="T431" s="326" t="s">
        <v>4525</v>
      </c>
    </row>
    <row r="432" spans="1:20" ht="31.5" x14ac:dyDescent="0.2">
      <c r="A432" s="292">
        <v>415</v>
      </c>
      <c r="B432" s="310">
        <v>6280</v>
      </c>
      <c r="C432" s="327" t="s">
        <v>6710</v>
      </c>
      <c r="D432" s="328"/>
      <c r="E432" s="329" t="s">
        <v>584</v>
      </c>
      <c r="F432" s="330" t="s">
        <v>6711</v>
      </c>
      <c r="G432" s="331" t="str">
        <f t="shared" si="36"/>
        <v>фото</v>
      </c>
      <c r="H432" s="331"/>
      <c r="I432" s="332" t="s">
        <v>6712</v>
      </c>
      <c r="J432" s="333" t="s">
        <v>1074</v>
      </c>
      <c r="K432" s="334" t="s">
        <v>586</v>
      </c>
      <c r="L432" s="669">
        <v>10</v>
      </c>
      <c r="M432" s="670">
        <v>170.9</v>
      </c>
      <c r="N432" s="321"/>
      <c r="O432" s="322">
        <f t="shared" si="37"/>
        <v>0</v>
      </c>
      <c r="P432" s="323">
        <v>4607109916063</v>
      </c>
      <c r="Q432" s="337" t="s">
        <v>6499</v>
      </c>
      <c r="R432" s="324">
        <f t="shared" si="38"/>
        <v>17.09</v>
      </c>
      <c r="S432" s="325" t="s">
        <v>6710</v>
      </c>
      <c r="T432" s="326" t="s">
        <v>4525</v>
      </c>
    </row>
    <row r="433" spans="1:20" ht="15.75" x14ac:dyDescent="0.2">
      <c r="A433" s="292">
        <v>416</v>
      </c>
      <c r="B433" s="310">
        <v>6033</v>
      </c>
      <c r="C433" s="311" t="s">
        <v>3111</v>
      </c>
      <c r="D433" s="312"/>
      <c r="E433" s="313" t="s">
        <v>584</v>
      </c>
      <c r="F433" s="314" t="s">
        <v>3112</v>
      </c>
      <c r="G433" s="315" t="str">
        <f t="shared" si="36"/>
        <v>фото</v>
      </c>
      <c r="H433" s="315"/>
      <c r="I433" s="316" t="s">
        <v>3113</v>
      </c>
      <c r="J433" s="317" t="s">
        <v>1065</v>
      </c>
      <c r="K433" s="318" t="s">
        <v>586</v>
      </c>
      <c r="L433" s="667">
        <v>10</v>
      </c>
      <c r="M433" s="668">
        <v>169.7</v>
      </c>
      <c r="N433" s="321"/>
      <c r="O433" s="322">
        <f t="shared" si="37"/>
        <v>0</v>
      </c>
      <c r="P433" s="323">
        <v>4607109931110</v>
      </c>
      <c r="Q433" s="317"/>
      <c r="R433" s="324">
        <f t="shared" si="38"/>
        <v>16.97</v>
      </c>
      <c r="S433" s="325" t="s">
        <v>3111</v>
      </c>
      <c r="T433" s="326" t="s">
        <v>4525</v>
      </c>
    </row>
    <row r="434" spans="1:20" ht="15.75" x14ac:dyDescent="0.2">
      <c r="A434" s="292">
        <v>417</v>
      </c>
      <c r="B434" s="310">
        <v>11698</v>
      </c>
      <c r="C434" s="311" t="s">
        <v>5288</v>
      </c>
      <c r="D434" s="312"/>
      <c r="E434" s="313" t="s">
        <v>584</v>
      </c>
      <c r="F434" s="314" t="s">
        <v>5017</v>
      </c>
      <c r="G434" s="315" t="str">
        <f t="shared" si="36"/>
        <v>фото</v>
      </c>
      <c r="H434" s="315"/>
      <c r="I434" s="316" t="s">
        <v>352</v>
      </c>
      <c r="J434" s="317" t="s">
        <v>1074</v>
      </c>
      <c r="K434" s="318" t="s">
        <v>586</v>
      </c>
      <c r="L434" s="667">
        <v>10</v>
      </c>
      <c r="M434" s="668">
        <v>181.8</v>
      </c>
      <c r="N434" s="321"/>
      <c r="O434" s="322">
        <f t="shared" si="37"/>
        <v>0</v>
      </c>
      <c r="P434" s="323">
        <v>4607109923610</v>
      </c>
      <c r="Q434" s="317" t="s">
        <v>4911</v>
      </c>
      <c r="R434" s="324">
        <f t="shared" si="38"/>
        <v>18.18</v>
      </c>
      <c r="S434" s="325" t="s">
        <v>5288</v>
      </c>
      <c r="T434" s="326" t="s">
        <v>4525</v>
      </c>
    </row>
    <row r="435" spans="1:20" ht="31.5" x14ac:dyDescent="0.2">
      <c r="A435" s="292">
        <v>418</v>
      </c>
      <c r="B435" s="310">
        <v>9302</v>
      </c>
      <c r="C435" s="327" t="s">
        <v>6713</v>
      </c>
      <c r="D435" s="328"/>
      <c r="E435" s="329" t="s">
        <v>584</v>
      </c>
      <c r="F435" s="330" t="s">
        <v>6714</v>
      </c>
      <c r="G435" s="331" t="str">
        <f t="shared" si="36"/>
        <v>фото</v>
      </c>
      <c r="H435" s="331"/>
      <c r="I435" s="332" t="s">
        <v>6715</v>
      </c>
      <c r="J435" s="333" t="s">
        <v>1074</v>
      </c>
      <c r="K435" s="334" t="s">
        <v>586</v>
      </c>
      <c r="L435" s="669">
        <v>10</v>
      </c>
      <c r="M435" s="670">
        <v>172.1</v>
      </c>
      <c r="N435" s="321"/>
      <c r="O435" s="322">
        <f t="shared" si="37"/>
        <v>0</v>
      </c>
      <c r="P435" s="323">
        <v>4607109916018</v>
      </c>
      <c r="Q435" s="337" t="s">
        <v>6499</v>
      </c>
      <c r="R435" s="324">
        <f t="shared" si="38"/>
        <v>17.21</v>
      </c>
      <c r="S435" s="325" t="s">
        <v>6713</v>
      </c>
      <c r="T435" s="326" t="s">
        <v>4525</v>
      </c>
    </row>
    <row r="436" spans="1:20" ht="25.5" x14ac:dyDescent="0.2">
      <c r="A436" s="292">
        <v>419</v>
      </c>
      <c r="B436" s="310">
        <v>9281</v>
      </c>
      <c r="C436" s="327" t="s">
        <v>6716</v>
      </c>
      <c r="D436" s="328"/>
      <c r="E436" s="329" t="s">
        <v>584</v>
      </c>
      <c r="F436" s="330" t="s">
        <v>6717</v>
      </c>
      <c r="G436" s="331" t="str">
        <f t="shared" si="36"/>
        <v>фото</v>
      </c>
      <c r="H436" s="331"/>
      <c r="I436" s="332" t="s">
        <v>6718</v>
      </c>
      <c r="J436" s="333" t="s">
        <v>1081</v>
      </c>
      <c r="K436" s="334" t="s">
        <v>586</v>
      </c>
      <c r="L436" s="669">
        <v>10</v>
      </c>
      <c r="M436" s="670">
        <v>146.69999999999999</v>
      </c>
      <c r="N436" s="321"/>
      <c r="O436" s="322">
        <f t="shared" si="37"/>
        <v>0</v>
      </c>
      <c r="P436" s="323">
        <v>4607109915424</v>
      </c>
      <c r="Q436" s="337" t="s">
        <v>6499</v>
      </c>
      <c r="R436" s="324">
        <f t="shared" si="38"/>
        <v>14.67</v>
      </c>
      <c r="S436" s="325" t="s">
        <v>6716</v>
      </c>
      <c r="T436" s="326" t="s">
        <v>4525</v>
      </c>
    </row>
    <row r="437" spans="1:20" ht="15.75" x14ac:dyDescent="0.2">
      <c r="A437" s="292">
        <v>420</v>
      </c>
      <c r="B437" s="310">
        <v>11699</v>
      </c>
      <c r="C437" s="311" t="s">
        <v>5297</v>
      </c>
      <c r="D437" s="312"/>
      <c r="E437" s="313" t="s">
        <v>584</v>
      </c>
      <c r="F437" s="314" t="s">
        <v>5025</v>
      </c>
      <c r="G437" s="315" t="str">
        <f t="shared" si="36"/>
        <v>фото</v>
      </c>
      <c r="H437" s="315"/>
      <c r="I437" s="316" t="s">
        <v>5141</v>
      </c>
      <c r="J437" s="317" t="s">
        <v>1081</v>
      </c>
      <c r="K437" s="318" t="s">
        <v>586</v>
      </c>
      <c r="L437" s="667">
        <v>8</v>
      </c>
      <c r="M437" s="668">
        <v>122.8</v>
      </c>
      <c r="N437" s="321"/>
      <c r="O437" s="322">
        <f t="shared" si="37"/>
        <v>0</v>
      </c>
      <c r="P437" s="323">
        <v>4607109923603</v>
      </c>
      <c r="Q437" s="317" t="s">
        <v>4911</v>
      </c>
      <c r="R437" s="324">
        <f t="shared" si="38"/>
        <v>15.35</v>
      </c>
      <c r="S437" s="325" t="s">
        <v>5297</v>
      </c>
      <c r="T437" s="326" t="s">
        <v>4525</v>
      </c>
    </row>
    <row r="438" spans="1:20" ht="25.5" x14ac:dyDescent="0.2">
      <c r="A438" s="292">
        <v>421</v>
      </c>
      <c r="B438" s="310">
        <v>3270</v>
      </c>
      <c r="C438" s="311" t="s">
        <v>1858</v>
      </c>
      <c r="D438" s="312"/>
      <c r="E438" s="313" t="s">
        <v>584</v>
      </c>
      <c r="F438" s="314" t="s">
        <v>1399</v>
      </c>
      <c r="G438" s="315" t="str">
        <f t="shared" si="36"/>
        <v>фото</v>
      </c>
      <c r="H438" s="315"/>
      <c r="I438" s="316" t="s">
        <v>1400</v>
      </c>
      <c r="J438" s="317" t="s">
        <v>1068</v>
      </c>
      <c r="K438" s="318" t="s">
        <v>586</v>
      </c>
      <c r="L438" s="667">
        <v>10</v>
      </c>
      <c r="M438" s="668">
        <v>179.3</v>
      </c>
      <c r="N438" s="321"/>
      <c r="O438" s="322">
        <f t="shared" si="37"/>
        <v>0</v>
      </c>
      <c r="P438" s="323">
        <v>4607109950654</v>
      </c>
      <c r="Q438" s="317"/>
      <c r="R438" s="324">
        <f t="shared" si="38"/>
        <v>17.93</v>
      </c>
      <c r="S438" s="325" t="s">
        <v>1858</v>
      </c>
      <c r="T438" s="326" t="s">
        <v>4525</v>
      </c>
    </row>
    <row r="439" spans="1:20" ht="15.75" x14ac:dyDescent="0.2">
      <c r="A439" s="292">
        <v>422</v>
      </c>
      <c r="B439" s="310">
        <v>3274</v>
      </c>
      <c r="C439" s="311" t="s">
        <v>1859</v>
      </c>
      <c r="D439" s="312"/>
      <c r="E439" s="313" t="s">
        <v>584</v>
      </c>
      <c r="F439" s="314" t="s">
        <v>1401</v>
      </c>
      <c r="G439" s="315" t="str">
        <f t="shared" si="36"/>
        <v>фото</v>
      </c>
      <c r="H439" s="315"/>
      <c r="I439" s="316" t="s">
        <v>1402</v>
      </c>
      <c r="J439" s="317" t="s">
        <v>1068</v>
      </c>
      <c r="K439" s="318" t="s">
        <v>586</v>
      </c>
      <c r="L439" s="667">
        <v>10</v>
      </c>
      <c r="M439" s="668">
        <v>178.1</v>
      </c>
      <c r="N439" s="321"/>
      <c r="O439" s="322">
        <f t="shared" si="37"/>
        <v>0</v>
      </c>
      <c r="P439" s="323">
        <v>4607109950647</v>
      </c>
      <c r="Q439" s="317"/>
      <c r="R439" s="324">
        <f t="shared" si="38"/>
        <v>17.809999999999999</v>
      </c>
      <c r="S439" s="325" t="s">
        <v>1859</v>
      </c>
      <c r="T439" s="326" t="s">
        <v>4525</v>
      </c>
    </row>
    <row r="440" spans="1:20" ht="31.5" x14ac:dyDescent="0.2">
      <c r="A440" s="292">
        <v>423</v>
      </c>
      <c r="B440" s="310">
        <v>5599</v>
      </c>
      <c r="C440" s="327" t="s">
        <v>6719</v>
      </c>
      <c r="D440" s="328"/>
      <c r="E440" s="329" t="s">
        <v>584</v>
      </c>
      <c r="F440" s="330" t="s">
        <v>6720</v>
      </c>
      <c r="G440" s="331" t="str">
        <f t="shared" si="36"/>
        <v>фото</v>
      </c>
      <c r="H440" s="331"/>
      <c r="I440" s="332" t="s">
        <v>6721</v>
      </c>
      <c r="J440" s="333" t="s">
        <v>1065</v>
      </c>
      <c r="K440" s="334" t="s">
        <v>586</v>
      </c>
      <c r="L440" s="669">
        <v>10</v>
      </c>
      <c r="M440" s="670">
        <v>172.1</v>
      </c>
      <c r="N440" s="321"/>
      <c r="O440" s="322">
        <f t="shared" si="37"/>
        <v>0</v>
      </c>
      <c r="P440" s="323">
        <v>4607109915967</v>
      </c>
      <c r="Q440" s="337" t="s">
        <v>6499</v>
      </c>
      <c r="R440" s="324">
        <f t="shared" si="38"/>
        <v>17.21</v>
      </c>
      <c r="S440" s="325" t="s">
        <v>6719</v>
      </c>
      <c r="T440" s="326" t="s">
        <v>4525</v>
      </c>
    </row>
    <row r="441" spans="1:20" ht="15.75" x14ac:dyDescent="0.2">
      <c r="A441" s="292">
        <v>424</v>
      </c>
      <c r="B441" s="310">
        <v>11700</v>
      </c>
      <c r="C441" s="311" t="s">
        <v>5290</v>
      </c>
      <c r="D441" s="312"/>
      <c r="E441" s="313" t="s">
        <v>584</v>
      </c>
      <c r="F441" s="314" t="s">
        <v>5020</v>
      </c>
      <c r="G441" s="315" t="str">
        <f t="shared" si="36"/>
        <v>фото</v>
      </c>
      <c r="H441" s="315"/>
      <c r="I441" s="316" t="s">
        <v>5138</v>
      </c>
      <c r="J441" s="317" t="s">
        <v>1863</v>
      </c>
      <c r="K441" s="318" t="s">
        <v>586</v>
      </c>
      <c r="L441" s="667">
        <v>10</v>
      </c>
      <c r="M441" s="668">
        <v>169.7</v>
      </c>
      <c r="N441" s="321"/>
      <c r="O441" s="322">
        <f t="shared" si="37"/>
        <v>0</v>
      </c>
      <c r="P441" s="323">
        <v>4607109923597</v>
      </c>
      <c r="Q441" s="317" t="s">
        <v>4911</v>
      </c>
      <c r="R441" s="324">
        <f t="shared" si="38"/>
        <v>16.97</v>
      </c>
      <c r="S441" s="325" t="s">
        <v>5290</v>
      </c>
      <c r="T441" s="326" t="s">
        <v>4525</v>
      </c>
    </row>
    <row r="442" spans="1:20" ht="31.5" x14ac:dyDescent="0.2">
      <c r="A442" s="292">
        <v>425</v>
      </c>
      <c r="B442" s="310">
        <v>11701</v>
      </c>
      <c r="C442" s="311" t="s">
        <v>5286</v>
      </c>
      <c r="D442" s="312"/>
      <c r="E442" s="313" t="s">
        <v>584</v>
      </c>
      <c r="F442" s="314" t="s">
        <v>5018</v>
      </c>
      <c r="G442" s="315" t="str">
        <f t="shared" si="36"/>
        <v>фото</v>
      </c>
      <c r="H442" s="315"/>
      <c r="I442" s="316" t="s">
        <v>5130</v>
      </c>
      <c r="J442" s="317" t="s">
        <v>1068</v>
      </c>
      <c r="K442" s="318" t="s">
        <v>586</v>
      </c>
      <c r="L442" s="667">
        <v>10</v>
      </c>
      <c r="M442" s="668">
        <v>173.3</v>
      </c>
      <c r="N442" s="321"/>
      <c r="O442" s="322">
        <f t="shared" si="37"/>
        <v>0</v>
      </c>
      <c r="P442" s="323">
        <v>4607109923580</v>
      </c>
      <c r="Q442" s="317" t="s">
        <v>4911</v>
      </c>
      <c r="R442" s="324">
        <f t="shared" si="38"/>
        <v>17.329999999999998</v>
      </c>
      <c r="S442" s="325" t="s">
        <v>5286</v>
      </c>
      <c r="T442" s="326" t="s">
        <v>4525</v>
      </c>
    </row>
    <row r="443" spans="1:20" ht="31.5" x14ac:dyDescent="0.2">
      <c r="A443" s="292">
        <v>426</v>
      </c>
      <c r="B443" s="310">
        <v>11702</v>
      </c>
      <c r="C443" s="311" t="s">
        <v>5286</v>
      </c>
      <c r="D443" s="312"/>
      <c r="E443" s="313" t="s">
        <v>584</v>
      </c>
      <c r="F443" s="314" t="s">
        <v>5008</v>
      </c>
      <c r="G443" s="315" t="str">
        <f t="shared" si="36"/>
        <v>фото</v>
      </c>
      <c r="H443" s="315"/>
      <c r="I443" s="316" t="s">
        <v>5130</v>
      </c>
      <c r="J443" s="317" t="s">
        <v>1068</v>
      </c>
      <c r="K443" s="318" t="s">
        <v>5237</v>
      </c>
      <c r="L443" s="667">
        <v>10</v>
      </c>
      <c r="M443" s="668">
        <v>244.6</v>
      </c>
      <c r="N443" s="321"/>
      <c r="O443" s="322">
        <f t="shared" si="37"/>
        <v>0</v>
      </c>
      <c r="P443" s="323">
        <v>4607109923573</v>
      </c>
      <c r="Q443" s="317" t="s">
        <v>4911</v>
      </c>
      <c r="R443" s="324">
        <f t="shared" si="38"/>
        <v>24.46</v>
      </c>
      <c r="S443" s="325" t="s">
        <v>5286</v>
      </c>
      <c r="T443" s="326" t="s">
        <v>4525</v>
      </c>
    </row>
    <row r="444" spans="1:20" ht="25.5" x14ac:dyDescent="0.2">
      <c r="A444" s="292">
        <v>427</v>
      </c>
      <c r="B444" s="310">
        <v>854</v>
      </c>
      <c r="C444" s="311" t="s">
        <v>4527</v>
      </c>
      <c r="D444" s="312"/>
      <c r="E444" s="313" t="s">
        <v>584</v>
      </c>
      <c r="F444" s="314" t="s">
        <v>4528</v>
      </c>
      <c r="G444" s="315" t="str">
        <f t="shared" si="36"/>
        <v>фото</v>
      </c>
      <c r="H444" s="315"/>
      <c r="I444" s="316" t="s">
        <v>4529</v>
      </c>
      <c r="J444" s="317" t="s">
        <v>1081</v>
      </c>
      <c r="K444" s="318" t="s">
        <v>586</v>
      </c>
      <c r="L444" s="667">
        <v>10</v>
      </c>
      <c r="M444" s="668">
        <v>145.5</v>
      </c>
      <c r="N444" s="321"/>
      <c r="O444" s="322">
        <f t="shared" si="37"/>
        <v>0</v>
      </c>
      <c r="P444" s="323">
        <v>4607109963357</v>
      </c>
      <c r="Q444" s="317"/>
      <c r="R444" s="324">
        <f t="shared" si="38"/>
        <v>14.55</v>
      </c>
      <c r="S444" s="325" t="s">
        <v>4527</v>
      </c>
      <c r="T444" s="326" t="s">
        <v>4525</v>
      </c>
    </row>
    <row r="445" spans="1:20" ht="15.75" x14ac:dyDescent="0.2">
      <c r="A445" s="292">
        <v>428</v>
      </c>
      <c r="B445" s="310">
        <v>6365</v>
      </c>
      <c r="C445" s="327" t="s">
        <v>6722</v>
      </c>
      <c r="D445" s="328"/>
      <c r="E445" s="329" t="s">
        <v>584</v>
      </c>
      <c r="F445" s="330" t="s">
        <v>6723</v>
      </c>
      <c r="G445" s="331" t="str">
        <f t="shared" si="36"/>
        <v>фото</v>
      </c>
      <c r="H445" s="331"/>
      <c r="I445" s="332" t="s">
        <v>158</v>
      </c>
      <c r="J445" s="333" t="s">
        <v>1065</v>
      </c>
      <c r="K445" s="334" t="s">
        <v>586</v>
      </c>
      <c r="L445" s="669">
        <v>10</v>
      </c>
      <c r="M445" s="670">
        <v>172.1</v>
      </c>
      <c r="N445" s="321"/>
      <c r="O445" s="322">
        <f t="shared" si="37"/>
        <v>0</v>
      </c>
      <c r="P445" s="323">
        <v>4607109915981</v>
      </c>
      <c r="Q445" s="337" t="s">
        <v>6499</v>
      </c>
      <c r="R445" s="324">
        <f t="shared" si="38"/>
        <v>17.21</v>
      </c>
      <c r="S445" s="325" t="s">
        <v>6722</v>
      </c>
      <c r="T445" s="326" t="s">
        <v>4525</v>
      </c>
    </row>
    <row r="446" spans="1:20" ht="15.75" x14ac:dyDescent="0.2">
      <c r="A446" s="292">
        <v>429</v>
      </c>
      <c r="B446" s="310">
        <v>6034</v>
      </c>
      <c r="C446" s="311" t="s">
        <v>3114</v>
      </c>
      <c r="D446" s="312"/>
      <c r="E446" s="313" t="s">
        <v>584</v>
      </c>
      <c r="F446" s="314" t="s">
        <v>3115</v>
      </c>
      <c r="G446" s="315" t="str">
        <f t="shared" si="36"/>
        <v>фото</v>
      </c>
      <c r="H446" s="315"/>
      <c r="I446" s="316" t="s">
        <v>4526</v>
      </c>
      <c r="J446" s="317" t="s">
        <v>1065</v>
      </c>
      <c r="K446" s="318" t="s">
        <v>586</v>
      </c>
      <c r="L446" s="667">
        <v>10</v>
      </c>
      <c r="M446" s="668">
        <v>199.9</v>
      </c>
      <c r="N446" s="321"/>
      <c r="O446" s="322">
        <f t="shared" si="37"/>
        <v>0</v>
      </c>
      <c r="P446" s="323">
        <v>4607109931103</v>
      </c>
      <c r="Q446" s="317"/>
      <c r="R446" s="324">
        <f t="shared" si="38"/>
        <v>19.989999999999998</v>
      </c>
      <c r="S446" s="325" t="s">
        <v>3114</v>
      </c>
      <c r="T446" s="326" t="s">
        <v>4525</v>
      </c>
    </row>
    <row r="447" spans="1:20" ht="15.75" x14ac:dyDescent="0.2">
      <c r="A447" s="292">
        <v>430</v>
      </c>
      <c r="B447" s="310">
        <v>9278</v>
      </c>
      <c r="C447" s="327" t="s">
        <v>6724</v>
      </c>
      <c r="D447" s="328"/>
      <c r="E447" s="329" t="s">
        <v>584</v>
      </c>
      <c r="F447" s="330" t="s">
        <v>6725</v>
      </c>
      <c r="G447" s="331" t="str">
        <f t="shared" si="36"/>
        <v>фото</v>
      </c>
      <c r="H447" s="331"/>
      <c r="I447" s="332" t="s">
        <v>677</v>
      </c>
      <c r="J447" s="333" t="s">
        <v>1081</v>
      </c>
      <c r="K447" s="334" t="s">
        <v>586</v>
      </c>
      <c r="L447" s="669">
        <v>10</v>
      </c>
      <c r="M447" s="670">
        <v>185.4</v>
      </c>
      <c r="N447" s="321"/>
      <c r="O447" s="322">
        <f t="shared" si="37"/>
        <v>0</v>
      </c>
      <c r="P447" s="323">
        <v>4607109915790</v>
      </c>
      <c r="Q447" s="337" t="s">
        <v>6499</v>
      </c>
      <c r="R447" s="324">
        <f t="shared" si="38"/>
        <v>18.54</v>
      </c>
      <c r="S447" s="325" t="s">
        <v>6724</v>
      </c>
      <c r="T447" s="326" t="s">
        <v>4525</v>
      </c>
    </row>
    <row r="448" spans="1:20" ht="15.75" x14ac:dyDescent="0.2">
      <c r="A448" s="292">
        <v>431</v>
      </c>
      <c r="B448" s="310">
        <v>11703</v>
      </c>
      <c r="C448" s="311" t="s">
        <v>5293</v>
      </c>
      <c r="D448" s="312"/>
      <c r="E448" s="313" t="s">
        <v>584</v>
      </c>
      <c r="F448" s="314" t="s">
        <v>5021</v>
      </c>
      <c r="G448" s="315" t="str">
        <f t="shared" si="36"/>
        <v>фото</v>
      </c>
      <c r="H448" s="315"/>
      <c r="I448" s="316" t="s">
        <v>352</v>
      </c>
      <c r="J448" s="317" t="s">
        <v>1081</v>
      </c>
      <c r="K448" s="318" t="s">
        <v>586</v>
      </c>
      <c r="L448" s="667">
        <v>10</v>
      </c>
      <c r="M448" s="668">
        <v>166</v>
      </c>
      <c r="N448" s="321"/>
      <c r="O448" s="322">
        <f t="shared" si="37"/>
        <v>0</v>
      </c>
      <c r="P448" s="323">
        <v>4607109923566</v>
      </c>
      <c r="Q448" s="317" t="s">
        <v>4911</v>
      </c>
      <c r="R448" s="324">
        <f t="shared" si="38"/>
        <v>16.600000000000001</v>
      </c>
      <c r="S448" s="325" t="s">
        <v>5293</v>
      </c>
      <c r="T448" s="326" t="s">
        <v>4525</v>
      </c>
    </row>
    <row r="449" spans="1:20" ht="15.75" x14ac:dyDescent="0.2">
      <c r="A449" s="292">
        <v>432</v>
      </c>
      <c r="B449" s="310">
        <v>11704</v>
      </c>
      <c r="C449" s="311" t="s">
        <v>5294</v>
      </c>
      <c r="D449" s="312"/>
      <c r="E449" s="313" t="s">
        <v>584</v>
      </c>
      <c r="F449" s="314" t="s">
        <v>5022</v>
      </c>
      <c r="G449" s="315" t="str">
        <f t="shared" si="36"/>
        <v>фото</v>
      </c>
      <c r="H449" s="315"/>
      <c r="I449" s="316" t="s">
        <v>715</v>
      </c>
      <c r="J449" s="317" t="s">
        <v>1081</v>
      </c>
      <c r="K449" s="318" t="s">
        <v>586</v>
      </c>
      <c r="L449" s="667">
        <v>10</v>
      </c>
      <c r="M449" s="668">
        <v>151.5</v>
      </c>
      <c r="N449" s="321"/>
      <c r="O449" s="322">
        <f t="shared" si="37"/>
        <v>0</v>
      </c>
      <c r="P449" s="323">
        <v>4607109923559</v>
      </c>
      <c r="Q449" s="317" t="s">
        <v>4911</v>
      </c>
      <c r="R449" s="324">
        <f t="shared" si="38"/>
        <v>15.15</v>
      </c>
      <c r="S449" s="325" t="s">
        <v>5294</v>
      </c>
      <c r="T449" s="326" t="s">
        <v>4525</v>
      </c>
    </row>
    <row r="450" spans="1:20" ht="15.75" x14ac:dyDescent="0.2">
      <c r="A450" s="292">
        <v>433</v>
      </c>
      <c r="B450" s="310">
        <v>6259</v>
      </c>
      <c r="C450" s="327" t="s">
        <v>6726</v>
      </c>
      <c r="D450" s="328"/>
      <c r="E450" s="329" t="s">
        <v>584</v>
      </c>
      <c r="F450" s="330" t="s">
        <v>6727</v>
      </c>
      <c r="G450" s="331" t="str">
        <f t="shared" si="36"/>
        <v>фото</v>
      </c>
      <c r="H450" s="331"/>
      <c r="I450" s="332" t="s">
        <v>6728</v>
      </c>
      <c r="J450" s="333" t="s">
        <v>1068</v>
      </c>
      <c r="K450" s="334" t="s">
        <v>586</v>
      </c>
      <c r="L450" s="669">
        <v>10</v>
      </c>
      <c r="M450" s="670">
        <v>190.2</v>
      </c>
      <c r="N450" s="321"/>
      <c r="O450" s="322">
        <f t="shared" si="37"/>
        <v>0</v>
      </c>
      <c r="P450" s="323">
        <v>4607109915707</v>
      </c>
      <c r="Q450" s="337" t="s">
        <v>6499</v>
      </c>
      <c r="R450" s="324">
        <f t="shared" si="38"/>
        <v>19.02</v>
      </c>
      <c r="S450" s="325" t="s">
        <v>6726</v>
      </c>
      <c r="T450" s="326" t="s">
        <v>4525</v>
      </c>
    </row>
    <row r="451" spans="1:20" ht="15.75" x14ac:dyDescent="0.2">
      <c r="A451" s="292">
        <v>434</v>
      </c>
      <c r="B451" s="310">
        <v>6298</v>
      </c>
      <c r="C451" s="327" t="s">
        <v>6729</v>
      </c>
      <c r="D451" s="328"/>
      <c r="E451" s="329" t="s">
        <v>584</v>
      </c>
      <c r="F451" s="330" t="s">
        <v>6730</v>
      </c>
      <c r="G451" s="331" t="str">
        <f t="shared" si="36"/>
        <v>фото</v>
      </c>
      <c r="H451" s="331"/>
      <c r="I451" s="332" t="s">
        <v>6731</v>
      </c>
      <c r="J451" s="333" t="s">
        <v>1074</v>
      </c>
      <c r="K451" s="334" t="s">
        <v>586</v>
      </c>
      <c r="L451" s="669">
        <v>10</v>
      </c>
      <c r="M451" s="670">
        <v>180.5</v>
      </c>
      <c r="N451" s="321"/>
      <c r="O451" s="322">
        <f t="shared" si="37"/>
        <v>0</v>
      </c>
      <c r="P451" s="323">
        <v>4607109915691</v>
      </c>
      <c r="Q451" s="337" t="s">
        <v>6499</v>
      </c>
      <c r="R451" s="324">
        <f t="shared" si="38"/>
        <v>18.05</v>
      </c>
      <c r="S451" s="325" t="s">
        <v>6729</v>
      </c>
      <c r="T451" s="326" t="s">
        <v>4525</v>
      </c>
    </row>
    <row r="452" spans="1:20" ht="25.5" x14ac:dyDescent="0.2">
      <c r="A452" s="292">
        <v>435</v>
      </c>
      <c r="B452" s="310">
        <v>6058</v>
      </c>
      <c r="C452" s="311" t="s">
        <v>4530</v>
      </c>
      <c r="D452" s="312"/>
      <c r="E452" s="313" t="s">
        <v>584</v>
      </c>
      <c r="F452" s="314" t="s">
        <v>4531</v>
      </c>
      <c r="G452" s="315" t="str">
        <f t="shared" si="36"/>
        <v>фото</v>
      </c>
      <c r="H452" s="315"/>
      <c r="I452" s="316" t="s">
        <v>4532</v>
      </c>
      <c r="J452" s="317" t="s">
        <v>1068</v>
      </c>
      <c r="K452" s="318" t="s">
        <v>586</v>
      </c>
      <c r="L452" s="667">
        <v>10</v>
      </c>
      <c r="M452" s="668">
        <v>123.7</v>
      </c>
      <c r="N452" s="321"/>
      <c r="O452" s="322">
        <f t="shared" si="37"/>
        <v>0</v>
      </c>
      <c r="P452" s="323">
        <v>4607109935439</v>
      </c>
      <c r="Q452" s="317"/>
      <c r="R452" s="324">
        <f t="shared" si="38"/>
        <v>12.37</v>
      </c>
      <c r="S452" s="325" t="s">
        <v>4530</v>
      </c>
      <c r="T452" s="326" t="s">
        <v>4525</v>
      </c>
    </row>
    <row r="453" spans="1:20" ht="25.5" x14ac:dyDescent="0.2">
      <c r="A453" s="292">
        <v>436</v>
      </c>
      <c r="B453" s="310">
        <v>6074</v>
      </c>
      <c r="C453" s="311" t="s">
        <v>3119</v>
      </c>
      <c r="D453" s="312"/>
      <c r="E453" s="313" t="s">
        <v>584</v>
      </c>
      <c r="F453" s="314" t="s">
        <v>2491</v>
      </c>
      <c r="G453" s="315" t="str">
        <f t="shared" si="36"/>
        <v>фото</v>
      </c>
      <c r="H453" s="315"/>
      <c r="I453" s="316" t="s">
        <v>2537</v>
      </c>
      <c r="J453" s="317" t="s">
        <v>1863</v>
      </c>
      <c r="K453" s="318" t="s">
        <v>586</v>
      </c>
      <c r="L453" s="667">
        <v>10</v>
      </c>
      <c r="M453" s="668">
        <v>174.5</v>
      </c>
      <c r="N453" s="321"/>
      <c r="O453" s="322">
        <f t="shared" si="37"/>
        <v>0</v>
      </c>
      <c r="P453" s="323">
        <v>4607109935279</v>
      </c>
      <c r="Q453" s="317"/>
      <c r="R453" s="324">
        <f t="shared" si="38"/>
        <v>17.45</v>
      </c>
      <c r="S453" s="325" t="s">
        <v>3119</v>
      </c>
      <c r="T453" s="326" t="s">
        <v>4525</v>
      </c>
    </row>
    <row r="454" spans="1:20" ht="38.25" x14ac:dyDescent="0.2">
      <c r="A454" s="292">
        <v>437</v>
      </c>
      <c r="B454" s="310">
        <v>6035</v>
      </c>
      <c r="C454" s="311" t="s">
        <v>3116</v>
      </c>
      <c r="D454" s="312"/>
      <c r="E454" s="313" t="s">
        <v>584</v>
      </c>
      <c r="F454" s="314" t="s">
        <v>3117</v>
      </c>
      <c r="G454" s="315" t="str">
        <f t="shared" si="36"/>
        <v>фото</v>
      </c>
      <c r="H454" s="315"/>
      <c r="I454" s="316" t="s">
        <v>3118</v>
      </c>
      <c r="J454" s="317" t="s">
        <v>1065</v>
      </c>
      <c r="K454" s="318" t="s">
        <v>586</v>
      </c>
      <c r="L454" s="667">
        <v>10</v>
      </c>
      <c r="M454" s="668">
        <v>166</v>
      </c>
      <c r="N454" s="321"/>
      <c r="O454" s="322">
        <f t="shared" si="37"/>
        <v>0</v>
      </c>
      <c r="P454" s="323">
        <v>4607109931097</v>
      </c>
      <c r="Q454" s="317"/>
      <c r="R454" s="324">
        <f t="shared" si="38"/>
        <v>16.600000000000001</v>
      </c>
      <c r="S454" s="325" t="s">
        <v>3116</v>
      </c>
      <c r="T454" s="326" t="s">
        <v>4525</v>
      </c>
    </row>
    <row r="455" spans="1:20" ht="15.75" x14ac:dyDescent="0.2">
      <c r="A455" s="292">
        <v>438</v>
      </c>
      <c r="B455" s="310">
        <v>11705</v>
      </c>
      <c r="C455" s="311" t="s">
        <v>5295</v>
      </c>
      <c r="D455" s="312"/>
      <c r="E455" s="313" t="s">
        <v>584</v>
      </c>
      <c r="F455" s="314" t="s">
        <v>5023</v>
      </c>
      <c r="G455" s="315" t="str">
        <f t="shared" si="36"/>
        <v>фото</v>
      </c>
      <c r="H455" s="315"/>
      <c r="I455" s="316" t="s">
        <v>5139</v>
      </c>
      <c r="J455" s="317" t="s">
        <v>1081</v>
      </c>
      <c r="K455" s="318" t="s">
        <v>586</v>
      </c>
      <c r="L455" s="667">
        <v>10</v>
      </c>
      <c r="M455" s="668">
        <v>149.1</v>
      </c>
      <c r="N455" s="321"/>
      <c r="O455" s="322">
        <f t="shared" si="37"/>
        <v>0</v>
      </c>
      <c r="P455" s="323">
        <v>4607109923542</v>
      </c>
      <c r="Q455" s="317" t="s">
        <v>4911</v>
      </c>
      <c r="R455" s="324">
        <f t="shared" si="38"/>
        <v>14.91</v>
      </c>
      <c r="S455" s="325" t="s">
        <v>5295</v>
      </c>
      <c r="T455" s="326" t="s">
        <v>4525</v>
      </c>
    </row>
    <row r="456" spans="1:20" ht="25.5" x14ac:dyDescent="0.2">
      <c r="A456" s="292">
        <v>439</v>
      </c>
      <c r="B456" s="310">
        <v>6290</v>
      </c>
      <c r="C456" s="327" t="s">
        <v>6732</v>
      </c>
      <c r="D456" s="328"/>
      <c r="E456" s="329" t="s">
        <v>584</v>
      </c>
      <c r="F456" s="330" t="s">
        <v>6733</v>
      </c>
      <c r="G456" s="331" t="str">
        <f t="shared" si="36"/>
        <v>фото</v>
      </c>
      <c r="H456" s="331"/>
      <c r="I456" s="332" t="s">
        <v>6734</v>
      </c>
      <c r="J456" s="333" t="s">
        <v>1081</v>
      </c>
      <c r="K456" s="334" t="s">
        <v>586</v>
      </c>
      <c r="L456" s="669">
        <v>10</v>
      </c>
      <c r="M456" s="670">
        <v>175.7</v>
      </c>
      <c r="N456" s="321"/>
      <c r="O456" s="322">
        <f t="shared" si="37"/>
        <v>0</v>
      </c>
      <c r="P456" s="323">
        <v>4607109915660</v>
      </c>
      <c r="Q456" s="337" t="s">
        <v>6499</v>
      </c>
      <c r="R456" s="324">
        <f t="shared" si="38"/>
        <v>17.57</v>
      </c>
      <c r="S456" s="325" t="s">
        <v>6732</v>
      </c>
      <c r="T456" s="326" t="s">
        <v>4525</v>
      </c>
    </row>
    <row r="457" spans="1:20" ht="25.5" x14ac:dyDescent="0.2">
      <c r="A457" s="292">
        <v>440</v>
      </c>
      <c r="B457" s="310">
        <v>7464</v>
      </c>
      <c r="C457" s="311" t="s">
        <v>5291</v>
      </c>
      <c r="D457" s="312"/>
      <c r="E457" s="313" t="s">
        <v>584</v>
      </c>
      <c r="F457" s="314" t="s">
        <v>4533</v>
      </c>
      <c r="G457" s="315" t="str">
        <f t="shared" si="36"/>
        <v>фото</v>
      </c>
      <c r="H457" s="315"/>
      <c r="I457" s="316" t="s">
        <v>4534</v>
      </c>
      <c r="J457" s="317" t="s">
        <v>1081</v>
      </c>
      <c r="K457" s="318" t="s">
        <v>586</v>
      </c>
      <c r="L457" s="667">
        <v>10</v>
      </c>
      <c r="M457" s="668">
        <v>196.3</v>
      </c>
      <c r="N457" s="321"/>
      <c r="O457" s="322">
        <f t="shared" si="37"/>
        <v>0</v>
      </c>
      <c r="P457" s="323">
        <v>4607109938997</v>
      </c>
      <c r="Q457" s="317"/>
      <c r="R457" s="324">
        <f t="shared" si="38"/>
        <v>19.63</v>
      </c>
      <c r="S457" s="325" t="s">
        <v>5291</v>
      </c>
      <c r="T457" s="326" t="s">
        <v>4525</v>
      </c>
    </row>
    <row r="458" spans="1:20" ht="25.5" x14ac:dyDescent="0.2">
      <c r="A458" s="292">
        <v>441</v>
      </c>
      <c r="B458" s="310">
        <v>6036</v>
      </c>
      <c r="C458" s="311" t="s">
        <v>3120</v>
      </c>
      <c r="D458" s="312"/>
      <c r="E458" s="313" t="s">
        <v>584</v>
      </c>
      <c r="F458" s="314" t="s">
        <v>3121</v>
      </c>
      <c r="G458" s="315" t="str">
        <f t="shared" si="36"/>
        <v>фото</v>
      </c>
      <c r="H458" s="315"/>
      <c r="I458" s="316" t="s">
        <v>3122</v>
      </c>
      <c r="J458" s="317" t="s">
        <v>1074</v>
      </c>
      <c r="K458" s="318" t="s">
        <v>586</v>
      </c>
      <c r="L458" s="667">
        <v>10</v>
      </c>
      <c r="M458" s="668">
        <v>157.6</v>
      </c>
      <c r="N458" s="321"/>
      <c r="O458" s="322">
        <f t="shared" si="37"/>
        <v>0</v>
      </c>
      <c r="P458" s="323">
        <v>4607109931080</v>
      </c>
      <c r="Q458" s="317"/>
      <c r="R458" s="324">
        <f t="shared" si="38"/>
        <v>15.76</v>
      </c>
      <c r="S458" s="325" t="s">
        <v>3120</v>
      </c>
      <c r="T458" s="326" t="s">
        <v>4525</v>
      </c>
    </row>
    <row r="459" spans="1:20" ht="31.5" x14ac:dyDescent="0.2">
      <c r="A459" s="292">
        <v>442</v>
      </c>
      <c r="B459" s="310">
        <v>11708</v>
      </c>
      <c r="C459" s="311" t="s">
        <v>3120</v>
      </c>
      <c r="D459" s="312"/>
      <c r="E459" s="313" t="s">
        <v>584</v>
      </c>
      <c r="F459" s="314" t="s">
        <v>5011</v>
      </c>
      <c r="G459" s="315" t="str">
        <f t="shared" si="36"/>
        <v>фото</v>
      </c>
      <c r="H459" s="315"/>
      <c r="I459" s="316" t="s">
        <v>5132</v>
      </c>
      <c r="J459" s="317" t="s">
        <v>1074</v>
      </c>
      <c r="K459" s="318" t="s">
        <v>5237</v>
      </c>
      <c r="L459" s="667">
        <v>10</v>
      </c>
      <c r="M459" s="668">
        <v>230.1</v>
      </c>
      <c r="N459" s="321"/>
      <c r="O459" s="322">
        <f t="shared" si="37"/>
        <v>0</v>
      </c>
      <c r="P459" s="323">
        <v>4607109923511</v>
      </c>
      <c r="Q459" s="317" t="s">
        <v>4911</v>
      </c>
      <c r="R459" s="324">
        <f t="shared" si="38"/>
        <v>23.01</v>
      </c>
      <c r="S459" s="325" t="s">
        <v>3120</v>
      </c>
      <c r="T459" s="326" t="s">
        <v>4525</v>
      </c>
    </row>
    <row r="460" spans="1:20" ht="15.75" x14ac:dyDescent="0.2">
      <c r="A460" s="292">
        <v>443</v>
      </c>
      <c r="B460" s="310">
        <v>7396</v>
      </c>
      <c r="C460" s="311" t="s">
        <v>5292</v>
      </c>
      <c r="D460" s="312"/>
      <c r="E460" s="313" t="s">
        <v>584</v>
      </c>
      <c r="F460" s="314" t="s">
        <v>4535</v>
      </c>
      <c r="G460" s="315" t="str">
        <f t="shared" si="36"/>
        <v>фото</v>
      </c>
      <c r="H460" s="315"/>
      <c r="I460" s="316" t="s">
        <v>4536</v>
      </c>
      <c r="J460" s="317" t="s">
        <v>1081</v>
      </c>
      <c r="K460" s="318" t="s">
        <v>586</v>
      </c>
      <c r="L460" s="667">
        <v>10</v>
      </c>
      <c r="M460" s="668">
        <v>196.3</v>
      </c>
      <c r="N460" s="321"/>
      <c r="O460" s="322">
        <f t="shared" si="37"/>
        <v>0</v>
      </c>
      <c r="P460" s="323">
        <v>4607109939673</v>
      </c>
      <c r="Q460" s="317"/>
      <c r="R460" s="324">
        <f t="shared" si="38"/>
        <v>19.63</v>
      </c>
      <c r="S460" s="325" t="s">
        <v>5292</v>
      </c>
      <c r="T460" s="326" t="s">
        <v>4525</v>
      </c>
    </row>
    <row r="461" spans="1:20" ht="15.75" x14ac:dyDescent="0.2">
      <c r="A461" s="292">
        <v>444</v>
      </c>
      <c r="B461" s="310">
        <v>11709</v>
      </c>
      <c r="C461" s="311" t="s">
        <v>5296</v>
      </c>
      <c r="D461" s="312"/>
      <c r="E461" s="313" t="s">
        <v>584</v>
      </c>
      <c r="F461" s="314" t="s">
        <v>5024</v>
      </c>
      <c r="G461" s="315" t="str">
        <f t="shared" si="36"/>
        <v>фото</v>
      </c>
      <c r="H461" s="315"/>
      <c r="I461" s="316" t="s">
        <v>5140</v>
      </c>
      <c r="J461" s="317" t="s">
        <v>1081</v>
      </c>
      <c r="K461" s="318" t="s">
        <v>586</v>
      </c>
      <c r="L461" s="667">
        <v>10</v>
      </c>
      <c r="M461" s="668">
        <v>151.5</v>
      </c>
      <c r="N461" s="321"/>
      <c r="O461" s="322">
        <f t="shared" si="37"/>
        <v>0</v>
      </c>
      <c r="P461" s="323">
        <v>4607109923504</v>
      </c>
      <c r="Q461" s="317" t="s">
        <v>4911</v>
      </c>
      <c r="R461" s="324">
        <f t="shared" si="38"/>
        <v>15.15</v>
      </c>
      <c r="S461" s="325" t="s">
        <v>5296</v>
      </c>
      <c r="T461" s="326" t="s">
        <v>4525</v>
      </c>
    </row>
    <row r="462" spans="1:20" ht="25.5" x14ac:dyDescent="0.2">
      <c r="A462" s="292">
        <v>445</v>
      </c>
      <c r="B462" s="310">
        <v>6075</v>
      </c>
      <c r="C462" s="311" t="s">
        <v>3123</v>
      </c>
      <c r="D462" s="312"/>
      <c r="E462" s="313" t="s">
        <v>584</v>
      </c>
      <c r="F462" s="314" t="s">
        <v>2492</v>
      </c>
      <c r="G462" s="315" t="str">
        <f t="shared" si="36"/>
        <v>фото</v>
      </c>
      <c r="H462" s="315"/>
      <c r="I462" s="316" t="s">
        <v>6735</v>
      </c>
      <c r="J462" s="317" t="s">
        <v>1863</v>
      </c>
      <c r="K462" s="318" t="s">
        <v>586</v>
      </c>
      <c r="L462" s="667">
        <v>10</v>
      </c>
      <c r="M462" s="668">
        <v>195.1</v>
      </c>
      <c r="N462" s="321"/>
      <c r="O462" s="322">
        <f t="shared" si="37"/>
        <v>0</v>
      </c>
      <c r="P462" s="323">
        <v>4607109935262</v>
      </c>
      <c r="Q462" s="317"/>
      <c r="R462" s="324">
        <f t="shared" si="38"/>
        <v>19.510000000000002</v>
      </c>
      <c r="S462" s="325" t="s">
        <v>3123</v>
      </c>
      <c r="T462" s="326" t="s">
        <v>4525</v>
      </c>
    </row>
    <row r="463" spans="1:20" ht="25.5" x14ac:dyDescent="0.2">
      <c r="A463" s="292">
        <v>446</v>
      </c>
      <c r="B463" s="310">
        <v>6464</v>
      </c>
      <c r="C463" s="311" t="s">
        <v>3168</v>
      </c>
      <c r="D463" s="312"/>
      <c r="E463" s="313" t="s">
        <v>584</v>
      </c>
      <c r="F463" s="314" t="s">
        <v>3169</v>
      </c>
      <c r="G463" s="315" t="str">
        <f t="shared" si="36"/>
        <v>фото</v>
      </c>
      <c r="H463" s="315"/>
      <c r="I463" s="316" t="s">
        <v>3170</v>
      </c>
      <c r="J463" s="317" t="s">
        <v>1065</v>
      </c>
      <c r="K463" s="318" t="s">
        <v>586</v>
      </c>
      <c r="L463" s="667">
        <v>10</v>
      </c>
      <c r="M463" s="668">
        <v>190.2</v>
      </c>
      <c r="N463" s="321"/>
      <c r="O463" s="322">
        <f t="shared" si="37"/>
        <v>0</v>
      </c>
      <c r="P463" s="323">
        <v>4607109930861</v>
      </c>
      <c r="Q463" s="317"/>
      <c r="R463" s="324">
        <f t="shared" si="38"/>
        <v>19.02</v>
      </c>
      <c r="S463" s="325" t="s">
        <v>3168</v>
      </c>
      <c r="T463" s="326" t="s">
        <v>4525</v>
      </c>
    </row>
    <row r="464" spans="1:20" ht="25.5" x14ac:dyDescent="0.2">
      <c r="A464" s="292">
        <v>447</v>
      </c>
      <c r="B464" s="310">
        <v>3395</v>
      </c>
      <c r="C464" s="311" t="s">
        <v>3991</v>
      </c>
      <c r="D464" s="312"/>
      <c r="E464" s="313" t="s">
        <v>584</v>
      </c>
      <c r="F464" s="314" t="s">
        <v>3772</v>
      </c>
      <c r="G464" s="315" t="str">
        <f t="shared" si="36"/>
        <v>фото</v>
      </c>
      <c r="H464" s="315"/>
      <c r="I464" s="316" t="s">
        <v>3850</v>
      </c>
      <c r="J464" s="317" t="s">
        <v>1074</v>
      </c>
      <c r="K464" s="318" t="s">
        <v>586</v>
      </c>
      <c r="L464" s="667">
        <v>10</v>
      </c>
      <c r="M464" s="668">
        <v>189</v>
      </c>
      <c r="N464" s="321"/>
      <c r="O464" s="322">
        <f t="shared" si="37"/>
        <v>0</v>
      </c>
      <c r="P464" s="323">
        <v>4607109951002</v>
      </c>
      <c r="Q464" s="317"/>
      <c r="R464" s="324">
        <f t="shared" si="38"/>
        <v>18.899999999999999</v>
      </c>
      <c r="S464" s="325" t="s">
        <v>3991</v>
      </c>
      <c r="T464" s="326" t="s">
        <v>4525</v>
      </c>
    </row>
    <row r="465" spans="1:20" ht="15.75" x14ac:dyDescent="0.2">
      <c r="A465" s="292">
        <v>448</v>
      </c>
      <c r="B465" s="310">
        <v>11713</v>
      </c>
      <c r="C465" s="311" t="s">
        <v>3991</v>
      </c>
      <c r="D465" s="312"/>
      <c r="E465" s="313" t="s">
        <v>584</v>
      </c>
      <c r="F465" s="314" t="s">
        <v>5015</v>
      </c>
      <c r="G465" s="315" t="str">
        <f t="shared" si="36"/>
        <v>фото</v>
      </c>
      <c r="H465" s="315"/>
      <c r="I465" s="316" t="s">
        <v>5135</v>
      </c>
      <c r="J465" s="317" t="s">
        <v>1074</v>
      </c>
      <c r="K465" s="318" t="s">
        <v>5237</v>
      </c>
      <c r="L465" s="667">
        <v>10</v>
      </c>
      <c r="M465" s="668">
        <v>274.8</v>
      </c>
      <c r="N465" s="321"/>
      <c r="O465" s="322">
        <f t="shared" si="37"/>
        <v>0</v>
      </c>
      <c r="P465" s="323">
        <v>4607109923467</v>
      </c>
      <c r="Q465" s="317" t="s">
        <v>4911</v>
      </c>
      <c r="R465" s="324">
        <f t="shared" si="38"/>
        <v>27.48</v>
      </c>
      <c r="S465" s="325" t="s">
        <v>3991</v>
      </c>
      <c r="T465" s="326" t="s">
        <v>4525</v>
      </c>
    </row>
    <row r="466" spans="1:20" ht="15.75" x14ac:dyDescent="0.2">
      <c r="A466" s="292">
        <v>449</v>
      </c>
      <c r="B466" s="310">
        <v>3389</v>
      </c>
      <c r="C466" s="311" t="s">
        <v>1861</v>
      </c>
      <c r="D466" s="312"/>
      <c r="E466" s="313" t="s">
        <v>584</v>
      </c>
      <c r="F466" s="314" t="s">
        <v>1403</v>
      </c>
      <c r="G466" s="315" t="str">
        <f t="shared" si="36"/>
        <v>фото</v>
      </c>
      <c r="H466" s="315"/>
      <c r="I466" s="316" t="s">
        <v>1335</v>
      </c>
      <c r="J466" s="317" t="s">
        <v>1068</v>
      </c>
      <c r="K466" s="318" t="s">
        <v>586</v>
      </c>
      <c r="L466" s="667">
        <v>10</v>
      </c>
      <c r="M466" s="668">
        <v>185.4</v>
      </c>
      <c r="N466" s="321"/>
      <c r="O466" s="322">
        <f t="shared" si="37"/>
        <v>0</v>
      </c>
      <c r="P466" s="323">
        <v>4607109950616</v>
      </c>
      <c r="Q466" s="317"/>
      <c r="R466" s="324">
        <f t="shared" si="38"/>
        <v>18.54</v>
      </c>
      <c r="S466" s="325" t="s">
        <v>1861</v>
      </c>
      <c r="T466" s="326" t="s">
        <v>4525</v>
      </c>
    </row>
    <row r="467" spans="1:20" ht="25.5" x14ac:dyDescent="0.2">
      <c r="A467" s="292">
        <v>450</v>
      </c>
      <c r="B467" s="310">
        <v>6076</v>
      </c>
      <c r="C467" s="311" t="s">
        <v>3124</v>
      </c>
      <c r="D467" s="312"/>
      <c r="E467" s="313" t="s">
        <v>584</v>
      </c>
      <c r="F467" s="314" t="s">
        <v>2493</v>
      </c>
      <c r="G467" s="315" t="str">
        <f t="shared" si="36"/>
        <v>фото</v>
      </c>
      <c r="H467" s="315"/>
      <c r="I467" s="316" t="s">
        <v>2538</v>
      </c>
      <c r="J467" s="317" t="s">
        <v>1863</v>
      </c>
      <c r="K467" s="318" t="s">
        <v>586</v>
      </c>
      <c r="L467" s="667">
        <v>10</v>
      </c>
      <c r="M467" s="668">
        <v>163.6</v>
      </c>
      <c r="N467" s="321"/>
      <c r="O467" s="322">
        <f t="shared" si="37"/>
        <v>0</v>
      </c>
      <c r="P467" s="323">
        <v>4607109935255</v>
      </c>
      <c r="Q467" s="317"/>
      <c r="R467" s="324">
        <f t="shared" si="38"/>
        <v>16.36</v>
      </c>
      <c r="S467" s="325" t="s">
        <v>3124</v>
      </c>
      <c r="T467" s="326" t="s">
        <v>4525</v>
      </c>
    </row>
    <row r="468" spans="1:20" ht="15.75" x14ac:dyDescent="0.2">
      <c r="A468" s="292">
        <v>451</v>
      </c>
      <c r="B468" s="310">
        <v>11716</v>
      </c>
      <c r="C468" s="311" t="s">
        <v>5289</v>
      </c>
      <c r="D468" s="312"/>
      <c r="E468" s="313" t="s">
        <v>584</v>
      </c>
      <c r="F468" s="314" t="s">
        <v>5019</v>
      </c>
      <c r="G468" s="315" t="str">
        <f t="shared" si="36"/>
        <v>фото</v>
      </c>
      <c r="H468" s="315"/>
      <c r="I468" s="316" t="s">
        <v>5137</v>
      </c>
      <c r="J468" s="317" t="s">
        <v>1074</v>
      </c>
      <c r="K468" s="318" t="s">
        <v>586</v>
      </c>
      <c r="L468" s="667">
        <v>10</v>
      </c>
      <c r="M468" s="668">
        <v>224.1</v>
      </c>
      <c r="N468" s="321"/>
      <c r="O468" s="322">
        <f t="shared" si="37"/>
        <v>0</v>
      </c>
      <c r="P468" s="323">
        <v>4607109923436</v>
      </c>
      <c r="Q468" s="317" t="s">
        <v>4911</v>
      </c>
      <c r="R468" s="324">
        <f t="shared" si="38"/>
        <v>22.41</v>
      </c>
      <c r="S468" s="325" t="s">
        <v>5289</v>
      </c>
      <c r="T468" s="326" t="s">
        <v>4525</v>
      </c>
    </row>
    <row r="469" spans="1:20" ht="15.75" x14ac:dyDescent="0.2">
      <c r="A469" s="292">
        <v>452</v>
      </c>
      <c r="B469" s="310">
        <v>3404</v>
      </c>
      <c r="C469" s="311" t="s">
        <v>1860</v>
      </c>
      <c r="D469" s="312"/>
      <c r="E469" s="313" t="s">
        <v>584</v>
      </c>
      <c r="F469" s="314" t="s">
        <v>1404</v>
      </c>
      <c r="G469" s="315" t="str">
        <f t="shared" si="36"/>
        <v>фото</v>
      </c>
      <c r="H469" s="315"/>
      <c r="I469" s="316" t="s">
        <v>329</v>
      </c>
      <c r="J469" s="317" t="s">
        <v>1074</v>
      </c>
      <c r="K469" s="318" t="s">
        <v>586</v>
      </c>
      <c r="L469" s="667">
        <v>10</v>
      </c>
      <c r="M469" s="668">
        <v>186.6</v>
      </c>
      <c r="N469" s="321"/>
      <c r="O469" s="322">
        <f t="shared" si="37"/>
        <v>0</v>
      </c>
      <c r="P469" s="323">
        <v>4607109950630</v>
      </c>
      <c r="Q469" s="317"/>
      <c r="R469" s="324">
        <f t="shared" si="38"/>
        <v>18.66</v>
      </c>
      <c r="S469" s="325" t="s">
        <v>1860</v>
      </c>
      <c r="T469" s="326" t="s">
        <v>4525</v>
      </c>
    </row>
    <row r="470" spans="1:20" ht="15.75" x14ac:dyDescent="0.2">
      <c r="A470" s="292">
        <v>453</v>
      </c>
      <c r="B470" s="310">
        <v>11717</v>
      </c>
      <c r="C470" s="311" t="s">
        <v>1860</v>
      </c>
      <c r="D470" s="312"/>
      <c r="E470" s="313" t="s">
        <v>584</v>
      </c>
      <c r="F470" s="314" t="s">
        <v>5009</v>
      </c>
      <c r="G470" s="315" t="str">
        <f t="shared" si="36"/>
        <v>фото</v>
      </c>
      <c r="H470" s="315"/>
      <c r="I470" s="316" t="s">
        <v>5131</v>
      </c>
      <c r="J470" s="317" t="s">
        <v>1074</v>
      </c>
      <c r="K470" s="318" t="s">
        <v>5237</v>
      </c>
      <c r="L470" s="667">
        <v>10</v>
      </c>
      <c r="M470" s="668">
        <v>266.39999999999998</v>
      </c>
      <c r="N470" s="321"/>
      <c r="O470" s="322">
        <f t="shared" si="37"/>
        <v>0</v>
      </c>
      <c r="P470" s="323">
        <v>4607109923429</v>
      </c>
      <c r="Q470" s="317" t="s">
        <v>4911</v>
      </c>
      <c r="R470" s="324">
        <f t="shared" si="38"/>
        <v>26.64</v>
      </c>
      <c r="S470" s="325" t="s">
        <v>1860</v>
      </c>
      <c r="T470" s="326" t="s">
        <v>4525</v>
      </c>
    </row>
    <row r="471" spans="1:20" ht="15.75" x14ac:dyDescent="0.2">
      <c r="A471" s="292">
        <v>454</v>
      </c>
      <c r="B471" s="304"/>
      <c r="C471" s="305"/>
      <c r="D471" s="305"/>
      <c r="E471" s="338" t="s">
        <v>1405</v>
      </c>
      <c r="F471" s="339"/>
      <c r="G471" s="308"/>
      <c r="H471" s="308"/>
      <c r="I471" s="308"/>
      <c r="J471" s="308"/>
      <c r="K471" s="307"/>
      <c r="L471" s="339"/>
      <c r="M471" s="339"/>
      <c r="N471" s="307"/>
      <c r="O471" s="308"/>
      <c r="P471" s="308"/>
      <c r="Q471" s="308"/>
      <c r="R471" s="309"/>
      <c r="S471" s="308"/>
      <c r="T471" s="308"/>
    </row>
    <row r="472" spans="1:20" ht="25.5" x14ac:dyDescent="0.2">
      <c r="A472" s="292">
        <v>455</v>
      </c>
      <c r="B472" s="310">
        <v>11718</v>
      </c>
      <c r="C472" s="311" t="s">
        <v>5298</v>
      </c>
      <c r="D472" s="312"/>
      <c r="E472" s="313" t="s">
        <v>584</v>
      </c>
      <c r="F472" s="314" t="s">
        <v>5026</v>
      </c>
      <c r="G472" s="315" t="str">
        <f t="shared" ref="G472:G485" si="39">HYPERLINK("http://www.gardenbulbs.ru/images/summer_CL/thumbnails/"&amp;C472&amp;".jpg","фото")</f>
        <v>фото</v>
      </c>
      <c r="H472" s="315"/>
      <c r="I472" s="316" t="s">
        <v>5142</v>
      </c>
      <c r="J472" s="317" t="s">
        <v>1085</v>
      </c>
      <c r="K472" s="318" t="s">
        <v>586</v>
      </c>
      <c r="L472" s="667">
        <v>10</v>
      </c>
      <c r="M472" s="668">
        <v>178.1</v>
      </c>
      <c r="N472" s="321"/>
      <c r="O472" s="322">
        <f t="shared" ref="O472:O485" si="40">IF(ISERROR(N472*M472),0,N472*M472)</f>
        <v>0</v>
      </c>
      <c r="P472" s="323">
        <v>4607109923412</v>
      </c>
      <c r="Q472" s="317" t="s">
        <v>4911</v>
      </c>
      <c r="R472" s="324">
        <f t="shared" ref="R472:R485" si="41">ROUND(M472/L472,2)</f>
        <v>17.809999999999999</v>
      </c>
      <c r="S472" s="325" t="s">
        <v>5298</v>
      </c>
      <c r="T472" s="326" t="s">
        <v>4537</v>
      </c>
    </row>
    <row r="473" spans="1:20" ht="15.75" x14ac:dyDescent="0.2">
      <c r="A473" s="292">
        <v>456</v>
      </c>
      <c r="B473" s="310">
        <v>6181</v>
      </c>
      <c r="C473" s="327" t="s">
        <v>6736</v>
      </c>
      <c r="D473" s="328"/>
      <c r="E473" s="329" t="s">
        <v>584</v>
      </c>
      <c r="F473" s="330" t="s">
        <v>6737</v>
      </c>
      <c r="G473" s="331" t="str">
        <f t="shared" si="39"/>
        <v>фото</v>
      </c>
      <c r="H473" s="331"/>
      <c r="I473" s="332" t="s">
        <v>633</v>
      </c>
      <c r="J473" s="333" t="s">
        <v>1065</v>
      </c>
      <c r="K473" s="334" t="s">
        <v>586</v>
      </c>
      <c r="L473" s="669">
        <v>10</v>
      </c>
      <c r="M473" s="670">
        <v>183</v>
      </c>
      <c r="N473" s="321"/>
      <c r="O473" s="322">
        <f t="shared" si="40"/>
        <v>0</v>
      </c>
      <c r="P473" s="323">
        <v>4607109915905</v>
      </c>
      <c r="Q473" s="337" t="s">
        <v>6499</v>
      </c>
      <c r="R473" s="324">
        <f t="shared" si="41"/>
        <v>18.3</v>
      </c>
      <c r="S473" s="325" t="s">
        <v>6736</v>
      </c>
      <c r="T473" s="326" t="s">
        <v>4537</v>
      </c>
    </row>
    <row r="474" spans="1:20" ht="15.75" x14ac:dyDescent="0.2">
      <c r="A474" s="292">
        <v>457</v>
      </c>
      <c r="B474" s="310">
        <v>1526</v>
      </c>
      <c r="C474" s="311" t="s">
        <v>1862</v>
      </c>
      <c r="D474" s="312"/>
      <c r="E474" s="313" t="s">
        <v>584</v>
      </c>
      <c r="F474" s="314" t="s">
        <v>1406</v>
      </c>
      <c r="G474" s="315" t="str">
        <f t="shared" si="39"/>
        <v>фото</v>
      </c>
      <c r="H474" s="315"/>
      <c r="I474" s="316" t="s">
        <v>1407</v>
      </c>
      <c r="J474" s="317" t="s">
        <v>1068</v>
      </c>
      <c r="K474" s="318" t="s">
        <v>586</v>
      </c>
      <c r="L474" s="667">
        <v>10</v>
      </c>
      <c r="M474" s="668">
        <v>180.5</v>
      </c>
      <c r="N474" s="321"/>
      <c r="O474" s="322">
        <f t="shared" si="40"/>
        <v>0</v>
      </c>
      <c r="P474" s="323">
        <v>4607109985502</v>
      </c>
      <c r="Q474" s="317"/>
      <c r="R474" s="324">
        <f t="shared" si="41"/>
        <v>18.05</v>
      </c>
      <c r="S474" s="325" t="s">
        <v>1862</v>
      </c>
      <c r="T474" s="326" t="s">
        <v>4537</v>
      </c>
    </row>
    <row r="475" spans="1:20" ht="15.75" x14ac:dyDescent="0.2">
      <c r="A475" s="292">
        <v>458</v>
      </c>
      <c r="B475" s="310">
        <v>11720</v>
      </c>
      <c r="C475" s="311" t="s">
        <v>5299</v>
      </c>
      <c r="D475" s="312"/>
      <c r="E475" s="313" t="s">
        <v>584</v>
      </c>
      <c r="F475" s="314" t="s">
        <v>5027</v>
      </c>
      <c r="G475" s="315" t="str">
        <f t="shared" si="39"/>
        <v>фото</v>
      </c>
      <c r="H475" s="315"/>
      <c r="I475" s="316" t="s">
        <v>5143</v>
      </c>
      <c r="J475" s="317" t="s">
        <v>1065</v>
      </c>
      <c r="K475" s="318" t="s">
        <v>586</v>
      </c>
      <c r="L475" s="667">
        <v>10</v>
      </c>
      <c r="M475" s="668">
        <v>160</v>
      </c>
      <c r="N475" s="321"/>
      <c r="O475" s="322">
        <f t="shared" si="40"/>
        <v>0</v>
      </c>
      <c r="P475" s="323">
        <v>4607109923399</v>
      </c>
      <c r="Q475" s="317" t="s">
        <v>4911</v>
      </c>
      <c r="R475" s="324">
        <f t="shared" si="41"/>
        <v>16</v>
      </c>
      <c r="S475" s="325" t="s">
        <v>5299</v>
      </c>
      <c r="T475" s="326" t="s">
        <v>4537</v>
      </c>
    </row>
    <row r="476" spans="1:20" ht="15.75" x14ac:dyDescent="0.2">
      <c r="A476" s="292">
        <v>459</v>
      </c>
      <c r="B476" s="310">
        <v>6493</v>
      </c>
      <c r="C476" s="327" t="s">
        <v>6738</v>
      </c>
      <c r="D476" s="328"/>
      <c r="E476" s="329" t="s">
        <v>584</v>
      </c>
      <c r="F476" s="330" t="s">
        <v>6739</v>
      </c>
      <c r="G476" s="331" t="str">
        <f t="shared" si="39"/>
        <v>фото</v>
      </c>
      <c r="H476" s="331"/>
      <c r="I476" s="332" t="s">
        <v>6740</v>
      </c>
      <c r="J476" s="333" t="s">
        <v>1065</v>
      </c>
      <c r="K476" s="334" t="s">
        <v>586</v>
      </c>
      <c r="L476" s="669">
        <v>10</v>
      </c>
      <c r="M476" s="670">
        <v>162.4</v>
      </c>
      <c r="N476" s="321"/>
      <c r="O476" s="322">
        <f t="shared" si="40"/>
        <v>0</v>
      </c>
      <c r="P476" s="323">
        <v>4607109915776</v>
      </c>
      <c r="Q476" s="337" t="s">
        <v>6499</v>
      </c>
      <c r="R476" s="324">
        <f t="shared" si="41"/>
        <v>16.239999999999998</v>
      </c>
      <c r="S476" s="325" t="s">
        <v>6738</v>
      </c>
      <c r="T476" s="326" t="s">
        <v>4537</v>
      </c>
    </row>
    <row r="477" spans="1:20" ht="15.75" x14ac:dyDescent="0.2">
      <c r="A477" s="292">
        <v>460</v>
      </c>
      <c r="B477" s="310">
        <v>7453</v>
      </c>
      <c r="C477" s="311" t="s">
        <v>2633</v>
      </c>
      <c r="D477" s="312"/>
      <c r="E477" s="313" t="s">
        <v>584</v>
      </c>
      <c r="F477" s="314" t="s">
        <v>1864</v>
      </c>
      <c r="G477" s="315" t="str">
        <f t="shared" si="39"/>
        <v>фото</v>
      </c>
      <c r="H477" s="315"/>
      <c r="I477" s="316" t="s">
        <v>1865</v>
      </c>
      <c r="J477" s="317" t="s">
        <v>1074</v>
      </c>
      <c r="K477" s="318" t="s">
        <v>586</v>
      </c>
      <c r="L477" s="667">
        <v>10</v>
      </c>
      <c r="M477" s="668">
        <v>262.8</v>
      </c>
      <c r="N477" s="321"/>
      <c r="O477" s="322">
        <f t="shared" si="40"/>
        <v>0</v>
      </c>
      <c r="P477" s="323">
        <v>4607109939109</v>
      </c>
      <c r="Q477" s="317"/>
      <c r="R477" s="324">
        <f t="shared" si="41"/>
        <v>26.28</v>
      </c>
      <c r="S477" s="325" t="s">
        <v>5301</v>
      </c>
      <c r="T477" s="326" t="s">
        <v>4537</v>
      </c>
    </row>
    <row r="478" spans="1:20" ht="15.75" x14ac:dyDescent="0.2">
      <c r="A478" s="292">
        <v>461</v>
      </c>
      <c r="B478" s="310">
        <v>1383</v>
      </c>
      <c r="C478" s="311" t="s">
        <v>1866</v>
      </c>
      <c r="D478" s="312"/>
      <c r="E478" s="313" t="s">
        <v>584</v>
      </c>
      <c r="F478" s="314" t="s">
        <v>1408</v>
      </c>
      <c r="G478" s="315" t="str">
        <f t="shared" si="39"/>
        <v>фото</v>
      </c>
      <c r="H478" s="315"/>
      <c r="I478" s="316" t="s">
        <v>56</v>
      </c>
      <c r="J478" s="317" t="s">
        <v>1074</v>
      </c>
      <c r="K478" s="318" t="s">
        <v>586</v>
      </c>
      <c r="L478" s="667">
        <v>10</v>
      </c>
      <c r="M478" s="668">
        <v>145.5</v>
      </c>
      <c r="N478" s="321"/>
      <c r="O478" s="322">
        <f t="shared" si="40"/>
        <v>0</v>
      </c>
      <c r="P478" s="323">
        <v>4607109963302</v>
      </c>
      <c r="Q478" s="317"/>
      <c r="R478" s="324">
        <f t="shared" si="41"/>
        <v>14.55</v>
      </c>
      <c r="S478" s="325" t="s">
        <v>1866</v>
      </c>
      <c r="T478" s="326" t="s">
        <v>4537</v>
      </c>
    </row>
    <row r="479" spans="1:20" ht="15.75" x14ac:dyDescent="0.2">
      <c r="A479" s="292">
        <v>462</v>
      </c>
      <c r="B479" s="310">
        <v>11721</v>
      </c>
      <c r="C479" s="311" t="s">
        <v>5302</v>
      </c>
      <c r="D479" s="312"/>
      <c r="E479" s="313" t="s">
        <v>584</v>
      </c>
      <c r="F479" s="314" t="s">
        <v>5029</v>
      </c>
      <c r="G479" s="315" t="str">
        <f t="shared" si="39"/>
        <v>фото</v>
      </c>
      <c r="H479" s="315"/>
      <c r="I479" s="316" t="s">
        <v>5145</v>
      </c>
      <c r="J479" s="317" t="s">
        <v>1065</v>
      </c>
      <c r="K479" s="318" t="s">
        <v>586</v>
      </c>
      <c r="L479" s="667">
        <v>10</v>
      </c>
      <c r="M479" s="668">
        <v>163.6</v>
      </c>
      <c r="N479" s="321"/>
      <c r="O479" s="322">
        <f t="shared" si="40"/>
        <v>0</v>
      </c>
      <c r="P479" s="323">
        <v>4607109923382</v>
      </c>
      <c r="Q479" s="317" t="s">
        <v>4911</v>
      </c>
      <c r="R479" s="324">
        <f t="shared" si="41"/>
        <v>16.36</v>
      </c>
      <c r="S479" s="325" t="s">
        <v>5302</v>
      </c>
      <c r="T479" s="326" t="s">
        <v>4537</v>
      </c>
    </row>
    <row r="480" spans="1:20" ht="15.75" x14ac:dyDescent="0.2">
      <c r="A480" s="292">
        <v>463</v>
      </c>
      <c r="B480" s="310">
        <v>5615</v>
      </c>
      <c r="C480" s="327" t="s">
        <v>6741</v>
      </c>
      <c r="D480" s="328"/>
      <c r="E480" s="329" t="s">
        <v>584</v>
      </c>
      <c r="F480" s="330" t="s">
        <v>6742</v>
      </c>
      <c r="G480" s="331" t="str">
        <f t="shared" si="39"/>
        <v>фото</v>
      </c>
      <c r="H480" s="331"/>
      <c r="I480" s="332" t="s">
        <v>715</v>
      </c>
      <c r="J480" s="333" t="s">
        <v>1065</v>
      </c>
      <c r="K480" s="334" t="s">
        <v>586</v>
      </c>
      <c r="L480" s="669">
        <v>10</v>
      </c>
      <c r="M480" s="670">
        <v>166</v>
      </c>
      <c r="N480" s="321"/>
      <c r="O480" s="322">
        <f t="shared" si="40"/>
        <v>0</v>
      </c>
      <c r="P480" s="323">
        <v>4607109915561</v>
      </c>
      <c r="Q480" s="337" t="s">
        <v>6499</v>
      </c>
      <c r="R480" s="324">
        <f t="shared" si="41"/>
        <v>16.600000000000001</v>
      </c>
      <c r="S480" s="325" t="s">
        <v>6741</v>
      </c>
      <c r="T480" s="326" t="s">
        <v>4537</v>
      </c>
    </row>
    <row r="481" spans="1:20" ht="25.5" x14ac:dyDescent="0.2">
      <c r="A481" s="292">
        <v>464</v>
      </c>
      <c r="B481" s="310">
        <v>6703</v>
      </c>
      <c r="C481" s="311" t="s">
        <v>3529</v>
      </c>
      <c r="D481" s="312"/>
      <c r="E481" s="313" t="s">
        <v>584</v>
      </c>
      <c r="F481" s="314" t="s">
        <v>3760</v>
      </c>
      <c r="G481" s="315" t="str">
        <f t="shared" si="39"/>
        <v>фото</v>
      </c>
      <c r="H481" s="315"/>
      <c r="I481" s="316" t="s">
        <v>3836</v>
      </c>
      <c r="J481" s="317" t="s">
        <v>1074</v>
      </c>
      <c r="K481" s="318" t="s">
        <v>586</v>
      </c>
      <c r="L481" s="667">
        <v>10</v>
      </c>
      <c r="M481" s="668">
        <v>166</v>
      </c>
      <c r="N481" s="321"/>
      <c r="O481" s="322">
        <f t="shared" si="40"/>
        <v>0</v>
      </c>
      <c r="P481" s="323">
        <v>4607109943472</v>
      </c>
      <c r="Q481" s="317"/>
      <c r="R481" s="324">
        <f t="shared" si="41"/>
        <v>16.600000000000001</v>
      </c>
      <c r="S481" s="325" t="s">
        <v>3529</v>
      </c>
      <c r="T481" s="326" t="s">
        <v>4537</v>
      </c>
    </row>
    <row r="482" spans="1:20" ht="47.25" x14ac:dyDescent="0.2">
      <c r="A482" s="292">
        <v>465</v>
      </c>
      <c r="B482" s="310">
        <v>6326</v>
      </c>
      <c r="C482" s="327" t="s">
        <v>6743</v>
      </c>
      <c r="D482" s="328"/>
      <c r="E482" s="329" t="s">
        <v>584</v>
      </c>
      <c r="F482" s="330" t="s">
        <v>6744</v>
      </c>
      <c r="G482" s="331" t="str">
        <f t="shared" si="39"/>
        <v>фото</v>
      </c>
      <c r="H482" s="331"/>
      <c r="I482" s="332" t="s">
        <v>6745</v>
      </c>
      <c r="J482" s="333" t="s">
        <v>1065</v>
      </c>
      <c r="K482" s="334" t="s">
        <v>586</v>
      </c>
      <c r="L482" s="669">
        <v>10</v>
      </c>
      <c r="M482" s="670">
        <v>155.19999999999999</v>
      </c>
      <c r="N482" s="321"/>
      <c r="O482" s="322">
        <f t="shared" si="40"/>
        <v>0</v>
      </c>
      <c r="P482" s="323">
        <v>4607109915608</v>
      </c>
      <c r="Q482" s="337" t="s">
        <v>6499</v>
      </c>
      <c r="R482" s="324">
        <f t="shared" si="41"/>
        <v>15.52</v>
      </c>
      <c r="S482" s="325" t="s">
        <v>6743</v>
      </c>
      <c r="T482" s="326" t="s">
        <v>4537</v>
      </c>
    </row>
    <row r="483" spans="1:20" ht="15.75" x14ac:dyDescent="0.2">
      <c r="A483" s="292">
        <v>466</v>
      </c>
      <c r="B483" s="310">
        <v>11722</v>
      </c>
      <c r="C483" s="311" t="s">
        <v>5303</v>
      </c>
      <c r="D483" s="312"/>
      <c r="E483" s="313" t="s">
        <v>584</v>
      </c>
      <c r="F483" s="314" t="s">
        <v>906</v>
      </c>
      <c r="G483" s="315" t="str">
        <f t="shared" si="39"/>
        <v>фото</v>
      </c>
      <c r="H483" s="315"/>
      <c r="I483" s="316" t="s">
        <v>5146</v>
      </c>
      <c r="J483" s="317" t="s">
        <v>1065</v>
      </c>
      <c r="K483" s="318" t="s">
        <v>586</v>
      </c>
      <c r="L483" s="667">
        <v>10</v>
      </c>
      <c r="M483" s="668">
        <v>176.9</v>
      </c>
      <c r="N483" s="321"/>
      <c r="O483" s="322">
        <f t="shared" si="40"/>
        <v>0</v>
      </c>
      <c r="P483" s="323">
        <v>4607109923375</v>
      </c>
      <c r="Q483" s="317" t="s">
        <v>4911</v>
      </c>
      <c r="R483" s="324">
        <f t="shared" si="41"/>
        <v>17.690000000000001</v>
      </c>
      <c r="S483" s="325" t="s">
        <v>5303</v>
      </c>
      <c r="T483" s="326" t="s">
        <v>4537</v>
      </c>
    </row>
    <row r="484" spans="1:20" ht="25.5" x14ac:dyDescent="0.2">
      <c r="A484" s="292">
        <v>467</v>
      </c>
      <c r="B484" s="310">
        <v>6704</v>
      </c>
      <c r="C484" s="311" t="s">
        <v>3530</v>
      </c>
      <c r="D484" s="312"/>
      <c r="E484" s="313" t="s">
        <v>584</v>
      </c>
      <c r="F484" s="314" t="s">
        <v>3759</v>
      </c>
      <c r="G484" s="315" t="str">
        <f t="shared" si="39"/>
        <v>фото</v>
      </c>
      <c r="H484" s="315"/>
      <c r="I484" s="316" t="s">
        <v>3835</v>
      </c>
      <c r="J484" s="317" t="s">
        <v>1074</v>
      </c>
      <c r="K484" s="318" t="s">
        <v>586</v>
      </c>
      <c r="L484" s="667">
        <v>10</v>
      </c>
      <c r="M484" s="668">
        <v>198.7</v>
      </c>
      <c r="N484" s="321"/>
      <c r="O484" s="322">
        <f t="shared" si="40"/>
        <v>0</v>
      </c>
      <c r="P484" s="323">
        <v>4607109943489</v>
      </c>
      <c r="Q484" s="317"/>
      <c r="R484" s="324">
        <f t="shared" si="41"/>
        <v>19.87</v>
      </c>
      <c r="S484" s="325" t="s">
        <v>3530</v>
      </c>
      <c r="T484" s="326" t="s">
        <v>4537</v>
      </c>
    </row>
    <row r="485" spans="1:20" ht="25.5" x14ac:dyDescent="0.2">
      <c r="A485" s="292">
        <v>468</v>
      </c>
      <c r="B485" s="310">
        <v>11723</v>
      </c>
      <c r="C485" s="311" t="s">
        <v>5300</v>
      </c>
      <c r="D485" s="312"/>
      <c r="E485" s="313" t="s">
        <v>584</v>
      </c>
      <c r="F485" s="314" t="s">
        <v>5028</v>
      </c>
      <c r="G485" s="315" t="str">
        <f t="shared" si="39"/>
        <v>фото</v>
      </c>
      <c r="H485" s="315"/>
      <c r="I485" s="316" t="s">
        <v>5144</v>
      </c>
      <c r="J485" s="317" t="s">
        <v>1065</v>
      </c>
      <c r="K485" s="318" t="s">
        <v>586</v>
      </c>
      <c r="L485" s="667">
        <v>10</v>
      </c>
      <c r="M485" s="668">
        <v>166</v>
      </c>
      <c r="N485" s="321"/>
      <c r="O485" s="322">
        <f t="shared" si="40"/>
        <v>0</v>
      </c>
      <c r="P485" s="323">
        <v>4607109923368</v>
      </c>
      <c r="Q485" s="317" t="s">
        <v>4911</v>
      </c>
      <c r="R485" s="324">
        <f t="shared" si="41"/>
        <v>16.600000000000001</v>
      </c>
      <c r="S485" s="325" t="s">
        <v>5300</v>
      </c>
      <c r="T485" s="326" t="s">
        <v>4537</v>
      </c>
    </row>
    <row r="486" spans="1:20" ht="15.75" x14ac:dyDescent="0.2">
      <c r="A486" s="292">
        <v>469</v>
      </c>
      <c r="B486" s="304"/>
      <c r="C486" s="305"/>
      <c r="D486" s="305"/>
      <c r="E486" s="338" t="s">
        <v>1409</v>
      </c>
      <c r="F486" s="339"/>
      <c r="G486" s="308"/>
      <c r="H486" s="308"/>
      <c r="I486" s="308"/>
      <c r="J486" s="308"/>
      <c r="K486" s="307"/>
      <c r="L486" s="339"/>
      <c r="M486" s="339"/>
      <c r="N486" s="307"/>
      <c r="O486" s="308"/>
      <c r="P486" s="308"/>
      <c r="Q486" s="308"/>
      <c r="R486" s="309"/>
      <c r="S486" s="308"/>
      <c r="T486" s="308"/>
    </row>
    <row r="487" spans="1:20" ht="15.75" x14ac:dyDescent="0.2">
      <c r="A487" s="292">
        <v>470</v>
      </c>
      <c r="B487" s="310">
        <v>2427</v>
      </c>
      <c r="C487" s="311" t="s">
        <v>3936</v>
      </c>
      <c r="D487" s="312"/>
      <c r="E487" s="313" t="s">
        <v>584</v>
      </c>
      <c r="F487" s="314" t="s">
        <v>3761</v>
      </c>
      <c r="G487" s="315" t="str">
        <f t="shared" ref="G487:G509" si="42">HYPERLINK("http://www.gardenbulbs.ru/images/summer_CL/thumbnails/"&amp;C487&amp;".jpg","фото")</f>
        <v>фото</v>
      </c>
      <c r="H487" s="315"/>
      <c r="I487" s="316" t="s">
        <v>3837</v>
      </c>
      <c r="J487" s="317" t="s">
        <v>1074</v>
      </c>
      <c r="K487" s="318" t="s">
        <v>586</v>
      </c>
      <c r="L487" s="667">
        <v>10</v>
      </c>
      <c r="M487" s="668">
        <v>176.9</v>
      </c>
      <c r="N487" s="321"/>
      <c r="O487" s="322">
        <f t="shared" ref="O487:O509" si="43">IF(ISERROR(N487*M487),0,N487*M487)</f>
        <v>0</v>
      </c>
      <c r="P487" s="323">
        <v>4607109966938</v>
      </c>
      <c r="Q487" s="317"/>
      <c r="R487" s="324">
        <f t="shared" ref="R487:R509" si="44">ROUND(M487/L487,2)</f>
        <v>17.690000000000001</v>
      </c>
      <c r="S487" s="325" t="s">
        <v>3936</v>
      </c>
      <c r="T487" s="326" t="s">
        <v>4538</v>
      </c>
    </row>
    <row r="488" spans="1:20" ht="15.75" x14ac:dyDescent="0.2">
      <c r="A488" s="292">
        <v>471</v>
      </c>
      <c r="B488" s="310">
        <v>5598</v>
      </c>
      <c r="C488" s="327" t="s">
        <v>6746</v>
      </c>
      <c r="D488" s="328"/>
      <c r="E488" s="329" t="s">
        <v>584</v>
      </c>
      <c r="F488" s="330" t="s">
        <v>966</v>
      </c>
      <c r="G488" s="331" t="str">
        <f t="shared" si="42"/>
        <v>фото</v>
      </c>
      <c r="H488" s="331"/>
      <c r="I488" s="332" t="s">
        <v>1118</v>
      </c>
      <c r="J488" s="333" t="s">
        <v>1074</v>
      </c>
      <c r="K488" s="334" t="s">
        <v>586</v>
      </c>
      <c r="L488" s="669">
        <v>10</v>
      </c>
      <c r="M488" s="670">
        <v>171.9</v>
      </c>
      <c r="N488" s="321"/>
      <c r="O488" s="322">
        <f t="shared" si="43"/>
        <v>0</v>
      </c>
      <c r="P488" s="323">
        <v>4607109916032</v>
      </c>
      <c r="Q488" s="337" t="s">
        <v>6499</v>
      </c>
      <c r="R488" s="324">
        <f t="shared" si="44"/>
        <v>17.190000000000001</v>
      </c>
      <c r="S488" s="325" t="s">
        <v>6746</v>
      </c>
      <c r="T488" s="326" t="s">
        <v>4538</v>
      </c>
    </row>
    <row r="489" spans="1:20" ht="15.75" x14ac:dyDescent="0.2">
      <c r="A489" s="292">
        <v>472</v>
      </c>
      <c r="B489" s="310">
        <v>6669</v>
      </c>
      <c r="C489" s="311" t="s">
        <v>1867</v>
      </c>
      <c r="D489" s="312"/>
      <c r="E489" s="313" t="s">
        <v>584</v>
      </c>
      <c r="F489" s="314" t="s">
        <v>168</v>
      </c>
      <c r="G489" s="315" t="str">
        <f t="shared" si="42"/>
        <v>фото</v>
      </c>
      <c r="H489" s="315"/>
      <c r="I489" s="316" t="s">
        <v>169</v>
      </c>
      <c r="J489" s="317" t="s">
        <v>1068</v>
      </c>
      <c r="K489" s="318" t="s">
        <v>586</v>
      </c>
      <c r="L489" s="667">
        <v>10</v>
      </c>
      <c r="M489" s="668">
        <v>247</v>
      </c>
      <c r="N489" s="321"/>
      <c r="O489" s="322">
        <f t="shared" si="43"/>
        <v>0</v>
      </c>
      <c r="P489" s="323">
        <v>4607109943137</v>
      </c>
      <c r="Q489" s="317"/>
      <c r="R489" s="324">
        <f t="shared" si="44"/>
        <v>24.7</v>
      </c>
      <c r="S489" s="325" t="s">
        <v>1867</v>
      </c>
      <c r="T489" s="326" t="s">
        <v>4538</v>
      </c>
    </row>
    <row r="490" spans="1:20" ht="15.75" x14ac:dyDescent="0.2">
      <c r="A490" s="292">
        <v>473</v>
      </c>
      <c r="B490" s="310">
        <v>6037</v>
      </c>
      <c r="C490" s="311" t="s">
        <v>3125</v>
      </c>
      <c r="D490" s="312"/>
      <c r="E490" s="313" t="s">
        <v>584</v>
      </c>
      <c r="F490" s="314" t="s">
        <v>3126</v>
      </c>
      <c r="G490" s="315" t="str">
        <f t="shared" si="42"/>
        <v>фото</v>
      </c>
      <c r="H490" s="315"/>
      <c r="I490" s="316" t="s">
        <v>3127</v>
      </c>
      <c r="J490" s="317" t="s">
        <v>1065</v>
      </c>
      <c r="K490" s="318" t="s">
        <v>586</v>
      </c>
      <c r="L490" s="667">
        <v>10</v>
      </c>
      <c r="M490" s="668">
        <v>174.5</v>
      </c>
      <c r="N490" s="321"/>
      <c r="O490" s="322">
        <f t="shared" si="43"/>
        <v>0</v>
      </c>
      <c r="P490" s="323">
        <v>4607109931073</v>
      </c>
      <c r="Q490" s="317"/>
      <c r="R490" s="324">
        <f t="shared" si="44"/>
        <v>17.45</v>
      </c>
      <c r="S490" s="325" t="s">
        <v>3125</v>
      </c>
      <c r="T490" s="326" t="s">
        <v>4538</v>
      </c>
    </row>
    <row r="491" spans="1:20" ht="15.75" x14ac:dyDescent="0.2">
      <c r="A491" s="292">
        <v>474</v>
      </c>
      <c r="B491" s="310">
        <v>6078</v>
      </c>
      <c r="C491" s="311" t="s">
        <v>2634</v>
      </c>
      <c r="D491" s="312"/>
      <c r="E491" s="313" t="s">
        <v>584</v>
      </c>
      <c r="F491" s="314" t="s">
        <v>2494</v>
      </c>
      <c r="G491" s="315" t="str">
        <f t="shared" si="42"/>
        <v>фото</v>
      </c>
      <c r="H491" s="315"/>
      <c r="I491" s="316" t="s">
        <v>2539</v>
      </c>
      <c r="J491" s="317" t="s">
        <v>1074</v>
      </c>
      <c r="K491" s="318" t="s">
        <v>586</v>
      </c>
      <c r="L491" s="667">
        <v>10</v>
      </c>
      <c r="M491" s="668">
        <v>197.5</v>
      </c>
      <c r="N491" s="321"/>
      <c r="O491" s="322">
        <f t="shared" si="43"/>
        <v>0</v>
      </c>
      <c r="P491" s="323">
        <v>4607109935231</v>
      </c>
      <c r="Q491" s="317"/>
      <c r="R491" s="324">
        <f t="shared" si="44"/>
        <v>19.75</v>
      </c>
      <c r="S491" s="325" t="s">
        <v>2634</v>
      </c>
      <c r="T491" s="326" t="s">
        <v>4538</v>
      </c>
    </row>
    <row r="492" spans="1:20" ht="15.75" x14ac:dyDescent="0.2">
      <c r="A492" s="292">
        <v>475</v>
      </c>
      <c r="B492" s="310">
        <v>2638</v>
      </c>
      <c r="C492" s="311" t="s">
        <v>1872</v>
      </c>
      <c r="D492" s="312"/>
      <c r="E492" s="313" t="s">
        <v>584</v>
      </c>
      <c r="F492" s="314" t="s">
        <v>1410</v>
      </c>
      <c r="G492" s="315" t="str">
        <f t="shared" si="42"/>
        <v>фото</v>
      </c>
      <c r="H492" s="315"/>
      <c r="I492" s="316" t="s">
        <v>624</v>
      </c>
      <c r="J492" s="317" t="s">
        <v>1074</v>
      </c>
      <c r="K492" s="318" t="s">
        <v>586</v>
      </c>
      <c r="L492" s="667">
        <v>10</v>
      </c>
      <c r="M492" s="668">
        <v>180.5</v>
      </c>
      <c r="N492" s="321"/>
      <c r="O492" s="322">
        <f t="shared" si="43"/>
        <v>0</v>
      </c>
      <c r="P492" s="323">
        <v>4607109950593</v>
      </c>
      <c r="Q492" s="317"/>
      <c r="R492" s="324">
        <f t="shared" si="44"/>
        <v>18.05</v>
      </c>
      <c r="S492" s="325" t="s">
        <v>1872</v>
      </c>
      <c r="T492" s="326" t="s">
        <v>4538</v>
      </c>
    </row>
    <row r="493" spans="1:20" ht="25.5" x14ac:dyDescent="0.2">
      <c r="A493" s="292">
        <v>476</v>
      </c>
      <c r="B493" s="310">
        <v>3326</v>
      </c>
      <c r="C493" s="311" t="s">
        <v>4539</v>
      </c>
      <c r="D493" s="312"/>
      <c r="E493" s="313" t="s">
        <v>584</v>
      </c>
      <c r="F493" s="314" t="s">
        <v>4540</v>
      </c>
      <c r="G493" s="315" t="str">
        <f t="shared" si="42"/>
        <v>фото</v>
      </c>
      <c r="H493" s="315"/>
      <c r="I493" s="316" t="s">
        <v>4541</v>
      </c>
      <c r="J493" s="317" t="s">
        <v>4542</v>
      </c>
      <c r="K493" s="318" t="s">
        <v>586</v>
      </c>
      <c r="L493" s="667">
        <v>10</v>
      </c>
      <c r="M493" s="668">
        <v>166</v>
      </c>
      <c r="N493" s="321"/>
      <c r="O493" s="322">
        <f t="shared" si="43"/>
        <v>0</v>
      </c>
      <c r="P493" s="323">
        <v>4607109951309</v>
      </c>
      <c r="Q493" s="317"/>
      <c r="R493" s="324">
        <f t="shared" si="44"/>
        <v>16.600000000000001</v>
      </c>
      <c r="S493" s="325" t="s">
        <v>4539</v>
      </c>
      <c r="T493" s="326" t="s">
        <v>4538</v>
      </c>
    </row>
    <row r="494" spans="1:20" ht="25.5" x14ac:dyDescent="0.2">
      <c r="A494" s="292">
        <v>477</v>
      </c>
      <c r="B494" s="310">
        <v>6695</v>
      </c>
      <c r="C494" s="311" t="s">
        <v>1869</v>
      </c>
      <c r="D494" s="312" t="s">
        <v>1870</v>
      </c>
      <c r="E494" s="313" t="s">
        <v>584</v>
      </c>
      <c r="F494" s="314" t="s">
        <v>170</v>
      </c>
      <c r="G494" s="315" t="str">
        <f t="shared" si="42"/>
        <v>фото</v>
      </c>
      <c r="H494" s="315" t="str">
        <f>HYPERLINK("http://www.gardenbulbs.ru/images/summer_CL/thumbnails/"&amp;D494&amp;".jpg","фото")</f>
        <v>фото</v>
      </c>
      <c r="I494" s="316" t="s">
        <v>171</v>
      </c>
      <c r="J494" s="317" t="s">
        <v>1068</v>
      </c>
      <c r="K494" s="318" t="s">
        <v>586</v>
      </c>
      <c r="L494" s="667">
        <v>10</v>
      </c>
      <c r="M494" s="668">
        <v>224.1</v>
      </c>
      <c r="N494" s="321"/>
      <c r="O494" s="322">
        <f t="shared" si="43"/>
        <v>0</v>
      </c>
      <c r="P494" s="323">
        <v>4607109943397</v>
      </c>
      <c r="Q494" s="317"/>
      <c r="R494" s="324">
        <f t="shared" si="44"/>
        <v>22.41</v>
      </c>
      <c r="S494" s="325" t="s">
        <v>3129</v>
      </c>
      <c r="T494" s="326" t="s">
        <v>4538</v>
      </c>
    </row>
    <row r="495" spans="1:20" ht="15.75" x14ac:dyDescent="0.2">
      <c r="A495" s="292">
        <v>478</v>
      </c>
      <c r="B495" s="310">
        <v>6073</v>
      </c>
      <c r="C495" s="311" t="s">
        <v>3937</v>
      </c>
      <c r="D495" s="312"/>
      <c r="E495" s="313" t="s">
        <v>584</v>
      </c>
      <c r="F495" s="314" t="s">
        <v>3762</v>
      </c>
      <c r="G495" s="315" t="str">
        <f t="shared" si="42"/>
        <v>фото</v>
      </c>
      <c r="H495" s="315"/>
      <c r="I495" s="316" t="s">
        <v>3838</v>
      </c>
      <c r="J495" s="317" t="s">
        <v>1074</v>
      </c>
      <c r="K495" s="318" t="s">
        <v>586</v>
      </c>
      <c r="L495" s="667">
        <v>10</v>
      </c>
      <c r="M495" s="668">
        <v>166</v>
      </c>
      <c r="N495" s="321"/>
      <c r="O495" s="322">
        <f t="shared" si="43"/>
        <v>0</v>
      </c>
      <c r="P495" s="323">
        <v>4607109935286</v>
      </c>
      <c r="Q495" s="317"/>
      <c r="R495" s="324">
        <f t="shared" si="44"/>
        <v>16.600000000000001</v>
      </c>
      <c r="S495" s="325" t="s">
        <v>5308</v>
      </c>
      <c r="T495" s="326" t="s">
        <v>4538</v>
      </c>
    </row>
    <row r="496" spans="1:20" ht="15.75" x14ac:dyDescent="0.2">
      <c r="A496" s="292">
        <v>479</v>
      </c>
      <c r="B496" s="310">
        <v>1386</v>
      </c>
      <c r="C496" s="311" t="s">
        <v>1868</v>
      </c>
      <c r="D496" s="312"/>
      <c r="E496" s="313" t="s">
        <v>584</v>
      </c>
      <c r="F496" s="314" t="s">
        <v>1411</v>
      </c>
      <c r="G496" s="315" t="str">
        <f t="shared" si="42"/>
        <v>фото</v>
      </c>
      <c r="H496" s="315"/>
      <c r="I496" s="316" t="s">
        <v>1359</v>
      </c>
      <c r="J496" s="317" t="s">
        <v>1074</v>
      </c>
      <c r="K496" s="318" t="s">
        <v>586</v>
      </c>
      <c r="L496" s="667">
        <v>10</v>
      </c>
      <c r="M496" s="668">
        <v>193.8</v>
      </c>
      <c r="N496" s="321"/>
      <c r="O496" s="322">
        <f t="shared" si="43"/>
        <v>0</v>
      </c>
      <c r="P496" s="323">
        <v>4607109962831</v>
      </c>
      <c r="Q496" s="317"/>
      <c r="R496" s="324">
        <f t="shared" si="44"/>
        <v>19.38</v>
      </c>
      <c r="S496" s="325" t="s">
        <v>1868</v>
      </c>
      <c r="T496" s="326" t="s">
        <v>4538</v>
      </c>
    </row>
    <row r="497" spans="1:20" ht="15.75" x14ac:dyDescent="0.2">
      <c r="A497" s="292">
        <v>480</v>
      </c>
      <c r="B497" s="310">
        <v>6567</v>
      </c>
      <c r="C497" s="327" t="s">
        <v>6747</v>
      </c>
      <c r="D497" s="328"/>
      <c r="E497" s="329" t="s">
        <v>584</v>
      </c>
      <c r="F497" s="330" t="s">
        <v>6748</v>
      </c>
      <c r="G497" s="331" t="str">
        <f t="shared" si="42"/>
        <v>фото</v>
      </c>
      <c r="H497" s="331"/>
      <c r="I497" s="332" t="s">
        <v>367</v>
      </c>
      <c r="J497" s="333" t="s">
        <v>1074</v>
      </c>
      <c r="K497" s="334" t="s">
        <v>586</v>
      </c>
      <c r="L497" s="669">
        <v>10</v>
      </c>
      <c r="M497" s="670">
        <v>179.2</v>
      </c>
      <c r="N497" s="321"/>
      <c r="O497" s="322">
        <f t="shared" si="43"/>
        <v>0</v>
      </c>
      <c r="P497" s="323">
        <v>4607109915820</v>
      </c>
      <c r="Q497" s="337" t="s">
        <v>6499</v>
      </c>
      <c r="R497" s="324">
        <f t="shared" si="44"/>
        <v>17.920000000000002</v>
      </c>
      <c r="S497" s="325" t="s">
        <v>6747</v>
      </c>
      <c r="T497" s="326" t="s">
        <v>4538</v>
      </c>
    </row>
    <row r="498" spans="1:20" ht="15.75" x14ac:dyDescent="0.2">
      <c r="A498" s="292">
        <v>481</v>
      </c>
      <c r="B498" s="310">
        <v>1387</v>
      </c>
      <c r="C498" s="311" t="s">
        <v>3130</v>
      </c>
      <c r="D498" s="312"/>
      <c r="E498" s="313" t="s">
        <v>584</v>
      </c>
      <c r="F498" s="314" t="s">
        <v>1412</v>
      </c>
      <c r="G498" s="315" t="str">
        <f t="shared" si="42"/>
        <v>фото</v>
      </c>
      <c r="H498" s="315"/>
      <c r="I498" s="316" t="s">
        <v>1413</v>
      </c>
      <c r="J498" s="317" t="s">
        <v>1074</v>
      </c>
      <c r="K498" s="318" t="s">
        <v>586</v>
      </c>
      <c r="L498" s="667">
        <v>10</v>
      </c>
      <c r="M498" s="668">
        <v>172.1</v>
      </c>
      <c r="N498" s="321"/>
      <c r="O498" s="322">
        <f t="shared" si="43"/>
        <v>0</v>
      </c>
      <c r="P498" s="323">
        <v>4607109963319</v>
      </c>
      <c r="Q498" s="317"/>
      <c r="R498" s="324">
        <f t="shared" si="44"/>
        <v>17.21</v>
      </c>
      <c r="S498" s="325" t="s">
        <v>3130</v>
      </c>
      <c r="T498" s="326" t="s">
        <v>4538</v>
      </c>
    </row>
    <row r="499" spans="1:20" ht="15.75" x14ac:dyDescent="0.2">
      <c r="A499" s="292">
        <v>482</v>
      </c>
      <c r="B499" s="310">
        <v>6221</v>
      </c>
      <c r="C499" s="327" t="s">
        <v>6749</v>
      </c>
      <c r="D499" s="328"/>
      <c r="E499" s="329" t="s">
        <v>584</v>
      </c>
      <c r="F499" s="330" t="s">
        <v>6750</v>
      </c>
      <c r="G499" s="331" t="str">
        <f t="shared" si="42"/>
        <v>фото</v>
      </c>
      <c r="H499" s="331"/>
      <c r="I499" s="332" t="s">
        <v>6751</v>
      </c>
      <c r="J499" s="333" t="s">
        <v>1074</v>
      </c>
      <c r="K499" s="334" t="s">
        <v>586</v>
      </c>
      <c r="L499" s="669">
        <v>10</v>
      </c>
      <c r="M499" s="670">
        <v>190.1</v>
      </c>
      <c r="N499" s="321"/>
      <c r="O499" s="322">
        <f t="shared" si="43"/>
        <v>0</v>
      </c>
      <c r="P499" s="323">
        <v>4607109915806</v>
      </c>
      <c r="Q499" s="337" t="s">
        <v>6499</v>
      </c>
      <c r="R499" s="324">
        <f t="shared" si="44"/>
        <v>19.010000000000002</v>
      </c>
      <c r="S499" s="325" t="s">
        <v>6749</v>
      </c>
      <c r="T499" s="326" t="s">
        <v>4538</v>
      </c>
    </row>
    <row r="500" spans="1:20" ht="25.5" x14ac:dyDescent="0.2">
      <c r="A500" s="292">
        <v>483</v>
      </c>
      <c r="B500" s="310">
        <v>5609</v>
      </c>
      <c r="C500" s="327" t="s">
        <v>6752</v>
      </c>
      <c r="D500" s="328"/>
      <c r="E500" s="329" t="s">
        <v>584</v>
      </c>
      <c r="F500" s="330" t="s">
        <v>6753</v>
      </c>
      <c r="G500" s="331" t="str">
        <f t="shared" si="42"/>
        <v>фото</v>
      </c>
      <c r="H500" s="331"/>
      <c r="I500" s="332" t="s">
        <v>6754</v>
      </c>
      <c r="J500" s="333" t="s">
        <v>1081</v>
      </c>
      <c r="K500" s="334" t="s">
        <v>586</v>
      </c>
      <c r="L500" s="669">
        <v>10</v>
      </c>
      <c r="M500" s="670">
        <v>176.8</v>
      </c>
      <c r="N500" s="321"/>
      <c r="O500" s="322">
        <f t="shared" si="43"/>
        <v>0</v>
      </c>
      <c r="P500" s="323">
        <v>4607109915752</v>
      </c>
      <c r="Q500" s="337" t="s">
        <v>6499</v>
      </c>
      <c r="R500" s="324">
        <f t="shared" si="44"/>
        <v>17.68</v>
      </c>
      <c r="S500" s="325" t="s">
        <v>6752</v>
      </c>
      <c r="T500" s="326" t="s">
        <v>4538</v>
      </c>
    </row>
    <row r="501" spans="1:20" ht="15.75" x14ac:dyDescent="0.2">
      <c r="A501" s="292">
        <v>484</v>
      </c>
      <c r="B501" s="310">
        <v>11724</v>
      </c>
      <c r="C501" s="311" t="s">
        <v>5304</v>
      </c>
      <c r="D501" s="312"/>
      <c r="E501" s="313" t="s">
        <v>584</v>
      </c>
      <c r="F501" s="314" t="s">
        <v>5030</v>
      </c>
      <c r="G501" s="315" t="str">
        <f t="shared" si="42"/>
        <v>фото</v>
      </c>
      <c r="H501" s="315"/>
      <c r="I501" s="316" t="s">
        <v>2764</v>
      </c>
      <c r="J501" s="317" t="s">
        <v>1081</v>
      </c>
      <c r="K501" s="318" t="s">
        <v>586</v>
      </c>
      <c r="L501" s="667">
        <v>10</v>
      </c>
      <c r="M501" s="668">
        <v>167.2</v>
      </c>
      <c r="N501" s="321"/>
      <c r="O501" s="322">
        <f t="shared" si="43"/>
        <v>0</v>
      </c>
      <c r="P501" s="323">
        <v>4607109923351</v>
      </c>
      <c r="Q501" s="317" t="s">
        <v>4911</v>
      </c>
      <c r="R501" s="324">
        <f t="shared" si="44"/>
        <v>16.72</v>
      </c>
      <c r="S501" s="325" t="s">
        <v>5304</v>
      </c>
      <c r="T501" s="326" t="s">
        <v>4538</v>
      </c>
    </row>
    <row r="502" spans="1:20" ht="15.75" x14ac:dyDescent="0.2">
      <c r="A502" s="292">
        <v>485</v>
      </c>
      <c r="B502" s="310">
        <v>11725</v>
      </c>
      <c r="C502" s="311" t="s">
        <v>5305</v>
      </c>
      <c r="D502" s="312"/>
      <c r="E502" s="313" t="s">
        <v>584</v>
      </c>
      <c r="F502" s="314" t="s">
        <v>5031</v>
      </c>
      <c r="G502" s="315" t="str">
        <f t="shared" si="42"/>
        <v>фото</v>
      </c>
      <c r="H502" s="315"/>
      <c r="I502" s="316" t="s">
        <v>5147</v>
      </c>
      <c r="J502" s="317" t="s">
        <v>1863</v>
      </c>
      <c r="K502" s="318" t="s">
        <v>586</v>
      </c>
      <c r="L502" s="667">
        <v>10</v>
      </c>
      <c r="M502" s="668">
        <v>212</v>
      </c>
      <c r="N502" s="321"/>
      <c r="O502" s="322">
        <f t="shared" si="43"/>
        <v>0</v>
      </c>
      <c r="P502" s="323">
        <v>4607109923344</v>
      </c>
      <c r="Q502" s="317" t="s">
        <v>4911</v>
      </c>
      <c r="R502" s="324">
        <f t="shared" si="44"/>
        <v>21.2</v>
      </c>
      <c r="S502" s="325" t="s">
        <v>5305</v>
      </c>
      <c r="T502" s="326" t="s">
        <v>4538</v>
      </c>
    </row>
    <row r="503" spans="1:20" ht="25.5" x14ac:dyDescent="0.2">
      <c r="A503" s="292">
        <v>486</v>
      </c>
      <c r="B503" s="310">
        <v>11315</v>
      </c>
      <c r="C503" s="327" t="s">
        <v>6755</v>
      </c>
      <c r="D503" s="328"/>
      <c r="E503" s="329" t="s">
        <v>584</v>
      </c>
      <c r="F503" s="330" t="s">
        <v>6756</v>
      </c>
      <c r="G503" s="331" t="str">
        <f t="shared" si="42"/>
        <v>фото</v>
      </c>
      <c r="H503" s="331"/>
      <c r="I503" s="332" t="s">
        <v>6757</v>
      </c>
      <c r="J503" s="333" t="s">
        <v>1074</v>
      </c>
      <c r="K503" s="334" t="s">
        <v>586</v>
      </c>
      <c r="L503" s="669">
        <v>10</v>
      </c>
      <c r="M503" s="670">
        <v>190.1</v>
      </c>
      <c r="N503" s="321"/>
      <c r="O503" s="322">
        <f t="shared" si="43"/>
        <v>0</v>
      </c>
      <c r="P503" s="323">
        <v>4607109915547</v>
      </c>
      <c r="Q503" s="337" t="s">
        <v>6499</v>
      </c>
      <c r="R503" s="324">
        <f t="shared" si="44"/>
        <v>19.010000000000002</v>
      </c>
      <c r="S503" s="325" t="s">
        <v>6755</v>
      </c>
      <c r="T503" s="326" t="s">
        <v>4538</v>
      </c>
    </row>
    <row r="504" spans="1:20" ht="15.75" x14ac:dyDescent="0.2">
      <c r="A504" s="292">
        <v>487</v>
      </c>
      <c r="B504" s="310">
        <v>6147</v>
      </c>
      <c r="C504" s="327" t="s">
        <v>6758</v>
      </c>
      <c r="D504" s="328"/>
      <c r="E504" s="329" t="s">
        <v>584</v>
      </c>
      <c r="F504" s="330" t="s">
        <v>6759</v>
      </c>
      <c r="G504" s="331" t="str">
        <f t="shared" si="42"/>
        <v>фото</v>
      </c>
      <c r="H504" s="331"/>
      <c r="I504" s="332" t="s">
        <v>329</v>
      </c>
      <c r="J504" s="333" t="s">
        <v>1863</v>
      </c>
      <c r="K504" s="334" t="s">
        <v>586</v>
      </c>
      <c r="L504" s="669">
        <v>10</v>
      </c>
      <c r="M504" s="670">
        <v>173.1</v>
      </c>
      <c r="N504" s="321"/>
      <c r="O504" s="322">
        <f t="shared" si="43"/>
        <v>0</v>
      </c>
      <c r="P504" s="323">
        <v>4607109915998</v>
      </c>
      <c r="Q504" s="337" t="s">
        <v>6499</v>
      </c>
      <c r="R504" s="324">
        <f t="shared" si="44"/>
        <v>17.309999999999999</v>
      </c>
      <c r="S504" s="325" t="s">
        <v>6758</v>
      </c>
      <c r="T504" s="326" t="s">
        <v>4538</v>
      </c>
    </row>
    <row r="505" spans="1:20" ht="15.75" x14ac:dyDescent="0.2">
      <c r="A505" s="292">
        <v>488</v>
      </c>
      <c r="B505" s="310">
        <v>2601</v>
      </c>
      <c r="C505" s="311" t="s">
        <v>1871</v>
      </c>
      <c r="D505" s="312"/>
      <c r="E505" s="313" t="s">
        <v>584</v>
      </c>
      <c r="F505" s="314" t="s">
        <v>1415</v>
      </c>
      <c r="G505" s="315" t="str">
        <f t="shared" si="42"/>
        <v>фото</v>
      </c>
      <c r="H505" s="315"/>
      <c r="I505" s="316" t="s">
        <v>1416</v>
      </c>
      <c r="J505" s="317" t="s">
        <v>1081</v>
      </c>
      <c r="K505" s="318" t="s">
        <v>586</v>
      </c>
      <c r="L505" s="667">
        <v>10</v>
      </c>
      <c r="M505" s="668">
        <v>180.5</v>
      </c>
      <c r="N505" s="321"/>
      <c r="O505" s="322">
        <f t="shared" si="43"/>
        <v>0</v>
      </c>
      <c r="P505" s="323">
        <v>4607109985731</v>
      </c>
      <c r="Q505" s="317"/>
      <c r="R505" s="324">
        <f t="shared" si="44"/>
        <v>18.05</v>
      </c>
      <c r="S505" s="325" t="s">
        <v>1871</v>
      </c>
      <c r="T505" s="326" t="s">
        <v>4538</v>
      </c>
    </row>
    <row r="506" spans="1:20" ht="25.5" x14ac:dyDescent="0.2">
      <c r="A506" s="292">
        <v>489</v>
      </c>
      <c r="B506" s="310">
        <v>11726</v>
      </c>
      <c r="C506" s="311" t="s">
        <v>5306</v>
      </c>
      <c r="D506" s="312"/>
      <c r="E506" s="313" t="s">
        <v>584</v>
      </c>
      <c r="F506" s="314" t="s">
        <v>5032</v>
      </c>
      <c r="G506" s="315" t="str">
        <f t="shared" si="42"/>
        <v>фото</v>
      </c>
      <c r="H506" s="315"/>
      <c r="I506" s="316" t="s">
        <v>5148</v>
      </c>
      <c r="J506" s="317" t="s">
        <v>1081</v>
      </c>
      <c r="K506" s="318" t="s">
        <v>586</v>
      </c>
      <c r="L506" s="667">
        <v>10</v>
      </c>
      <c r="M506" s="668">
        <v>224.1</v>
      </c>
      <c r="N506" s="321"/>
      <c r="O506" s="322">
        <f t="shared" si="43"/>
        <v>0</v>
      </c>
      <c r="P506" s="323">
        <v>4607109923337</v>
      </c>
      <c r="Q506" s="317" t="s">
        <v>4911</v>
      </c>
      <c r="R506" s="324">
        <f t="shared" si="44"/>
        <v>22.41</v>
      </c>
      <c r="S506" s="325" t="s">
        <v>5306</v>
      </c>
      <c r="T506" s="326" t="s">
        <v>4538</v>
      </c>
    </row>
    <row r="507" spans="1:20" ht="25.5" x14ac:dyDescent="0.2">
      <c r="A507" s="292">
        <v>490</v>
      </c>
      <c r="B507" s="310">
        <v>6366</v>
      </c>
      <c r="C507" s="327" t="s">
        <v>6760</v>
      </c>
      <c r="D507" s="328"/>
      <c r="E507" s="329" t="s">
        <v>584</v>
      </c>
      <c r="F507" s="330" t="s">
        <v>6761</v>
      </c>
      <c r="G507" s="331" t="str">
        <f t="shared" si="42"/>
        <v>фото</v>
      </c>
      <c r="H507" s="331"/>
      <c r="I507" s="332" t="s">
        <v>6762</v>
      </c>
      <c r="J507" s="333" t="s">
        <v>1074</v>
      </c>
      <c r="K507" s="334" t="s">
        <v>586</v>
      </c>
      <c r="L507" s="669">
        <v>10</v>
      </c>
      <c r="M507" s="670">
        <v>167.2</v>
      </c>
      <c r="N507" s="321"/>
      <c r="O507" s="322">
        <f t="shared" si="43"/>
        <v>0</v>
      </c>
      <c r="P507" s="323">
        <v>4607109915462</v>
      </c>
      <c r="Q507" s="337" t="s">
        <v>6499</v>
      </c>
      <c r="R507" s="324">
        <f t="shared" si="44"/>
        <v>16.72</v>
      </c>
      <c r="S507" s="325" t="s">
        <v>6760</v>
      </c>
      <c r="T507" s="326" t="s">
        <v>4538</v>
      </c>
    </row>
    <row r="508" spans="1:20" ht="15.75" x14ac:dyDescent="0.2">
      <c r="A508" s="292">
        <v>491</v>
      </c>
      <c r="B508" s="310">
        <v>11727</v>
      </c>
      <c r="C508" s="311" t="s">
        <v>5307</v>
      </c>
      <c r="D508" s="312"/>
      <c r="E508" s="313" t="s">
        <v>584</v>
      </c>
      <c r="F508" s="314" t="s">
        <v>5033</v>
      </c>
      <c r="G508" s="315" t="str">
        <f t="shared" si="42"/>
        <v>фото</v>
      </c>
      <c r="H508" s="315"/>
      <c r="I508" s="316" t="s">
        <v>5149</v>
      </c>
      <c r="J508" s="317" t="s">
        <v>1863</v>
      </c>
      <c r="K508" s="318" t="s">
        <v>586</v>
      </c>
      <c r="L508" s="667">
        <v>10</v>
      </c>
      <c r="M508" s="668">
        <v>203.5</v>
      </c>
      <c r="N508" s="321"/>
      <c r="O508" s="322">
        <f t="shared" si="43"/>
        <v>0</v>
      </c>
      <c r="P508" s="323">
        <v>4607109923320</v>
      </c>
      <c r="Q508" s="317" t="s">
        <v>4911</v>
      </c>
      <c r="R508" s="324">
        <f t="shared" si="44"/>
        <v>20.350000000000001</v>
      </c>
      <c r="S508" s="325" t="s">
        <v>5307</v>
      </c>
      <c r="T508" s="326" t="s">
        <v>4538</v>
      </c>
    </row>
    <row r="509" spans="1:20" ht="38.25" x14ac:dyDescent="0.2">
      <c r="A509" s="292">
        <v>492</v>
      </c>
      <c r="B509" s="310">
        <v>6079</v>
      </c>
      <c r="C509" s="311" t="s">
        <v>3128</v>
      </c>
      <c r="D509" s="312"/>
      <c r="E509" s="313" t="s">
        <v>584</v>
      </c>
      <c r="F509" s="314" t="s">
        <v>2495</v>
      </c>
      <c r="G509" s="315" t="str">
        <f t="shared" si="42"/>
        <v>фото</v>
      </c>
      <c r="H509" s="315"/>
      <c r="I509" s="316" t="s">
        <v>2540</v>
      </c>
      <c r="J509" s="317" t="s">
        <v>1081</v>
      </c>
      <c r="K509" s="318" t="s">
        <v>586</v>
      </c>
      <c r="L509" s="667">
        <v>10</v>
      </c>
      <c r="M509" s="668">
        <v>209.6</v>
      </c>
      <c r="N509" s="321"/>
      <c r="O509" s="322">
        <f t="shared" si="43"/>
        <v>0</v>
      </c>
      <c r="P509" s="323">
        <v>4607109935224</v>
      </c>
      <c r="Q509" s="317"/>
      <c r="R509" s="324">
        <f t="shared" si="44"/>
        <v>20.96</v>
      </c>
      <c r="S509" s="325" t="s">
        <v>3128</v>
      </c>
      <c r="T509" s="326" t="s">
        <v>4538</v>
      </c>
    </row>
    <row r="510" spans="1:20" ht="15.75" x14ac:dyDescent="0.2">
      <c r="A510" s="292">
        <v>493</v>
      </c>
      <c r="B510" s="304"/>
      <c r="C510" s="305"/>
      <c r="D510" s="305"/>
      <c r="E510" s="338" t="s">
        <v>272</v>
      </c>
      <c r="F510" s="339"/>
      <c r="G510" s="308"/>
      <c r="H510" s="308"/>
      <c r="I510" s="308"/>
      <c r="J510" s="308"/>
      <c r="K510" s="307"/>
      <c r="L510" s="339"/>
      <c r="M510" s="339"/>
      <c r="N510" s="307"/>
      <c r="O510" s="308"/>
      <c r="P510" s="308"/>
      <c r="Q510" s="308"/>
      <c r="R510" s="309"/>
      <c r="S510" s="308"/>
      <c r="T510" s="308"/>
    </row>
    <row r="511" spans="1:20" ht="15.75" x14ac:dyDescent="0.2">
      <c r="A511" s="292">
        <v>494</v>
      </c>
      <c r="B511" s="310">
        <v>6080</v>
      </c>
      <c r="C511" s="311" t="s">
        <v>2638</v>
      </c>
      <c r="D511" s="312"/>
      <c r="E511" s="313" t="s">
        <v>584</v>
      </c>
      <c r="F511" s="314" t="s">
        <v>2496</v>
      </c>
      <c r="G511" s="315" t="str">
        <f t="shared" ref="G511:G574" si="45">HYPERLINK("http://www.gardenbulbs.ru/images/summer_CL/thumbnails/"&amp;C511&amp;".jpg","фото")</f>
        <v>фото</v>
      </c>
      <c r="H511" s="315"/>
      <c r="I511" s="316" t="s">
        <v>2541</v>
      </c>
      <c r="J511" s="317" t="s">
        <v>1068</v>
      </c>
      <c r="K511" s="318" t="s">
        <v>586</v>
      </c>
      <c r="L511" s="667">
        <v>10</v>
      </c>
      <c r="M511" s="668">
        <v>199.9</v>
      </c>
      <c r="N511" s="321"/>
      <c r="O511" s="322">
        <f t="shared" ref="O511:O574" si="46">IF(ISERROR(N511*M511),0,N511*M511)</f>
        <v>0</v>
      </c>
      <c r="P511" s="323">
        <v>4607109935217</v>
      </c>
      <c r="Q511" s="317"/>
      <c r="R511" s="324">
        <f t="shared" ref="R511:R574" si="47">ROUND(M511/L511,2)</f>
        <v>19.989999999999998</v>
      </c>
      <c r="S511" s="325" t="s">
        <v>2638</v>
      </c>
      <c r="T511" s="326" t="s">
        <v>4543</v>
      </c>
    </row>
    <row r="512" spans="1:20" ht="15.75" x14ac:dyDescent="0.2">
      <c r="A512" s="292">
        <v>495</v>
      </c>
      <c r="B512" s="310">
        <v>3341</v>
      </c>
      <c r="C512" s="311" t="s">
        <v>3938</v>
      </c>
      <c r="D512" s="312"/>
      <c r="E512" s="313" t="s">
        <v>584</v>
      </c>
      <c r="F512" s="314" t="s">
        <v>3763</v>
      </c>
      <c r="G512" s="315" t="str">
        <f t="shared" si="45"/>
        <v>фото</v>
      </c>
      <c r="H512" s="315"/>
      <c r="I512" s="316" t="s">
        <v>3840</v>
      </c>
      <c r="J512" s="317" t="s">
        <v>1074</v>
      </c>
      <c r="K512" s="318" t="s">
        <v>586</v>
      </c>
      <c r="L512" s="667">
        <v>10</v>
      </c>
      <c r="M512" s="668">
        <v>231.3</v>
      </c>
      <c r="N512" s="321"/>
      <c r="O512" s="322">
        <f t="shared" si="46"/>
        <v>0</v>
      </c>
      <c r="P512" s="323">
        <v>4607109950777</v>
      </c>
      <c r="Q512" s="317"/>
      <c r="R512" s="324">
        <f t="shared" si="47"/>
        <v>23.13</v>
      </c>
      <c r="S512" s="325" t="s">
        <v>3938</v>
      </c>
      <c r="T512" s="326" t="s">
        <v>4543</v>
      </c>
    </row>
    <row r="513" spans="1:20" ht="15.75" x14ac:dyDescent="0.2">
      <c r="A513" s="292">
        <v>496</v>
      </c>
      <c r="B513" s="310">
        <v>6178</v>
      </c>
      <c r="C513" s="327" t="s">
        <v>6763</v>
      </c>
      <c r="D513" s="328"/>
      <c r="E513" s="329" t="s">
        <v>584</v>
      </c>
      <c r="F513" s="330" t="s">
        <v>6764</v>
      </c>
      <c r="G513" s="331" t="str">
        <f t="shared" si="45"/>
        <v>фото</v>
      </c>
      <c r="H513" s="331"/>
      <c r="I513" s="332" t="s">
        <v>6765</v>
      </c>
      <c r="J513" s="333" t="s">
        <v>1068</v>
      </c>
      <c r="K513" s="334" t="s">
        <v>586</v>
      </c>
      <c r="L513" s="669">
        <v>10</v>
      </c>
      <c r="M513" s="670">
        <v>189</v>
      </c>
      <c r="N513" s="321"/>
      <c r="O513" s="322">
        <f t="shared" si="46"/>
        <v>0</v>
      </c>
      <c r="P513" s="323">
        <v>4607109915875</v>
      </c>
      <c r="Q513" s="337" t="s">
        <v>6499</v>
      </c>
      <c r="R513" s="324">
        <f t="shared" si="47"/>
        <v>18.899999999999999</v>
      </c>
      <c r="S513" s="325" t="s">
        <v>6763</v>
      </c>
      <c r="T513" s="326" t="s">
        <v>4543</v>
      </c>
    </row>
    <row r="514" spans="1:20" ht="25.5" x14ac:dyDescent="0.2">
      <c r="A514" s="292">
        <v>497</v>
      </c>
      <c r="B514" s="310">
        <v>7456</v>
      </c>
      <c r="C514" s="311" t="s">
        <v>2637</v>
      </c>
      <c r="D514" s="312"/>
      <c r="E514" s="313" t="s">
        <v>584</v>
      </c>
      <c r="F514" s="314" t="s">
        <v>1878</v>
      </c>
      <c r="G514" s="315" t="str">
        <f t="shared" si="45"/>
        <v>фото</v>
      </c>
      <c r="H514" s="315"/>
      <c r="I514" s="316" t="s">
        <v>1879</v>
      </c>
      <c r="J514" s="317" t="s">
        <v>1065</v>
      </c>
      <c r="K514" s="318" t="s">
        <v>586</v>
      </c>
      <c r="L514" s="667">
        <v>10</v>
      </c>
      <c r="M514" s="668">
        <v>264</v>
      </c>
      <c r="N514" s="321"/>
      <c r="O514" s="322">
        <f t="shared" si="46"/>
        <v>0</v>
      </c>
      <c r="P514" s="323">
        <v>4607109939079</v>
      </c>
      <c r="Q514" s="317"/>
      <c r="R514" s="324">
        <f t="shared" si="47"/>
        <v>26.4</v>
      </c>
      <c r="S514" s="325" t="s">
        <v>2637</v>
      </c>
      <c r="T514" s="326" t="s">
        <v>4543</v>
      </c>
    </row>
    <row r="515" spans="1:20" ht="15.75" x14ac:dyDescent="0.2">
      <c r="A515" s="292">
        <v>498</v>
      </c>
      <c r="B515" s="310">
        <v>6038</v>
      </c>
      <c r="C515" s="311" t="s">
        <v>3132</v>
      </c>
      <c r="D515" s="312"/>
      <c r="E515" s="313" t="s">
        <v>584</v>
      </c>
      <c r="F515" s="314" t="s">
        <v>3133</v>
      </c>
      <c r="G515" s="315" t="str">
        <f t="shared" si="45"/>
        <v>фото</v>
      </c>
      <c r="H515" s="315"/>
      <c r="I515" s="316" t="s">
        <v>624</v>
      </c>
      <c r="J515" s="317" t="s">
        <v>1065</v>
      </c>
      <c r="K515" s="318" t="s">
        <v>586</v>
      </c>
      <c r="L515" s="667">
        <v>10</v>
      </c>
      <c r="M515" s="668">
        <v>184.2</v>
      </c>
      <c r="N515" s="321"/>
      <c r="O515" s="322">
        <f t="shared" si="46"/>
        <v>0</v>
      </c>
      <c r="P515" s="323">
        <v>4607109931066</v>
      </c>
      <c r="Q515" s="317"/>
      <c r="R515" s="324">
        <f t="shared" si="47"/>
        <v>18.420000000000002</v>
      </c>
      <c r="S515" s="325" t="s">
        <v>3132</v>
      </c>
      <c r="T515" s="326" t="s">
        <v>4543</v>
      </c>
    </row>
    <row r="516" spans="1:20" ht="15.75" x14ac:dyDescent="0.2">
      <c r="A516" s="292">
        <v>499</v>
      </c>
      <c r="B516" s="310">
        <v>11728</v>
      </c>
      <c r="C516" s="311" t="s">
        <v>5309</v>
      </c>
      <c r="D516" s="312"/>
      <c r="E516" s="313" t="s">
        <v>584</v>
      </c>
      <c r="F516" s="314" t="s">
        <v>5034</v>
      </c>
      <c r="G516" s="315" t="str">
        <f t="shared" si="45"/>
        <v>фото</v>
      </c>
      <c r="H516" s="315"/>
      <c r="I516" s="316" t="s">
        <v>5150</v>
      </c>
      <c r="J516" s="317" t="s">
        <v>1068</v>
      </c>
      <c r="K516" s="318" t="s">
        <v>586</v>
      </c>
      <c r="L516" s="667">
        <v>10</v>
      </c>
      <c r="M516" s="668">
        <v>189</v>
      </c>
      <c r="N516" s="321"/>
      <c r="O516" s="322">
        <f t="shared" si="46"/>
        <v>0</v>
      </c>
      <c r="P516" s="323">
        <v>4607109923313</v>
      </c>
      <c r="Q516" s="317"/>
      <c r="R516" s="324">
        <f t="shared" si="47"/>
        <v>18.899999999999999</v>
      </c>
      <c r="S516" s="325" t="s">
        <v>5309</v>
      </c>
      <c r="T516" s="326" t="s">
        <v>4543</v>
      </c>
    </row>
    <row r="517" spans="1:20" ht="25.5" x14ac:dyDescent="0.2">
      <c r="A517" s="292">
        <v>500</v>
      </c>
      <c r="B517" s="310">
        <v>7455</v>
      </c>
      <c r="C517" s="311" t="s">
        <v>2635</v>
      </c>
      <c r="D517" s="312" t="s">
        <v>2636</v>
      </c>
      <c r="E517" s="313" t="s">
        <v>584</v>
      </c>
      <c r="F517" s="314" t="s">
        <v>1875</v>
      </c>
      <c r="G517" s="315" t="str">
        <f t="shared" si="45"/>
        <v>фото</v>
      </c>
      <c r="H517" s="315" t="str">
        <f>HYPERLINK("http://www.gardenbulbs.ru/images/summer_CL/thumbnails/"&amp;D517&amp;".jpg","фото")</f>
        <v>фото</v>
      </c>
      <c r="I517" s="316" t="s">
        <v>1876</v>
      </c>
      <c r="J517" s="317" t="s">
        <v>1068</v>
      </c>
      <c r="K517" s="318" t="s">
        <v>586</v>
      </c>
      <c r="L517" s="667">
        <v>10</v>
      </c>
      <c r="M517" s="668">
        <v>191.4</v>
      </c>
      <c r="N517" s="321"/>
      <c r="O517" s="322">
        <f t="shared" si="46"/>
        <v>0</v>
      </c>
      <c r="P517" s="323">
        <v>4607109939086</v>
      </c>
      <c r="Q517" s="317"/>
      <c r="R517" s="324">
        <f t="shared" si="47"/>
        <v>19.14</v>
      </c>
      <c r="S517" s="325" t="s">
        <v>3134</v>
      </c>
      <c r="T517" s="326" t="s">
        <v>4543</v>
      </c>
    </row>
    <row r="518" spans="1:20" ht="15.75" x14ac:dyDescent="0.2">
      <c r="A518" s="292">
        <v>501</v>
      </c>
      <c r="B518" s="310">
        <v>3249</v>
      </c>
      <c r="C518" s="311" t="s">
        <v>1877</v>
      </c>
      <c r="D518" s="312"/>
      <c r="E518" s="313" t="s">
        <v>584</v>
      </c>
      <c r="F518" s="314" t="s">
        <v>273</v>
      </c>
      <c r="G518" s="315" t="str">
        <f t="shared" si="45"/>
        <v>фото</v>
      </c>
      <c r="H518" s="315"/>
      <c r="I518" s="316" t="s">
        <v>1335</v>
      </c>
      <c r="J518" s="317" t="s">
        <v>1065</v>
      </c>
      <c r="K518" s="318" t="s">
        <v>586</v>
      </c>
      <c r="L518" s="667">
        <v>10</v>
      </c>
      <c r="M518" s="668">
        <v>189</v>
      </c>
      <c r="N518" s="321"/>
      <c r="O518" s="322">
        <f t="shared" si="46"/>
        <v>0</v>
      </c>
      <c r="P518" s="323">
        <v>4607109950579</v>
      </c>
      <c r="Q518" s="317"/>
      <c r="R518" s="324">
        <f t="shared" si="47"/>
        <v>18.899999999999999</v>
      </c>
      <c r="S518" s="325" t="s">
        <v>1877</v>
      </c>
      <c r="T518" s="326" t="s">
        <v>4543</v>
      </c>
    </row>
    <row r="519" spans="1:20" ht="31.5" x14ac:dyDescent="0.2">
      <c r="A519" s="292">
        <v>502</v>
      </c>
      <c r="B519" s="310">
        <v>11729</v>
      </c>
      <c r="C519" s="311" t="s">
        <v>5310</v>
      </c>
      <c r="D519" s="312"/>
      <c r="E519" s="313" t="s">
        <v>584</v>
      </c>
      <c r="F519" s="314" t="s">
        <v>5035</v>
      </c>
      <c r="G519" s="315" t="str">
        <f t="shared" si="45"/>
        <v>фото</v>
      </c>
      <c r="H519" s="315"/>
      <c r="I519" s="316" t="s">
        <v>5151</v>
      </c>
      <c r="J519" s="317" t="s">
        <v>1081</v>
      </c>
      <c r="K519" s="318" t="s">
        <v>586</v>
      </c>
      <c r="L519" s="667">
        <v>10</v>
      </c>
      <c r="M519" s="668">
        <v>202.3</v>
      </c>
      <c r="N519" s="321"/>
      <c r="O519" s="322">
        <f t="shared" si="46"/>
        <v>0</v>
      </c>
      <c r="P519" s="323">
        <v>4607109923306</v>
      </c>
      <c r="Q519" s="317" t="s">
        <v>4911</v>
      </c>
      <c r="R519" s="324">
        <f t="shared" si="47"/>
        <v>20.23</v>
      </c>
      <c r="S519" s="325" t="s">
        <v>5310</v>
      </c>
      <c r="T519" s="326" t="s">
        <v>4543</v>
      </c>
    </row>
    <row r="520" spans="1:20" ht="15.75" x14ac:dyDescent="0.2">
      <c r="A520" s="292">
        <v>503</v>
      </c>
      <c r="B520" s="310">
        <v>6157</v>
      </c>
      <c r="C520" s="327" t="s">
        <v>6766</v>
      </c>
      <c r="D520" s="328"/>
      <c r="E520" s="329" t="s">
        <v>584</v>
      </c>
      <c r="F520" s="330" t="s">
        <v>6767</v>
      </c>
      <c r="G520" s="331" t="str">
        <f t="shared" si="45"/>
        <v>фото</v>
      </c>
      <c r="H520" s="331"/>
      <c r="I520" s="332" t="s">
        <v>3105</v>
      </c>
      <c r="J520" s="333" t="s">
        <v>1065</v>
      </c>
      <c r="K520" s="334" t="s">
        <v>586</v>
      </c>
      <c r="L520" s="669">
        <v>10</v>
      </c>
      <c r="M520" s="670">
        <v>172.1</v>
      </c>
      <c r="N520" s="321"/>
      <c r="O520" s="322">
        <f t="shared" si="46"/>
        <v>0</v>
      </c>
      <c r="P520" s="323">
        <v>4607109916094</v>
      </c>
      <c r="Q520" s="337" t="s">
        <v>6499</v>
      </c>
      <c r="R520" s="324">
        <f t="shared" si="47"/>
        <v>17.21</v>
      </c>
      <c r="S520" s="325" t="s">
        <v>6766</v>
      </c>
      <c r="T520" s="326" t="s">
        <v>4543</v>
      </c>
    </row>
    <row r="521" spans="1:20" ht="15.75" x14ac:dyDescent="0.2">
      <c r="A521" s="292">
        <v>504</v>
      </c>
      <c r="B521" s="310">
        <v>9284</v>
      </c>
      <c r="C521" s="327" t="s">
        <v>6768</v>
      </c>
      <c r="D521" s="328"/>
      <c r="E521" s="329" t="s">
        <v>584</v>
      </c>
      <c r="F521" s="330" t="s">
        <v>6769</v>
      </c>
      <c r="G521" s="331" t="str">
        <f t="shared" si="45"/>
        <v>фото</v>
      </c>
      <c r="H521" s="331"/>
      <c r="I521" s="332" t="s">
        <v>6770</v>
      </c>
      <c r="J521" s="333" t="s">
        <v>1065</v>
      </c>
      <c r="K521" s="334" t="s">
        <v>586</v>
      </c>
      <c r="L521" s="669">
        <v>10</v>
      </c>
      <c r="M521" s="670">
        <v>189</v>
      </c>
      <c r="N521" s="321"/>
      <c r="O521" s="322">
        <f t="shared" si="46"/>
        <v>0</v>
      </c>
      <c r="P521" s="323">
        <v>4607109916087</v>
      </c>
      <c r="Q521" s="337" t="s">
        <v>6499</v>
      </c>
      <c r="R521" s="324">
        <f t="shared" si="47"/>
        <v>18.899999999999999</v>
      </c>
      <c r="S521" s="325" t="s">
        <v>6768</v>
      </c>
      <c r="T521" s="326" t="s">
        <v>4543</v>
      </c>
    </row>
    <row r="522" spans="1:20" ht="15.75" x14ac:dyDescent="0.2">
      <c r="A522" s="292">
        <v>505</v>
      </c>
      <c r="B522" s="310">
        <v>6224</v>
      </c>
      <c r="C522" s="327" t="s">
        <v>6771</v>
      </c>
      <c r="D522" s="328"/>
      <c r="E522" s="329" t="s">
        <v>584</v>
      </c>
      <c r="F522" s="330" t="s">
        <v>6772</v>
      </c>
      <c r="G522" s="331" t="str">
        <f t="shared" si="45"/>
        <v>фото</v>
      </c>
      <c r="H522" s="331"/>
      <c r="I522" s="332" t="s">
        <v>6773</v>
      </c>
      <c r="J522" s="333" t="s">
        <v>1068</v>
      </c>
      <c r="K522" s="334" t="s">
        <v>586</v>
      </c>
      <c r="L522" s="669">
        <v>10</v>
      </c>
      <c r="M522" s="670">
        <v>173.3</v>
      </c>
      <c r="N522" s="321"/>
      <c r="O522" s="322">
        <f t="shared" si="46"/>
        <v>0</v>
      </c>
      <c r="P522" s="323">
        <v>4607109916100</v>
      </c>
      <c r="Q522" s="337" t="s">
        <v>6499</v>
      </c>
      <c r="R522" s="324">
        <f t="shared" si="47"/>
        <v>17.329999999999998</v>
      </c>
      <c r="S522" s="325" t="s">
        <v>6771</v>
      </c>
      <c r="T522" s="326" t="s">
        <v>4543</v>
      </c>
    </row>
    <row r="523" spans="1:20" ht="25.5" x14ac:dyDescent="0.2">
      <c r="A523" s="292">
        <v>506</v>
      </c>
      <c r="B523" s="310">
        <v>6039</v>
      </c>
      <c r="C523" s="311" t="s">
        <v>3135</v>
      </c>
      <c r="D523" s="312"/>
      <c r="E523" s="313" t="s">
        <v>584</v>
      </c>
      <c r="F523" s="314" t="s">
        <v>3136</v>
      </c>
      <c r="G523" s="315" t="str">
        <f t="shared" si="45"/>
        <v>фото</v>
      </c>
      <c r="H523" s="315"/>
      <c r="I523" s="316" t="s">
        <v>3137</v>
      </c>
      <c r="J523" s="317" t="s">
        <v>1065</v>
      </c>
      <c r="K523" s="318" t="s">
        <v>586</v>
      </c>
      <c r="L523" s="667">
        <v>10</v>
      </c>
      <c r="M523" s="668">
        <v>192.6</v>
      </c>
      <c r="N523" s="321"/>
      <c r="O523" s="322">
        <f t="shared" si="46"/>
        <v>0</v>
      </c>
      <c r="P523" s="323">
        <v>4607109931059</v>
      </c>
      <c r="Q523" s="317"/>
      <c r="R523" s="324">
        <f t="shared" si="47"/>
        <v>19.260000000000002</v>
      </c>
      <c r="S523" s="325" t="s">
        <v>3135</v>
      </c>
      <c r="T523" s="326" t="s">
        <v>4543</v>
      </c>
    </row>
    <row r="524" spans="1:20" ht="15.75" x14ac:dyDescent="0.2">
      <c r="A524" s="292">
        <v>507</v>
      </c>
      <c r="B524" s="310">
        <v>1389</v>
      </c>
      <c r="C524" s="311" t="s">
        <v>1880</v>
      </c>
      <c r="D524" s="312"/>
      <c r="E524" s="313" t="s">
        <v>584</v>
      </c>
      <c r="F524" s="314" t="s">
        <v>274</v>
      </c>
      <c r="G524" s="315" t="str">
        <f t="shared" si="45"/>
        <v>фото</v>
      </c>
      <c r="H524" s="315"/>
      <c r="I524" s="316" t="s">
        <v>275</v>
      </c>
      <c r="J524" s="317" t="s">
        <v>1068</v>
      </c>
      <c r="K524" s="318" t="s">
        <v>586</v>
      </c>
      <c r="L524" s="667">
        <v>10</v>
      </c>
      <c r="M524" s="668">
        <v>197.5</v>
      </c>
      <c r="N524" s="321"/>
      <c r="O524" s="322">
        <f t="shared" si="46"/>
        <v>0</v>
      </c>
      <c r="P524" s="323">
        <v>4607109962718</v>
      </c>
      <c r="Q524" s="317"/>
      <c r="R524" s="324">
        <f t="shared" si="47"/>
        <v>19.75</v>
      </c>
      <c r="S524" s="325" t="s">
        <v>1880</v>
      </c>
      <c r="T524" s="326" t="s">
        <v>4543</v>
      </c>
    </row>
    <row r="525" spans="1:20" ht="15.75" x14ac:dyDescent="0.2">
      <c r="A525" s="292">
        <v>508</v>
      </c>
      <c r="B525" s="310">
        <v>3254</v>
      </c>
      <c r="C525" s="311" t="s">
        <v>1881</v>
      </c>
      <c r="D525" s="312"/>
      <c r="E525" s="313" t="s">
        <v>584</v>
      </c>
      <c r="F525" s="314" t="s">
        <v>276</v>
      </c>
      <c r="G525" s="315" t="str">
        <f t="shared" si="45"/>
        <v>фото</v>
      </c>
      <c r="H525" s="315"/>
      <c r="I525" s="316" t="s">
        <v>277</v>
      </c>
      <c r="J525" s="317" t="s">
        <v>1068</v>
      </c>
      <c r="K525" s="318" t="s">
        <v>586</v>
      </c>
      <c r="L525" s="667">
        <v>10</v>
      </c>
      <c r="M525" s="668">
        <v>186.6</v>
      </c>
      <c r="N525" s="321"/>
      <c r="O525" s="322">
        <f t="shared" si="46"/>
        <v>0</v>
      </c>
      <c r="P525" s="323">
        <v>4607109950555</v>
      </c>
      <c r="Q525" s="317"/>
      <c r="R525" s="324">
        <f t="shared" si="47"/>
        <v>18.66</v>
      </c>
      <c r="S525" s="325" t="s">
        <v>1881</v>
      </c>
      <c r="T525" s="326" t="s">
        <v>4543</v>
      </c>
    </row>
    <row r="526" spans="1:20" ht="25.5" x14ac:dyDescent="0.2">
      <c r="A526" s="292">
        <v>509</v>
      </c>
      <c r="B526" s="310">
        <v>9262</v>
      </c>
      <c r="C526" s="327" t="s">
        <v>6774</v>
      </c>
      <c r="D526" s="328"/>
      <c r="E526" s="329" t="s">
        <v>584</v>
      </c>
      <c r="F526" s="330" t="s">
        <v>6775</v>
      </c>
      <c r="G526" s="331" t="str">
        <f t="shared" si="45"/>
        <v>фото</v>
      </c>
      <c r="H526" s="331"/>
      <c r="I526" s="332" t="s">
        <v>6776</v>
      </c>
      <c r="J526" s="333" t="s">
        <v>1065</v>
      </c>
      <c r="K526" s="334" t="s">
        <v>586</v>
      </c>
      <c r="L526" s="669">
        <v>10</v>
      </c>
      <c r="M526" s="670">
        <v>189</v>
      </c>
      <c r="N526" s="321"/>
      <c r="O526" s="322">
        <f t="shared" si="46"/>
        <v>0</v>
      </c>
      <c r="P526" s="323">
        <v>4607109916056</v>
      </c>
      <c r="Q526" s="337" t="s">
        <v>6499</v>
      </c>
      <c r="R526" s="324">
        <f t="shared" si="47"/>
        <v>18.899999999999999</v>
      </c>
      <c r="S526" s="325" t="s">
        <v>6774</v>
      </c>
      <c r="T526" s="326" t="s">
        <v>4543</v>
      </c>
    </row>
    <row r="527" spans="1:20" ht="25.5" x14ac:dyDescent="0.2">
      <c r="A527" s="292">
        <v>510</v>
      </c>
      <c r="B527" s="310">
        <v>2627</v>
      </c>
      <c r="C527" s="311" t="s">
        <v>4544</v>
      </c>
      <c r="D527" s="312"/>
      <c r="E527" s="313" t="s">
        <v>584</v>
      </c>
      <c r="F527" s="314" t="s">
        <v>4545</v>
      </c>
      <c r="G527" s="315" t="str">
        <f t="shared" si="45"/>
        <v>фото</v>
      </c>
      <c r="H527" s="315"/>
      <c r="I527" s="316" t="s">
        <v>4546</v>
      </c>
      <c r="J527" s="317" t="s">
        <v>1068</v>
      </c>
      <c r="K527" s="318" t="s">
        <v>586</v>
      </c>
      <c r="L527" s="667">
        <v>10</v>
      </c>
      <c r="M527" s="668">
        <v>197.5</v>
      </c>
      <c r="N527" s="321"/>
      <c r="O527" s="322">
        <f t="shared" si="46"/>
        <v>0</v>
      </c>
      <c r="P527" s="323">
        <v>4607109956601</v>
      </c>
      <c r="Q527" s="317"/>
      <c r="R527" s="324">
        <f t="shared" si="47"/>
        <v>19.75</v>
      </c>
      <c r="S527" s="325" t="s">
        <v>4544</v>
      </c>
      <c r="T527" s="326" t="s">
        <v>4543</v>
      </c>
    </row>
    <row r="528" spans="1:20" ht="15.75" x14ac:dyDescent="0.2">
      <c r="A528" s="292">
        <v>511</v>
      </c>
      <c r="B528" s="310">
        <v>3260</v>
      </c>
      <c r="C528" s="311" t="s">
        <v>1882</v>
      </c>
      <c r="D528" s="312"/>
      <c r="E528" s="313" t="s">
        <v>584</v>
      </c>
      <c r="F528" s="314" t="s">
        <v>278</v>
      </c>
      <c r="G528" s="315" t="str">
        <f t="shared" si="45"/>
        <v>фото</v>
      </c>
      <c r="H528" s="315"/>
      <c r="I528" s="316" t="s">
        <v>279</v>
      </c>
      <c r="J528" s="317" t="s">
        <v>1065</v>
      </c>
      <c r="K528" s="318" t="s">
        <v>586</v>
      </c>
      <c r="L528" s="667">
        <v>10</v>
      </c>
      <c r="M528" s="668">
        <v>226.5</v>
      </c>
      <c r="N528" s="321"/>
      <c r="O528" s="322">
        <f t="shared" si="46"/>
        <v>0</v>
      </c>
      <c r="P528" s="323">
        <v>4607109950548</v>
      </c>
      <c r="Q528" s="317"/>
      <c r="R528" s="324">
        <f t="shared" si="47"/>
        <v>22.65</v>
      </c>
      <c r="S528" s="325" t="s">
        <v>1882</v>
      </c>
      <c r="T528" s="326" t="s">
        <v>4543</v>
      </c>
    </row>
    <row r="529" spans="1:20" ht="15.75" x14ac:dyDescent="0.2">
      <c r="A529" s="292">
        <v>512</v>
      </c>
      <c r="B529" s="310">
        <v>6042</v>
      </c>
      <c r="C529" s="311" t="s">
        <v>3141</v>
      </c>
      <c r="D529" s="312"/>
      <c r="E529" s="313" t="s">
        <v>584</v>
      </c>
      <c r="F529" s="314" t="s">
        <v>3142</v>
      </c>
      <c r="G529" s="315" t="str">
        <f t="shared" si="45"/>
        <v>фото</v>
      </c>
      <c r="H529" s="315"/>
      <c r="I529" s="316" t="s">
        <v>3143</v>
      </c>
      <c r="J529" s="317" t="s">
        <v>1065</v>
      </c>
      <c r="K529" s="318" t="s">
        <v>586</v>
      </c>
      <c r="L529" s="667">
        <v>10</v>
      </c>
      <c r="M529" s="668">
        <v>199.9</v>
      </c>
      <c r="N529" s="321"/>
      <c r="O529" s="322">
        <f t="shared" si="46"/>
        <v>0</v>
      </c>
      <c r="P529" s="323">
        <v>4607109931028</v>
      </c>
      <c r="Q529" s="317"/>
      <c r="R529" s="324">
        <f t="shared" si="47"/>
        <v>19.989999999999998</v>
      </c>
      <c r="S529" s="325" t="s">
        <v>3144</v>
      </c>
      <c r="T529" s="326" t="s">
        <v>4543</v>
      </c>
    </row>
    <row r="530" spans="1:20" ht="15.75" x14ac:dyDescent="0.2">
      <c r="A530" s="292">
        <v>513</v>
      </c>
      <c r="B530" s="310">
        <v>2940</v>
      </c>
      <c r="C530" s="311" t="s">
        <v>2639</v>
      </c>
      <c r="D530" s="312"/>
      <c r="E530" s="313" t="s">
        <v>584</v>
      </c>
      <c r="F530" s="314" t="s">
        <v>280</v>
      </c>
      <c r="G530" s="315" t="str">
        <f t="shared" si="45"/>
        <v>фото</v>
      </c>
      <c r="H530" s="315"/>
      <c r="I530" s="316" t="s">
        <v>281</v>
      </c>
      <c r="J530" s="317" t="s">
        <v>1068</v>
      </c>
      <c r="K530" s="318" t="s">
        <v>586</v>
      </c>
      <c r="L530" s="667">
        <v>10</v>
      </c>
      <c r="M530" s="668">
        <v>197.5</v>
      </c>
      <c r="N530" s="321"/>
      <c r="O530" s="322">
        <f t="shared" si="46"/>
        <v>0</v>
      </c>
      <c r="P530" s="323">
        <v>4607109979242</v>
      </c>
      <c r="Q530" s="317"/>
      <c r="R530" s="324">
        <f t="shared" si="47"/>
        <v>19.75</v>
      </c>
      <c r="S530" s="325" t="s">
        <v>2639</v>
      </c>
      <c r="T530" s="326" t="s">
        <v>4543</v>
      </c>
    </row>
    <row r="531" spans="1:20" ht="25.5" x14ac:dyDescent="0.2">
      <c r="A531" s="292">
        <v>514</v>
      </c>
      <c r="B531" s="310">
        <v>3334</v>
      </c>
      <c r="C531" s="311" t="s">
        <v>4547</v>
      </c>
      <c r="D531" s="312"/>
      <c r="E531" s="313" t="s">
        <v>584</v>
      </c>
      <c r="F531" s="314" t="s">
        <v>4548</v>
      </c>
      <c r="G531" s="315" t="str">
        <f t="shared" si="45"/>
        <v>фото</v>
      </c>
      <c r="H531" s="315"/>
      <c r="I531" s="316" t="s">
        <v>4549</v>
      </c>
      <c r="J531" s="317" t="s">
        <v>1074</v>
      </c>
      <c r="K531" s="318" t="s">
        <v>586</v>
      </c>
      <c r="L531" s="667">
        <v>10</v>
      </c>
      <c r="M531" s="668">
        <v>175.7</v>
      </c>
      <c r="N531" s="321"/>
      <c r="O531" s="322">
        <f t="shared" si="46"/>
        <v>0</v>
      </c>
      <c r="P531" s="323">
        <v>4607109950388</v>
      </c>
      <c r="Q531" s="317"/>
      <c r="R531" s="324">
        <f t="shared" si="47"/>
        <v>17.57</v>
      </c>
      <c r="S531" s="325" t="s">
        <v>4547</v>
      </c>
      <c r="T531" s="326" t="s">
        <v>4543</v>
      </c>
    </row>
    <row r="532" spans="1:20" ht="15.75" x14ac:dyDescent="0.2">
      <c r="A532" s="292">
        <v>515</v>
      </c>
      <c r="B532" s="310">
        <v>2612</v>
      </c>
      <c r="C532" s="311" t="s">
        <v>1883</v>
      </c>
      <c r="D532" s="312"/>
      <c r="E532" s="313" t="s">
        <v>584</v>
      </c>
      <c r="F532" s="314" t="s">
        <v>282</v>
      </c>
      <c r="G532" s="315" t="str">
        <f t="shared" si="45"/>
        <v>фото</v>
      </c>
      <c r="H532" s="315"/>
      <c r="I532" s="316" t="s">
        <v>1414</v>
      </c>
      <c r="J532" s="317" t="s">
        <v>1065</v>
      </c>
      <c r="K532" s="318" t="s">
        <v>586</v>
      </c>
      <c r="L532" s="667">
        <v>10</v>
      </c>
      <c r="M532" s="668">
        <v>203.5</v>
      </c>
      <c r="N532" s="321"/>
      <c r="O532" s="322">
        <f t="shared" si="46"/>
        <v>0</v>
      </c>
      <c r="P532" s="323">
        <v>4607109956380</v>
      </c>
      <c r="Q532" s="317"/>
      <c r="R532" s="324">
        <f t="shared" si="47"/>
        <v>20.350000000000001</v>
      </c>
      <c r="S532" s="325" t="s">
        <v>1883</v>
      </c>
      <c r="T532" s="326" t="s">
        <v>4543</v>
      </c>
    </row>
    <row r="533" spans="1:20" ht="15.75" x14ac:dyDescent="0.2">
      <c r="A533" s="292">
        <v>516</v>
      </c>
      <c r="B533" s="310">
        <v>895</v>
      </c>
      <c r="C533" s="311" t="s">
        <v>1884</v>
      </c>
      <c r="D533" s="312"/>
      <c r="E533" s="313" t="s">
        <v>584</v>
      </c>
      <c r="F533" s="314" t="s">
        <v>283</v>
      </c>
      <c r="G533" s="315" t="str">
        <f t="shared" si="45"/>
        <v>фото</v>
      </c>
      <c r="H533" s="315"/>
      <c r="I533" s="316" t="s">
        <v>2542</v>
      </c>
      <c r="J533" s="317" t="s">
        <v>1065</v>
      </c>
      <c r="K533" s="318" t="s">
        <v>586</v>
      </c>
      <c r="L533" s="667">
        <v>10</v>
      </c>
      <c r="M533" s="668">
        <v>236.2</v>
      </c>
      <c r="N533" s="321"/>
      <c r="O533" s="322">
        <f t="shared" si="46"/>
        <v>0</v>
      </c>
      <c r="P533" s="323">
        <v>4607109956403</v>
      </c>
      <c r="Q533" s="317"/>
      <c r="R533" s="324">
        <f t="shared" si="47"/>
        <v>23.62</v>
      </c>
      <c r="S533" s="325" t="s">
        <v>1884</v>
      </c>
      <c r="T533" s="326" t="s">
        <v>4543</v>
      </c>
    </row>
    <row r="534" spans="1:20" ht="25.5" x14ac:dyDescent="0.2">
      <c r="A534" s="292">
        <v>517</v>
      </c>
      <c r="B534" s="310">
        <v>6040</v>
      </c>
      <c r="C534" s="311" t="s">
        <v>3138</v>
      </c>
      <c r="D534" s="312"/>
      <c r="E534" s="313" t="s">
        <v>584</v>
      </c>
      <c r="F534" s="314" t="s">
        <v>3139</v>
      </c>
      <c r="G534" s="315" t="str">
        <f t="shared" si="45"/>
        <v>фото</v>
      </c>
      <c r="H534" s="315"/>
      <c r="I534" s="316" t="s">
        <v>3140</v>
      </c>
      <c r="J534" s="317" t="s">
        <v>1065</v>
      </c>
      <c r="K534" s="318" t="s">
        <v>586</v>
      </c>
      <c r="L534" s="667">
        <v>10</v>
      </c>
      <c r="M534" s="668">
        <v>224.1</v>
      </c>
      <c r="N534" s="321"/>
      <c r="O534" s="322">
        <f t="shared" si="46"/>
        <v>0</v>
      </c>
      <c r="P534" s="323">
        <v>4607109931042</v>
      </c>
      <c r="Q534" s="317"/>
      <c r="R534" s="324">
        <f t="shared" si="47"/>
        <v>22.41</v>
      </c>
      <c r="S534" s="325" t="s">
        <v>3138</v>
      </c>
      <c r="T534" s="326" t="s">
        <v>4543</v>
      </c>
    </row>
    <row r="535" spans="1:20" ht="15.75" x14ac:dyDescent="0.2">
      <c r="A535" s="292">
        <v>518</v>
      </c>
      <c r="B535" s="310">
        <v>5811</v>
      </c>
      <c r="C535" s="311" t="s">
        <v>3171</v>
      </c>
      <c r="D535" s="312"/>
      <c r="E535" s="313" t="s">
        <v>584</v>
      </c>
      <c r="F535" s="314" t="s">
        <v>2504</v>
      </c>
      <c r="G535" s="315" t="str">
        <f t="shared" si="45"/>
        <v>фото</v>
      </c>
      <c r="H535" s="315"/>
      <c r="I535" s="316" t="s">
        <v>2550</v>
      </c>
      <c r="J535" s="317" t="s">
        <v>1065</v>
      </c>
      <c r="K535" s="318" t="s">
        <v>586</v>
      </c>
      <c r="L535" s="667">
        <v>10</v>
      </c>
      <c r="M535" s="668">
        <v>189</v>
      </c>
      <c r="N535" s="321"/>
      <c r="O535" s="322">
        <f t="shared" si="46"/>
        <v>0</v>
      </c>
      <c r="P535" s="323">
        <v>4607109935064</v>
      </c>
      <c r="Q535" s="317"/>
      <c r="R535" s="324">
        <f t="shared" si="47"/>
        <v>18.899999999999999</v>
      </c>
      <c r="S535" s="325" t="s">
        <v>3171</v>
      </c>
      <c r="T535" s="326" t="s">
        <v>4543</v>
      </c>
    </row>
    <row r="536" spans="1:20" ht="25.5" x14ac:dyDescent="0.2">
      <c r="A536" s="292">
        <v>519</v>
      </c>
      <c r="B536" s="310">
        <v>1392</v>
      </c>
      <c r="C536" s="311" t="s">
        <v>1894</v>
      </c>
      <c r="D536" s="312"/>
      <c r="E536" s="313" t="s">
        <v>584</v>
      </c>
      <c r="F536" s="314" t="s">
        <v>284</v>
      </c>
      <c r="G536" s="315" t="str">
        <f t="shared" si="45"/>
        <v>фото</v>
      </c>
      <c r="H536" s="315"/>
      <c r="I536" s="316" t="s">
        <v>285</v>
      </c>
      <c r="J536" s="317" t="s">
        <v>1065</v>
      </c>
      <c r="K536" s="318" t="s">
        <v>586</v>
      </c>
      <c r="L536" s="667">
        <v>10</v>
      </c>
      <c r="M536" s="668">
        <v>180.5</v>
      </c>
      <c r="N536" s="321"/>
      <c r="O536" s="322">
        <f t="shared" si="46"/>
        <v>0</v>
      </c>
      <c r="P536" s="323">
        <v>4607109963067</v>
      </c>
      <c r="Q536" s="317"/>
      <c r="R536" s="324">
        <f t="shared" si="47"/>
        <v>18.05</v>
      </c>
      <c r="S536" s="325" t="s">
        <v>1894</v>
      </c>
      <c r="T536" s="326" t="s">
        <v>4543</v>
      </c>
    </row>
    <row r="537" spans="1:20" ht="31.5" x14ac:dyDescent="0.2">
      <c r="A537" s="292">
        <v>520</v>
      </c>
      <c r="B537" s="310">
        <v>11732</v>
      </c>
      <c r="C537" s="311" t="s">
        <v>5320</v>
      </c>
      <c r="D537" s="312"/>
      <c r="E537" s="313" t="s">
        <v>584</v>
      </c>
      <c r="F537" s="314" t="s">
        <v>5044</v>
      </c>
      <c r="G537" s="315" t="str">
        <f t="shared" si="45"/>
        <v>фото</v>
      </c>
      <c r="H537" s="315"/>
      <c r="I537" s="316" t="s">
        <v>5157</v>
      </c>
      <c r="J537" s="317" t="s">
        <v>1074</v>
      </c>
      <c r="K537" s="318" t="s">
        <v>586</v>
      </c>
      <c r="L537" s="667">
        <v>10</v>
      </c>
      <c r="M537" s="668">
        <v>207.1</v>
      </c>
      <c r="N537" s="321"/>
      <c r="O537" s="322">
        <f t="shared" si="46"/>
        <v>0</v>
      </c>
      <c r="P537" s="323">
        <v>4607109923276</v>
      </c>
      <c r="Q537" s="317" t="s">
        <v>4911</v>
      </c>
      <c r="R537" s="324">
        <f t="shared" si="47"/>
        <v>20.71</v>
      </c>
      <c r="S537" s="325" t="s">
        <v>5320</v>
      </c>
      <c r="T537" s="326" t="s">
        <v>4543</v>
      </c>
    </row>
    <row r="538" spans="1:20" ht="15.75" x14ac:dyDescent="0.2">
      <c r="A538" s="292">
        <v>521</v>
      </c>
      <c r="B538" s="310">
        <v>2618</v>
      </c>
      <c r="C538" s="311" t="s">
        <v>1895</v>
      </c>
      <c r="D538" s="312"/>
      <c r="E538" s="313" t="s">
        <v>584</v>
      </c>
      <c r="F538" s="314" t="s">
        <v>287</v>
      </c>
      <c r="G538" s="315" t="str">
        <f t="shared" si="45"/>
        <v>фото</v>
      </c>
      <c r="H538" s="315"/>
      <c r="I538" s="316" t="s">
        <v>288</v>
      </c>
      <c r="J538" s="317" t="s">
        <v>1065</v>
      </c>
      <c r="K538" s="318" t="s">
        <v>586</v>
      </c>
      <c r="L538" s="667">
        <v>10</v>
      </c>
      <c r="M538" s="668">
        <v>168.5</v>
      </c>
      <c r="N538" s="321"/>
      <c r="O538" s="322">
        <f t="shared" si="46"/>
        <v>0</v>
      </c>
      <c r="P538" s="323">
        <v>4607109956441</v>
      </c>
      <c r="Q538" s="317"/>
      <c r="R538" s="324">
        <f t="shared" si="47"/>
        <v>16.850000000000001</v>
      </c>
      <c r="S538" s="325" t="s">
        <v>1895</v>
      </c>
      <c r="T538" s="326" t="s">
        <v>4543</v>
      </c>
    </row>
    <row r="539" spans="1:20" ht="15.75" x14ac:dyDescent="0.2">
      <c r="A539" s="292">
        <v>522</v>
      </c>
      <c r="B539" s="310">
        <v>7460</v>
      </c>
      <c r="C539" s="311" t="s">
        <v>2641</v>
      </c>
      <c r="D539" s="312"/>
      <c r="E539" s="313" t="s">
        <v>584</v>
      </c>
      <c r="F539" s="314" t="s">
        <v>1896</v>
      </c>
      <c r="G539" s="315" t="str">
        <f t="shared" si="45"/>
        <v>фото</v>
      </c>
      <c r="H539" s="315"/>
      <c r="I539" s="316" t="s">
        <v>1897</v>
      </c>
      <c r="J539" s="317" t="s">
        <v>1074</v>
      </c>
      <c r="K539" s="318" t="s">
        <v>586</v>
      </c>
      <c r="L539" s="667">
        <v>10</v>
      </c>
      <c r="M539" s="668">
        <v>183</v>
      </c>
      <c r="N539" s="321"/>
      <c r="O539" s="322">
        <f t="shared" si="46"/>
        <v>0</v>
      </c>
      <c r="P539" s="323">
        <v>4607109939031</v>
      </c>
      <c r="Q539" s="317"/>
      <c r="R539" s="324">
        <f t="shared" si="47"/>
        <v>18.3</v>
      </c>
      <c r="S539" s="325" t="s">
        <v>2641</v>
      </c>
      <c r="T539" s="326" t="s">
        <v>4543</v>
      </c>
    </row>
    <row r="540" spans="1:20" ht="15.75" x14ac:dyDescent="0.2">
      <c r="A540" s="292">
        <v>523</v>
      </c>
      <c r="B540" s="310">
        <v>6197</v>
      </c>
      <c r="C540" s="327" t="s">
        <v>6777</v>
      </c>
      <c r="D540" s="328"/>
      <c r="E540" s="329" t="s">
        <v>584</v>
      </c>
      <c r="F540" s="330" t="s">
        <v>6778</v>
      </c>
      <c r="G540" s="331" t="str">
        <f t="shared" si="45"/>
        <v>фото</v>
      </c>
      <c r="H540" s="331"/>
      <c r="I540" s="332" t="s">
        <v>6779</v>
      </c>
      <c r="J540" s="333" t="s">
        <v>1065</v>
      </c>
      <c r="K540" s="334" t="s">
        <v>586</v>
      </c>
      <c r="L540" s="669">
        <v>10</v>
      </c>
      <c r="M540" s="670">
        <v>198.7</v>
      </c>
      <c r="N540" s="321"/>
      <c r="O540" s="322">
        <f t="shared" si="46"/>
        <v>0</v>
      </c>
      <c r="P540" s="323">
        <v>4607109915950</v>
      </c>
      <c r="Q540" s="337" t="s">
        <v>6499</v>
      </c>
      <c r="R540" s="324">
        <f t="shared" si="47"/>
        <v>19.87</v>
      </c>
      <c r="S540" s="325" t="s">
        <v>6777</v>
      </c>
      <c r="T540" s="326" t="s">
        <v>4543</v>
      </c>
    </row>
    <row r="541" spans="1:20" ht="15.75" x14ac:dyDescent="0.2">
      <c r="A541" s="292">
        <v>524</v>
      </c>
      <c r="B541" s="310">
        <v>3328</v>
      </c>
      <c r="C541" s="311" t="s">
        <v>3941</v>
      </c>
      <c r="D541" s="312"/>
      <c r="E541" s="313" t="s">
        <v>584</v>
      </c>
      <c r="F541" s="314" t="s">
        <v>3766</v>
      </c>
      <c r="G541" s="315" t="str">
        <f t="shared" si="45"/>
        <v>фото</v>
      </c>
      <c r="H541" s="315"/>
      <c r="I541" s="316" t="s">
        <v>3843</v>
      </c>
      <c r="J541" s="317" t="s">
        <v>1065</v>
      </c>
      <c r="K541" s="318" t="s">
        <v>586</v>
      </c>
      <c r="L541" s="667">
        <v>10</v>
      </c>
      <c r="M541" s="668">
        <v>178.1</v>
      </c>
      <c r="N541" s="321"/>
      <c r="O541" s="322">
        <f t="shared" si="46"/>
        <v>0</v>
      </c>
      <c r="P541" s="323">
        <v>4607109950401</v>
      </c>
      <c r="Q541" s="317"/>
      <c r="R541" s="324">
        <f t="shared" si="47"/>
        <v>17.809999999999999</v>
      </c>
      <c r="S541" s="325" t="s">
        <v>3941</v>
      </c>
      <c r="T541" s="326" t="s">
        <v>4543</v>
      </c>
    </row>
    <row r="542" spans="1:20" ht="15.75" x14ac:dyDescent="0.2">
      <c r="A542" s="292">
        <v>525</v>
      </c>
      <c r="B542" s="310">
        <v>6589</v>
      </c>
      <c r="C542" s="327" t="s">
        <v>6780</v>
      </c>
      <c r="D542" s="328"/>
      <c r="E542" s="329" t="s">
        <v>584</v>
      </c>
      <c r="F542" s="330" t="s">
        <v>6781</v>
      </c>
      <c r="G542" s="331" t="str">
        <f t="shared" si="45"/>
        <v>фото</v>
      </c>
      <c r="H542" s="331"/>
      <c r="I542" s="332" t="s">
        <v>3839</v>
      </c>
      <c r="J542" s="333" t="s">
        <v>1065</v>
      </c>
      <c r="K542" s="334" t="s">
        <v>586</v>
      </c>
      <c r="L542" s="669">
        <v>10</v>
      </c>
      <c r="M542" s="670">
        <v>174.5</v>
      </c>
      <c r="N542" s="321"/>
      <c r="O542" s="322">
        <f t="shared" si="46"/>
        <v>0</v>
      </c>
      <c r="P542" s="323">
        <v>4607109915943</v>
      </c>
      <c r="Q542" s="337" t="s">
        <v>6499</v>
      </c>
      <c r="R542" s="324">
        <f t="shared" si="47"/>
        <v>17.45</v>
      </c>
      <c r="S542" s="325" t="s">
        <v>6780</v>
      </c>
      <c r="T542" s="326" t="s">
        <v>4543</v>
      </c>
    </row>
    <row r="543" spans="1:20" ht="38.25" x14ac:dyDescent="0.2">
      <c r="A543" s="292">
        <v>526</v>
      </c>
      <c r="B543" s="310">
        <v>7444</v>
      </c>
      <c r="C543" s="311" t="s">
        <v>3945</v>
      </c>
      <c r="D543" s="312"/>
      <c r="E543" s="313" t="s">
        <v>584</v>
      </c>
      <c r="F543" s="314" t="s">
        <v>3769</v>
      </c>
      <c r="G543" s="315" t="str">
        <f t="shared" si="45"/>
        <v>фото</v>
      </c>
      <c r="H543" s="315"/>
      <c r="I543" s="316" t="s">
        <v>3847</v>
      </c>
      <c r="J543" s="317" t="s">
        <v>1074</v>
      </c>
      <c r="K543" s="318" t="s">
        <v>586</v>
      </c>
      <c r="L543" s="667">
        <v>10</v>
      </c>
      <c r="M543" s="668">
        <v>191.4</v>
      </c>
      <c r="N543" s="321"/>
      <c r="O543" s="322">
        <f t="shared" si="46"/>
        <v>0</v>
      </c>
      <c r="P543" s="323">
        <v>4607109939192</v>
      </c>
      <c r="Q543" s="317"/>
      <c r="R543" s="324">
        <f t="shared" si="47"/>
        <v>19.14</v>
      </c>
      <c r="S543" s="325" t="s">
        <v>3945</v>
      </c>
      <c r="T543" s="326" t="s">
        <v>4543</v>
      </c>
    </row>
    <row r="544" spans="1:20" ht="15.75" x14ac:dyDescent="0.2">
      <c r="A544" s="292">
        <v>527</v>
      </c>
      <c r="B544" s="310">
        <v>1395</v>
      </c>
      <c r="C544" s="311" t="s">
        <v>1908</v>
      </c>
      <c r="D544" s="312"/>
      <c r="E544" s="313" t="s">
        <v>584</v>
      </c>
      <c r="F544" s="314" t="s">
        <v>289</v>
      </c>
      <c r="G544" s="315" t="str">
        <f t="shared" si="45"/>
        <v>фото</v>
      </c>
      <c r="H544" s="315"/>
      <c r="I544" s="316" t="s">
        <v>290</v>
      </c>
      <c r="J544" s="317" t="s">
        <v>1065</v>
      </c>
      <c r="K544" s="318" t="s">
        <v>586</v>
      </c>
      <c r="L544" s="667">
        <v>10</v>
      </c>
      <c r="M544" s="668">
        <v>199.9</v>
      </c>
      <c r="N544" s="321"/>
      <c r="O544" s="322">
        <f t="shared" si="46"/>
        <v>0</v>
      </c>
      <c r="P544" s="323">
        <v>4607109963142</v>
      </c>
      <c r="Q544" s="317"/>
      <c r="R544" s="324">
        <f t="shared" si="47"/>
        <v>19.989999999999998</v>
      </c>
      <c r="S544" s="325" t="s">
        <v>1908</v>
      </c>
      <c r="T544" s="326" t="s">
        <v>4543</v>
      </c>
    </row>
    <row r="545" spans="1:20" ht="38.25" x14ac:dyDescent="0.2">
      <c r="A545" s="292">
        <v>528</v>
      </c>
      <c r="B545" s="310">
        <v>2421</v>
      </c>
      <c r="C545" s="311" t="s">
        <v>3942</v>
      </c>
      <c r="D545" s="312"/>
      <c r="E545" s="313" t="s">
        <v>584</v>
      </c>
      <c r="F545" s="314" t="s">
        <v>3767</v>
      </c>
      <c r="G545" s="315" t="str">
        <f t="shared" si="45"/>
        <v>фото</v>
      </c>
      <c r="H545" s="315"/>
      <c r="I545" s="316" t="s">
        <v>3844</v>
      </c>
      <c r="J545" s="317" t="s">
        <v>1065</v>
      </c>
      <c r="K545" s="318" t="s">
        <v>586</v>
      </c>
      <c r="L545" s="667">
        <v>10</v>
      </c>
      <c r="M545" s="668">
        <v>238.6</v>
      </c>
      <c r="N545" s="321"/>
      <c r="O545" s="322">
        <f t="shared" si="46"/>
        <v>0</v>
      </c>
      <c r="P545" s="323">
        <v>4607109966914</v>
      </c>
      <c r="Q545" s="317"/>
      <c r="R545" s="324">
        <f t="shared" si="47"/>
        <v>23.86</v>
      </c>
      <c r="S545" s="325" t="s">
        <v>3942</v>
      </c>
      <c r="T545" s="326" t="s">
        <v>4543</v>
      </c>
    </row>
    <row r="546" spans="1:20" ht="25.5" x14ac:dyDescent="0.2">
      <c r="A546" s="292">
        <v>529</v>
      </c>
      <c r="B546" s="310">
        <v>3342</v>
      </c>
      <c r="C546" s="311" t="s">
        <v>3943</v>
      </c>
      <c r="D546" s="312"/>
      <c r="E546" s="313" t="s">
        <v>584</v>
      </c>
      <c r="F546" s="314" t="s">
        <v>4550</v>
      </c>
      <c r="G546" s="315" t="str">
        <f t="shared" si="45"/>
        <v>фото</v>
      </c>
      <c r="H546" s="315"/>
      <c r="I546" s="316" t="s">
        <v>3845</v>
      </c>
      <c r="J546" s="317" t="s">
        <v>1074</v>
      </c>
      <c r="K546" s="318" t="s">
        <v>586</v>
      </c>
      <c r="L546" s="667">
        <v>10</v>
      </c>
      <c r="M546" s="668">
        <v>149.1</v>
      </c>
      <c r="N546" s="321"/>
      <c r="O546" s="322">
        <f t="shared" si="46"/>
        <v>0</v>
      </c>
      <c r="P546" s="323">
        <v>4607109950937</v>
      </c>
      <c r="Q546" s="317"/>
      <c r="R546" s="324">
        <f t="shared" si="47"/>
        <v>14.91</v>
      </c>
      <c r="S546" s="325" t="s">
        <v>3943</v>
      </c>
      <c r="T546" s="326" t="s">
        <v>4543</v>
      </c>
    </row>
    <row r="547" spans="1:20" ht="15.75" x14ac:dyDescent="0.2">
      <c r="A547" s="292">
        <v>530</v>
      </c>
      <c r="B547" s="310">
        <v>11734</v>
      </c>
      <c r="C547" s="311" t="s">
        <v>5316</v>
      </c>
      <c r="D547" s="312"/>
      <c r="E547" s="313" t="s">
        <v>584</v>
      </c>
      <c r="F547" s="314" t="s">
        <v>5040</v>
      </c>
      <c r="G547" s="315" t="str">
        <f t="shared" si="45"/>
        <v>фото</v>
      </c>
      <c r="H547" s="315"/>
      <c r="I547" s="316" t="s">
        <v>281</v>
      </c>
      <c r="J547" s="317" t="s">
        <v>1065</v>
      </c>
      <c r="K547" s="318" t="s">
        <v>586</v>
      </c>
      <c r="L547" s="667">
        <v>10</v>
      </c>
      <c r="M547" s="668">
        <v>196.3</v>
      </c>
      <c r="N547" s="321"/>
      <c r="O547" s="322">
        <f t="shared" si="46"/>
        <v>0</v>
      </c>
      <c r="P547" s="323">
        <v>4607109923252</v>
      </c>
      <c r="Q547" s="317" t="s">
        <v>4911</v>
      </c>
      <c r="R547" s="324">
        <f t="shared" si="47"/>
        <v>19.63</v>
      </c>
      <c r="S547" s="325" t="s">
        <v>5316</v>
      </c>
      <c r="T547" s="326" t="s">
        <v>4543</v>
      </c>
    </row>
    <row r="548" spans="1:20" ht="15.75" x14ac:dyDescent="0.2">
      <c r="A548" s="292">
        <v>531</v>
      </c>
      <c r="B548" s="310">
        <v>7459</v>
      </c>
      <c r="C548" s="311" t="s">
        <v>2640</v>
      </c>
      <c r="D548" s="312"/>
      <c r="E548" s="313" t="s">
        <v>584</v>
      </c>
      <c r="F548" s="314" t="s">
        <v>1888</v>
      </c>
      <c r="G548" s="315" t="str">
        <f t="shared" si="45"/>
        <v>фото</v>
      </c>
      <c r="H548" s="315"/>
      <c r="I548" s="316" t="s">
        <v>1889</v>
      </c>
      <c r="J548" s="317" t="s">
        <v>1068</v>
      </c>
      <c r="K548" s="318" t="s">
        <v>586</v>
      </c>
      <c r="L548" s="667">
        <v>10</v>
      </c>
      <c r="M548" s="668">
        <v>192.6</v>
      </c>
      <c r="N548" s="321"/>
      <c r="O548" s="322">
        <f t="shared" si="46"/>
        <v>0</v>
      </c>
      <c r="P548" s="323">
        <v>4607109939048</v>
      </c>
      <c r="Q548" s="317"/>
      <c r="R548" s="324">
        <f t="shared" si="47"/>
        <v>19.260000000000002</v>
      </c>
      <c r="S548" s="325" t="s">
        <v>2640</v>
      </c>
      <c r="T548" s="326" t="s">
        <v>4543</v>
      </c>
    </row>
    <row r="549" spans="1:20" ht="25.5" x14ac:dyDescent="0.2">
      <c r="A549" s="292">
        <v>532</v>
      </c>
      <c r="B549" s="310">
        <v>11735</v>
      </c>
      <c r="C549" s="311" t="s">
        <v>5317</v>
      </c>
      <c r="D549" s="312"/>
      <c r="E549" s="313" t="s">
        <v>584</v>
      </c>
      <c r="F549" s="314" t="s">
        <v>5041</v>
      </c>
      <c r="G549" s="315" t="str">
        <f t="shared" si="45"/>
        <v>фото</v>
      </c>
      <c r="H549" s="315"/>
      <c r="I549" s="316" t="s">
        <v>5154</v>
      </c>
      <c r="J549" s="317" t="s">
        <v>1068</v>
      </c>
      <c r="K549" s="318" t="s">
        <v>586</v>
      </c>
      <c r="L549" s="667">
        <v>10</v>
      </c>
      <c r="M549" s="668">
        <v>174.5</v>
      </c>
      <c r="N549" s="321"/>
      <c r="O549" s="322">
        <f t="shared" si="46"/>
        <v>0</v>
      </c>
      <c r="P549" s="323">
        <v>4607109923245</v>
      </c>
      <c r="Q549" s="317" t="s">
        <v>4911</v>
      </c>
      <c r="R549" s="324">
        <f t="shared" si="47"/>
        <v>17.45</v>
      </c>
      <c r="S549" s="325" t="s">
        <v>5317</v>
      </c>
      <c r="T549" s="326" t="s">
        <v>4543</v>
      </c>
    </row>
    <row r="550" spans="1:20" ht="15.75" x14ac:dyDescent="0.2">
      <c r="A550" s="292">
        <v>533</v>
      </c>
      <c r="B550" s="310">
        <v>2411</v>
      </c>
      <c r="C550" s="311" t="s">
        <v>1935</v>
      </c>
      <c r="D550" s="312"/>
      <c r="E550" s="313" t="s">
        <v>584</v>
      </c>
      <c r="F550" s="314" t="s">
        <v>291</v>
      </c>
      <c r="G550" s="315" t="str">
        <f t="shared" si="45"/>
        <v>фото</v>
      </c>
      <c r="H550" s="315"/>
      <c r="I550" s="316" t="s">
        <v>292</v>
      </c>
      <c r="J550" s="317" t="s">
        <v>1065</v>
      </c>
      <c r="K550" s="318" t="s">
        <v>586</v>
      </c>
      <c r="L550" s="667">
        <v>5</v>
      </c>
      <c r="M550" s="668">
        <v>154</v>
      </c>
      <c r="N550" s="321"/>
      <c r="O550" s="322">
        <f t="shared" si="46"/>
        <v>0</v>
      </c>
      <c r="P550" s="323">
        <v>4607109967041</v>
      </c>
      <c r="Q550" s="317"/>
      <c r="R550" s="324">
        <f t="shared" si="47"/>
        <v>30.8</v>
      </c>
      <c r="S550" s="325" t="s">
        <v>1935</v>
      </c>
      <c r="T550" s="326" t="s">
        <v>4543</v>
      </c>
    </row>
    <row r="551" spans="1:20" ht="15.75" x14ac:dyDescent="0.2">
      <c r="A551" s="292">
        <v>534</v>
      </c>
      <c r="B551" s="310">
        <v>11736</v>
      </c>
      <c r="C551" s="311" t="s">
        <v>5311</v>
      </c>
      <c r="D551" s="312"/>
      <c r="E551" s="313" t="s">
        <v>584</v>
      </c>
      <c r="F551" s="314" t="s">
        <v>5036</v>
      </c>
      <c r="G551" s="315" t="str">
        <f t="shared" si="45"/>
        <v>фото</v>
      </c>
      <c r="H551" s="315"/>
      <c r="I551" s="316" t="s">
        <v>5152</v>
      </c>
      <c r="J551" s="317" t="s">
        <v>1065</v>
      </c>
      <c r="K551" s="318" t="s">
        <v>586</v>
      </c>
      <c r="L551" s="667">
        <v>10</v>
      </c>
      <c r="M551" s="668">
        <v>196.3</v>
      </c>
      <c r="N551" s="321"/>
      <c r="O551" s="322">
        <f t="shared" si="46"/>
        <v>0</v>
      </c>
      <c r="P551" s="323">
        <v>4607109923238</v>
      </c>
      <c r="Q551" s="317" t="s">
        <v>4911</v>
      </c>
      <c r="R551" s="324">
        <f t="shared" si="47"/>
        <v>19.63</v>
      </c>
      <c r="S551" s="325" t="s">
        <v>5311</v>
      </c>
      <c r="T551" s="326" t="s">
        <v>4543</v>
      </c>
    </row>
    <row r="552" spans="1:20" ht="15.75" x14ac:dyDescent="0.2">
      <c r="A552" s="292">
        <v>535</v>
      </c>
      <c r="B552" s="310">
        <v>9276</v>
      </c>
      <c r="C552" s="327" t="s">
        <v>6782</v>
      </c>
      <c r="D552" s="328"/>
      <c r="E552" s="329" t="s">
        <v>584</v>
      </c>
      <c r="F552" s="330" t="s">
        <v>6783</v>
      </c>
      <c r="G552" s="331" t="str">
        <f t="shared" si="45"/>
        <v>фото</v>
      </c>
      <c r="H552" s="331"/>
      <c r="I552" s="332" t="s">
        <v>6784</v>
      </c>
      <c r="J552" s="333" t="s">
        <v>1065</v>
      </c>
      <c r="K552" s="334" t="s">
        <v>622</v>
      </c>
      <c r="L552" s="669">
        <v>10</v>
      </c>
      <c r="M552" s="670">
        <v>242.2</v>
      </c>
      <c r="N552" s="321"/>
      <c r="O552" s="322">
        <f t="shared" si="46"/>
        <v>0</v>
      </c>
      <c r="P552" s="323">
        <v>4607109915844</v>
      </c>
      <c r="Q552" s="337" t="s">
        <v>6499</v>
      </c>
      <c r="R552" s="324">
        <f t="shared" si="47"/>
        <v>24.22</v>
      </c>
      <c r="S552" s="325" t="s">
        <v>6782</v>
      </c>
      <c r="T552" s="326" t="s">
        <v>4543</v>
      </c>
    </row>
    <row r="553" spans="1:20" ht="15.75" x14ac:dyDescent="0.2">
      <c r="A553" s="292">
        <v>536</v>
      </c>
      <c r="B553" s="310">
        <v>853</v>
      </c>
      <c r="C553" s="311" t="s">
        <v>3939</v>
      </c>
      <c r="D553" s="312"/>
      <c r="E553" s="313" t="s">
        <v>584</v>
      </c>
      <c r="F553" s="314" t="s">
        <v>3764</v>
      </c>
      <c r="G553" s="315" t="str">
        <f t="shared" si="45"/>
        <v>фото</v>
      </c>
      <c r="H553" s="315"/>
      <c r="I553" s="316" t="s">
        <v>3841</v>
      </c>
      <c r="J553" s="317" t="s">
        <v>1074</v>
      </c>
      <c r="K553" s="318" t="s">
        <v>586</v>
      </c>
      <c r="L553" s="667">
        <v>10</v>
      </c>
      <c r="M553" s="668">
        <v>181.8</v>
      </c>
      <c r="N553" s="321"/>
      <c r="O553" s="322">
        <f t="shared" si="46"/>
        <v>0</v>
      </c>
      <c r="P553" s="323">
        <v>4607109956625</v>
      </c>
      <c r="Q553" s="317"/>
      <c r="R553" s="324">
        <f t="shared" si="47"/>
        <v>18.18</v>
      </c>
      <c r="S553" s="325" t="s">
        <v>3939</v>
      </c>
      <c r="T553" s="326" t="s">
        <v>4543</v>
      </c>
    </row>
    <row r="554" spans="1:20" ht="25.5" x14ac:dyDescent="0.2">
      <c r="A554" s="292">
        <v>537</v>
      </c>
      <c r="B554" s="310">
        <v>7457</v>
      </c>
      <c r="C554" s="311" t="s">
        <v>3145</v>
      </c>
      <c r="D554" s="312"/>
      <c r="E554" s="313" t="s">
        <v>584</v>
      </c>
      <c r="F554" s="314" t="s">
        <v>1886</v>
      </c>
      <c r="G554" s="315" t="str">
        <f t="shared" si="45"/>
        <v>фото</v>
      </c>
      <c r="H554" s="315"/>
      <c r="I554" s="316" t="s">
        <v>1887</v>
      </c>
      <c r="J554" s="317" t="s">
        <v>1068</v>
      </c>
      <c r="K554" s="318" t="s">
        <v>586</v>
      </c>
      <c r="L554" s="667">
        <v>10</v>
      </c>
      <c r="M554" s="668">
        <v>230.1</v>
      </c>
      <c r="N554" s="321"/>
      <c r="O554" s="322">
        <f t="shared" si="46"/>
        <v>0</v>
      </c>
      <c r="P554" s="323">
        <v>4607109939062</v>
      </c>
      <c r="Q554" s="317"/>
      <c r="R554" s="324">
        <f t="shared" si="47"/>
        <v>23.01</v>
      </c>
      <c r="S554" s="325" t="s">
        <v>3145</v>
      </c>
      <c r="T554" s="326" t="s">
        <v>4543</v>
      </c>
    </row>
    <row r="555" spans="1:20" ht="25.5" x14ac:dyDescent="0.2">
      <c r="A555" s="292">
        <v>538</v>
      </c>
      <c r="B555" s="310">
        <v>6213</v>
      </c>
      <c r="C555" s="327" t="s">
        <v>6785</v>
      </c>
      <c r="D555" s="328"/>
      <c r="E555" s="329" t="s">
        <v>584</v>
      </c>
      <c r="F555" s="330" t="s">
        <v>6786</v>
      </c>
      <c r="G555" s="331" t="str">
        <f t="shared" si="45"/>
        <v>фото</v>
      </c>
      <c r="H555" s="331"/>
      <c r="I555" s="332" t="s">
        <v>6787</v>
      </c>
      <c r="J555" s="333" t="s">
        <v>1065</v>
      </c>
      <c r="K555" s="334" t="s">
        <v>586</v>
      </c>
      <c r="L555" s="669">
        <v>10</v>
      </c>
      <c r="M555" s="670">
        <v>203.5</v>
      </c>
      <c r="N555" s="321"/>
      <c r="O555" s="322">
        <f t="shared" si="46"/>
        <v>0</v>
      </c>
      <c r="P555" s="323">
        <v>4607109915837</v>
      </c>
      <c r="Q555" s="337" t="s">
        <v>6499</v>
      </c>
      <c r="R555" s="324">
        <f t="shared" si="47"/>
        <v>20.350000000000001</v>
      </c>
      <c r="S555" s="325" t="s">
        <v>6785</v>
      </c>
      <c r="T555" s="326" t="s">
        <v>4543</v>
      </c>
    </row>
    <row r="556" spans="1:20" ht="51" x14ac:dyDescent="0.2">
      <c r="A556" s="292">
        <v>539</v>
      </c>
      <c r="B556" s="310">
        <v>11737</v>
      </c>
      <c r="C556" s="311" t="s">
        <v>5312</v>
      </c>
      <c r="D556" s="312"/>
      <c r="E556" s="313" t="s">
        <v>584</v>
      </c>
      <c r="F556" s="314" t="s">
        <v>5037</v>
      </c>
      <c r="G556" s="315" t="str">
        <f t="shared" si="45"/>
        <v>фото</v>
      </c>
      <c r="H556" s="315"/>
      <c r="I556" s="316" t="s">
        <v>5153</v>
      </c>
      <c r="J556" s="317" t="s">
        <v>1065</v>
      </c>
      <c r="K556" s="318" t="s">
        <v>586</v>
      </c>
      <c r="L556" s="667">
        <v>10</v>
      </c>
      <c r="M556" s="668">
        <v>163.6</v>
      </c>
      <c r="N556" s="321"/>
      <c r="O556" s="322">
        <f t="shared" si="46"/>
        <v>0</v>
      </c>
      <c r="P556" s="323">
        <v>4607109923221</v>
      </c>
      <c r="Q556" s="317" t="s">
        <v>4911</v>
      </c>
      <c r="R556" s="324">
        <f t="shared" si="47"/>
        <v>16.36</v>
      </c>
      <c r="S556" s="325" t="s">
        <v>5312</v>
      </c>
      <c r="T556" s="326" t="s">
        <v>4543</v>
      </c>
    </row>
    <row r="557" spans="1:20" ht="25.5" x14ac:dyDescent="0.2">
      <c r="A557" s="292">
        <v>540</v>
      </c>
      <c r="B557" s="310">
        <v>3311</v>
      </c>
      <c r="C557" s="311" t="s">
        <v>1885</v>
      </c>
      <c r="D557" s="312"/>
      <c r="E557" s="313" t="s">
        <v>584</v>
      </c>
      <c r="F557" s="314" t="s">
        <v>293</v>
      </c>
      <c r="G557" s="315" t="str">
        <f t="shared" si="45"/>
        <v>фото</v>
      </c>
      <c r="H557" s="315"/>
      <c r="I557" s="316" t="s">
        <v>294</v>
      </c>
      <c r="J557" s="317" t="s">
        <v>1065</v>
      </c>
      <c r="K557" s="318" t="s">
        <v>586</v>
      </c>
      <c r="L557" s="667">
        <v>10</v>
      </c>
      <c r="M557" s="668">
        <v>178.1</v>
      </c>
      <c r="N557" s="321"/>
      <c r="O557" s="322">
        <f t="shared" si="46"/>
        <v>0</v>
      </c>
      <c r="P557" s="323">
        <v>4607109950524</v>
      </c>
      <c r="Q557" s="317"/>
      <c r="R557" s="324">
        <f t="shared" si="47"/>
        <v>17.809999999999999</v>
      </c>
      <c r="S557" s="325" t="s">
        <v>1885</v>
      </c>
      <c r="T557" s="326" t="s">
        <v>4543</v>
      </c>
    </row>
    <row r="558" spans="1:20" ht="38.25" x14ac:dyDescent="0.2">
      <c r="A558" s="292">
        <v>541</v>
      </c>
      <c r="B558" s="310">
        <v>6051</v>
      </c>
      <c r="C558" s="311" t="s">
        <v>3152</v>
      </c>
      <c r="D558" s="312"/>
      <c r="E558" s="313" t="s">
        <v>584</v>
      </c>
      <c r="F558" s="314" t="s">
        <v>3153</v>
      </c>
      <c r="G558" s="315" t="str">
        <f t="shared" si="45"/>
        <v>фото</v>
      </c>
      <c r="H558" s="315"/>
      <c r="I558" s="316" t="s">
        <v>6788</v>
      </c>
      <c r="J558" s="317" t="s">
        <v>1068</v>
      </c>
      <c r="K558" s="318" t="s">
        <v>586</v>
      </c>
      <c r="L558" s="667">
        <v>10</v>
      </c>
      <c r="M558" s="668">
        <v>189</v>
      </c>
      <c r="N558" s="321"/>
      <c r="O558" s="322">
        <f t="shared" si="46"/>
        <v>0</v>
      </c>
      <c r="P558" s="323">
        <v>4607109930939</v>
      </c>
      <c r="Q558" s="317"/>
      <c r="R558" s="324">
        <f t="shared" si="47"/>
        <v>18.899999999999999</v>
      </c>
      <c r="S558" s="325" t="s">
        <v>3152</v>
      </c>
      <c r="T558" s="326" t="s">
        <v>4543</v>
      </c>
    </row>
    <row r="559" spans="1:20" ht="15.75" x14ac:dyDescent="0.2">
      <c r="A559" s="292">
        <v>542</v>
      </c>
      <c r="B559" s="310">
        <v>11738</v>
      </c>
      <c r="C559" s="311" t="s">
        <v>5313</v>
      </c>
      <c r="D559" s="312"/>
      <c r="E559" s="313" t="s">
        <v>584</v>
      </c>
      <c r="F559" s="314" t="s">
        <v>5038</v>
      </c>
      <c r="G559" s="315" t="str">
        <f t="shared" si="45"/>
        <v>фото</v>
      </c>
      <c r="H559" s="315"/>
      <c r="I559" s="316" t="s">
        <v>329</v>
      </c>
      <c r="J559" s="317" t="s">
        <v>1074</v>
      </c>
      <c r="K559" s="318" t="s">
        <v>586</v>
      </c>
      <c r="L559" s="667">
        <v>10</v>
      </c>
      <c r="M559" s="668">
        <v>203.5</v>
      </c>
      <c r="N559" s="321"/>
      <c r="O559" s="322">
        <f t="shared" si="46"/>
        <v>0</v>
      </c>
      <c r="P559" s="323">
        <v>4607109923214</v>
      </c>
      <c r="Q559" s="317" t="s">
        <v>4911</v>
      </c>
      <c r="R559" s="324">
        <f t="shared" si="47"/>
        <v>20.350000000000001</v>
      </c>
      <c r="S559" s="325" t="s">
        <v>5313</v>
      </c>
      <c r="T559" s="326" t="s">
        <v>4543</v>
      </c>
    </row>
    <row r="560" spans="1:20" ht="15.75" x14ac:dyDescent="0.2">
      <c r="A560" s="292">
        <v>543</v>
      </c>
      <c r="B560" s="310">
        <v>6044</v>
      </c>
      <c r="C560" s="311" t="s">
        <v>3146</v>
      </c>
      <c r="D560" s="312"/>
      <c r="E560" s="313" t="s">
        <v>584</v>
      </c>
      <c r="F560" s="314" t="s">
        <v>3147</v>
      </c>
      <c r="G560" s="315" t="str">
        <f t="shared" si="45"/>
        <v>фото</v>
      </c>
      <c r="H560" s="315"/>
      <c r="I560" s="316" t="s">
        <v>2550</v>
      </c>
      <c r="J560" s="317" t="s">
        <v>1065</v>
      </c>
      <c r="K560" s="318" t="s">
        <v>586</v>
      </c>
      <c r="L560" s="667">
        <v>10</v>
      </c>
      <c r="M560" s="668">
        <v>196.3</v>
      </c>
      <c r="N560" s="321"/>
      <c r="O560" s="322">
        <f t="shared" si="46"/>
        <v>0</v>
      </c>
      <c r="P560" s="323">
        <v>4607109931004</v>
      </c>
      <c r="Q560" s="317"/>
      <c r="R560" s="324">
        <f t="shared" si="47"/>
        <v>19.63</v>
      </c>
      <c r="S560" s="325" t="s">
        <v>3146</v>
      </c>
      <c r="T560" s="326" t="s">
        <v>4543</v>
      </c>
    </row>
    <row r="561" spans="1:20" ht="25.5" x14ac:dyDescent="0.2">
      <c r="A561" s="292">
        <v>544</v>
      </c>
      <c r="B561" s="310">
        <v>6699</v>
      </c>
      <c r="C561" s="311" t="s">
        <v>3940</v>
      </c>
      <c r="D561" s="312"/>
      <c r="E561" s="313" t="s">
        <v>584</v>
      </c>
      <c r="F561" s="314" t="s">
        <v>3765</v>
      </c>
      <c r="G561" s="315" t="str">
        <f t="shared" si="45"/>
        <v>фото</v>
      </c>
      <c r="H561" s="315"/>
      <c r="I561" s="316" t="s">
        <v>3842</v>
      </c>
      <c r="J561" s="317" t="s">
        <v>1068</v>
      </c>
      <c r="K561" s="318" t="s">
        <v>586</v>
      </c>
      <c r="L561" s="667">
        <v>10</v>
      </c>
      <c r="M561" s="668">
        <v>201.1</v>
      </c>
      <c r="N561" s="321"/>
      <c r="O561" s="322">
        <f t="shared" si="46"/>
        <v>0</v>
      </c>
      <c r="P561" s="323">
        <v>4607109943434</v>
      </c>
      <c r="Q561" s="317"/>
      <c r="R561" s="324">
        <f t="shared" si="47"/>
        <v>20.11</v>
      </c>
      <c r="S561" s="325" t="s">
        <v>3940</v>
      </c>
      <c r="T561" s="326" t="s">
        <v>4543</v>
      </c>
    </row>
    <row r="562" spans="1:20" ht="15.75" x14ac:dyDescent="0.2">
      <c r="A562" s="292">
        <v>545</v>
      </c>
      <c r="B562" s="310">
        <v>11739</v>
      </c>
      <c r="C562" s="311" t="s">
        <v>5314</v>
      </c>
      <c r="D562" s="312"/>
      <c r="E562" s="313" t="s">
        <v>584</v>
      </c>
      <c r="F562" s="314" t="s">
        <v>5039</v>
      </c>
      <c r="G562" s="315" t="str">
        <f t="shared" si="45"/>
        <v>фото</v>
      </c>
      <c r="H562" s="315"/>
      <c r="I562" s="316" t="s">
        <v>56</v>
      </c>
      <c r="J562" s="317" t="s">
        <v>1065</v>
      </c>
      <c r="K562" s="318" t="s">
        <v>586</v>
      </c>
      <c r="L562" s="667">
        <v>10</v>
      </c>
      <c r="M562" s="668">
        <v>163.6</v>
      </c>
      <c r="N562" s="321"/>
      <c r="O562" s="322">
        <f t="shared" si="46"/>
        <v>0</v>
      </c>
      <c r="P562" s="323">
        <v>4607109923207</v>
      </c>
      <c r="Q562" s="317" t="s">
        <v>4911</v>
      </c>
      <c r="R562" s="324">
        <f t="shared" si="47"/>
        <v>16.36</v>
      </c>
      <c r="S562" s="325" t="s">
        <v>5314</v>
      </c>
      <c r="T562" s="326" t="s">
        <v>4543</v>
      </c>
    </row>
    <row r="563" spans="1:20" ht="15.75" x14ac:dyDescent="0.2">
      <c r="A563" s="292">
        <v>546</v>
      </c>
      <c r="B563" s="310">
        <v>1760</v>
      </c>
      <c r="C563" s="311" t="s">
        <v>5315</v>
      </c>
      <c r="D563" s="312"/>
      <c r="E563" s="313" t="s">
        <v>584</v>
      </c>
      <c r="F563" s="314" t="s">
        <v>1123</v>
      </c>
      <c r="G563" s="315" t="str">
        <f t="shared" si="45"/>
        <v>фото</v>
      </c>
      <c r="H563" s="315"/>
      <c r="I563" s="316" t="s">
        <v>1124</v>
      </c>
      <c r="J563" s="317" t="s">
        <v>1065</v>
      </c>
      <c r="K563" s="318" t="s">
        <v>586</v>
      </c>
      <c r="L563" s="667">
        <v>10</v>
      </c>
      <c r="M563" s="668">
        <v>173.3</v>
      </c>
      <c r="N563" s="321"/>
      <c r="O563" s="322">
        <f t="shared" si="46"/>
        <v>0</v>
      </c>
      <c r="P563" s="323">
        <v>4607109979266</v>
      </c>
      <c r="Q563" s="317"/>
      <c r="R563" s="324">
        <f t="shared" si="47"/>
        <v>17.329999999999998</v>
      </c>
      <c r="S563" s="325" t="s">
        <v>5315</v>
      </c>
      <c r="T563" s="326" t="s">
        <v>4543</v>
      </c>
    </row>
    <row r="564" spans="1:20" ht="25.5" x14ac:dyDescent="0.2">
      <c r="A564" s="292">
        <v>547</v>
      </c>
      <c r="B564" s="310">
        <v>11304</v>
      </c>
      <c r="C564" s="327" t="s">
        <v>6789</v>
      </c>
      <c r="D564" s="328"/>
      <c r="E564" s="329" t="s">
        <v>584</v>
      </c>
      <c r="F564" s="330" t="s">
        <v>6790</v>
      </c>
      <c r="G564" s="331" t="str">
        <f t="shared" si="45"/>
        <v>фото</v>
      </c>
      <c r="H564" s="331"/>
      <c r="I564" s="332" t="s">
        <v>6791</v>
      </c>
      <c r="J564" s="333" t="s">
        <v>1068</v>
      </c>
      <c r="K564" s="334" t="s">
        <v>586</v>
      </c>
      <c r="L564" s="669">
        <v>10</v>
      </c>
      <c r="M564" s="670">
        <v>174.5</v>
      </c>
      <c r="N564" s="321"/>
      <c r="O564" s="322">
        <f t="shared" si="46"/>
        <v>0</v>
      </c>
      <c r="P564" s="323">
        <v>4607109915813</v>
      </c>
      <c r="Q564" s="337" t="s">
        <v>6499</v>
      </c>
      <c r="R564" s="324">
        <f t="shared" si="47"/>
        <v>17.45</v>
      </c>
      <c r="S564" s="325" t="s">
        <v>6789</v>
      </c>
      <c r="T564" s="326" t="s">
        <v>4543</v>
      </c>
    </row>
    <row r="565" spans="1:20" ht="15.75" x14ac:dyDescent="0.2">
      <c r="A565" s="292">
        <v>548</v>
      </c>
      <c r="B565" s="310">
        <v>6052</v>
      </c>
      <c r="C565" s="311" t="s">
        <v>3154</v>
      </c>
      <c r="D565" s="312"/>
      <c r="E565" s="313" t="s">
        <v>584</v>
      </c>
      <c r="F565" s="314" t="s">
        <v>3155</v>
      </c>
      <c r="G565" s="315" t="str">
        <f t="shared" si="45"/>
        <v>фото</v>
      </c>
      <c r="H565" s="315"/>
      <c r="I565" s="316" t="s">
        <v>3105</v>
      </c>
      <c r="J565" s="317" t="s">
        <v>1068</v>
      </c>
      <c r="K565" s="318" t="s">
        <v>586</v>
      </c>
      <c r="L565" s="667">
        <v>10</v>
      </c>
      <c r="M565" s="668">
        <v>172.1</v>
      </c>
      <c r="N565" s="321"/>
      <c r="O565" s="322">
        <f t="shared" si="46"/>
        <v>0</v>
      </c>
      <c r="P565" s="323">
        <v>4607109930922</v>
      </c>
      <c r="Q565" s="317"/>
      <c r="R565" s="324">
        <f t="shared" si="47"/>
        <v>17.21</v>
      </c>
      <c r="S565" s="325" t="s">
        <v>3154</v>
      </c>
      <c r="T565" s="326" t="s">
        <v>4543</v>
      </c>
    </row>
    <row r="566" spans="1:20" ht="25.5" x14ac:dyDescent="0.2">
      <c r="A566" s="292">
        <v>549</v>
      </c>
      <c r="B566" s="310">
        <v>6189</v>
      </c>
      <c r="C566" s="327" t="s">
        <v>6792</v>
      </c>
      <c r="D566" s="328"/>
      <c r="E566" s="329" t="s">
        <v>584</v>
      </c>
      <c r="F566" s="330" t="s">
        <v>6793</v>
      </c>
      <c r="G566" s="331" t="str">
        <f t="shared" si="45"/>
        <v>фото</v>
      </c>
      <c r="H566" s="331"/>
      <c r="I566" s="332" t="s">
        <v>6794</v>
      </c>
      <c r="J566" s="333" t="s">
        <v>1068</v>
      </c>
      <c r="K566" s="334" t="s">
        <v>586</v>
      </c>
      <c r="L566" s="669">
        <v>10</v>
      </c>
      <c r="M566" s="670">
        <v>228.9</v>
      </c>
      <c r="N566" s="321"/>
      <c r="O566" s="322">
        <f t="shared" si="46"/>
        <v>0</v>
      </c>
      <c r="P566" s="323">
        <v>4607109915783</v>
      </c>
      <c r="Q566" s="337" t="s">
        <v>6499</v>
      </c>
      <c r="R566" s="324">
        <f t="shared" si="47"/>
        <v>22.89</v>
      </c>
      <c r="S566" s="325" t="s">
        <v>6792</v>
      </c>
      <c r="T566" s="326" t="s">
        <v>4543</v>
      </c>
    </row>
    <row r="567" spans="1:20" ht="31.5" x14ac:dyDescent="0.2">
      <c r="A567" s="292">
        <v>550</v>
      </c>
      <c r="B567" s="310">
        <v>6696</v>
      </c>
      <c r="C567" s="311" t="s">
        <v>4554</v>
      </c>
      <c r="D567" s="312"/>
      <c r="E567" s="313" t="s">
        <v>584</v>
      </c>
      <c r="F567" s="314" t="s">
        <v>4555</v>
      </c>
      <c r="G567" s="315" t="str">
        <f t="shared" si="45"/>
        <v>фото</v>
      </c>
      <c r="H567" s="315"/>
      <c r="I567" s="316" t="s">
        <v>4556</v>
      </c>
      <c r="J567" s="317" t="s">
        <v>1065</v>
      </c>
      <c r="K567" s="318" t="s">
        <v>586</v>
      </c>
      <c r="L567" s="667">
        <v>10</v>
      </c>
      <c r="M567" s="668">
        <v>157.6</v>
      </c>
      <c r="N567" s="321"/>
      <c r="O567" s="322">
        <f t="shared" si="46"/>
        <v>0</v>
      </c>
      <c r="P567" s="323">
        <v>4607109943403</v>
      </c>
      <c r="Q567" s="317"/>
      <c r="R567" s="324">
        <f t="shared" si="47"/>
        <v>15.76</v>
      </c>
      <c r="S567" s="325" t="s">
        <v>4554</v>
      </c>
      <c r="T567" s="326" t="s">
        <v>4543</v>
      </c>
    </row>
    <row r="568" spans="1:20" ht="15.75" x14ac:dyDescent="0.2">
      <c r="A568" s="292">
        <v>551</v>
      </c>
      <c r="B568" s="310">
        <v>6053</v>
      </c>
      <c r="C568" s="311" t="s">
        <v>5321</v>
      </c>
      <c r="D568" s="312"/>
      <c r="E568" s="313" t="s">
        <v>584</v>
      </c>
      <c r="F568" s="314" t="s">
        <v>5045</v>
      </c>
      <c r="G568" s="315" t="str">
        <f t="shared" si="45"/>
        <v>фото</v>
      </c>
      <c r="H568" s="315"/>
      <c r="I568" s="316" t="s">
        <v>6795</v>
      </c>
      <c r="J568" s="317" t="s">
        <v>1068</v>
      </c>
      <c r="K568" s="318" t="s">
        <v>586</v>
      </c>
      <c r="L568" s="667">
        <v>10</v>
      </c>
      <c r="M568" s="668">
        <v>197.5</v>
      </c>
      <c r="N568" s="321"/>
      <c r="O568" s="322">
        <f t="shared" si="46"/>
        <v>0</v>
      </c>
      <c r="P568" s="323">
        <v>4607109930915</v>
      </c>
      <c r="Q568" s="317"/>
      <c r="R568" s="324">
        <f t="shared" si="47"/>
        <v>19.75</v>
      </c>
      <c r="S568" s="325" t="s">
        <v>5321</v>
      </c>
      <c r="T568" s="326" t="s">
        <v>4543</v>
      </c>
    </row>
    <row r="569" spans="1:20" ht="15.75" x14ac:dyDescent="0.2">
      <c r="A569" s="292">
        <v>552</v>
      </c>
      <c r="B569" s="310">
        <v>7462</v>
      </c>
      <c r="C569" s="311" t="s">
        <v>2643</v>
      </c>
      <c r="D569" s="312"/>
      <c r="E569" s="313" t="s">
        <v>584</v>
      </c>
      <c r="F569" s="314" t="s">
        <v>1916</v>
      </c>
      <c r="G569" s="315" t="str">
        <f t="shared" si="45"/>
        <v>фото</v>
      </c>
      <c r="H569" s="315"/>
      <c r="I569" s="316" t="s">
        <v>1917</v>
      </c>
      <c r="J569" s="317" t="s">
        <v>1065</v>
      </c>
      <c r="K569" s="318" t="s">
        <v>586</v>
      </c>
      <c r="L569" s="667">
        <v>10</v>
      </c>
      <c r="M569" s="668">
        <v>195.1</v>
      </c>
      <c r="N569" s="321"/>
      <c r="O569" s="322">
        <f t="shared" si="46"/>
        <v>0</v>
      </c>
      <c r="P569" s="323">
        <v>4607109939017</v>
      </c>
      <c r="Q569" s="317"/>
      <c r="R569" s="324">
        <f t="shared" si="47"/>
        <v>19.510000000000002</v>
      </c>
      <c r="S569" s="325" t="s">
        <v>2643</v>
      </c>
      <c r="T569" s="326" t="s">
        <v>4543</v>
      </c>
    </row>
    <row r="570" spans="1:20" ht="51" x14ac:dyDescent="0.2">
      <c r="A570" s="292">
        <v>553</v>
      </c>
      <c r="B570" s="310">
        <v>6085</v>
      </c>
      <c r="C570" s="311" t="s">
        <v>3157</v>
      </c>
      <c r="D570" s="312" t="s">
        <v>3156</v>
      </c>
      <c r="E570" s="313" t="s">
        <v>584</v>
      </c>
      <c r="F570" s="314" t="s">
        <v>2497</v>
      </c>
      <c r="G570" s="315" t="str">
        <f t="shared" si="45"/>
        <v>фото</v>
      </c>
      <c r="H570" s="315" t="str">
        <f>HYPERLINK("http://www.gardenbulbs.ru/images/summer_CL/thumbnails/"&amp;D570&amp;".jpg","фото")</f>
        <v>фото</v>
      </c>
      <c r="I570" s="316" t="s">
        <v>6796</v>
      </c>
      <c r="J570" s="317" t="s">
        <v>1065</v>
      </c>
      <c r="K570" s="318" t="s">
        <v>586</v>
      </c>
      <c r="L570" s="667">
        <v>10</v>
      </c>
      <c r="M570" s="668">
        <v>231.3</v>
      </c>
      <c r="N570" s="321"/>
      <c r="O570" s="322">
        <f t="shared" si="46"/>
        <v>0</v>
      </c>
      <c r="P570" s="323">
        <v>4607109935170</v>
      </c>
      <c r="Q570" s="317"/>
      <c r="R570" s="324">
        <f t="shared" si="47"/>
        <v>23.13</v>
      </c>
      <c r="S570" s="325" t="s">
        <v>3157</v>
      </c>
      <c r="T570" s="326" t="s">
        <v>4543</v>
      </c>
    </row>
    <row r="571" spans="1:20" ht="15.75" x14ac:dyDescent="0.2">
      <c r="A571" s="292">
        <v>554</v>
      </c>
      <c r="B571" s="310">
        <v>6088</v>
      </c>
      <c r="C571" s="311" t="s">
        <v>3158</v>
      </c>
      <c r="D571" s="312"/>
      <c r="E571" s="313" t="s">
        <v>584</v>
      </c>
      <c r="F571" s="314" t="s">
        <v>2498</v>
      </c>
      <c r="G571" s="315" t="str">
        <f t="shared" si="45"/>
        <v>фото</v>
      </c>
      <c r="H571" s="315"/>
      <c r="I571" s="316" t="s">
        <v>2544</v>
      </c>
      <c r="J571" s="317" t="s">
        <v>1068</v>
      </c>
      <c r="K571" s="318" t="s">
        <v>586</v>
      </c>
      <c r="L571" s="667">
        <v>10</v>
      </c>
      <c r="M571" s="668">
        <v>172.1</v>
      </c>
      <c r="N571" s="321"/>
      <c r="O571" s="322">
        <f t="shared" si="46"/>
        <v>0</v>
      </c>
      <c r="P571" s="323">
        <v>4607109935156</v>
      </c>
      <c r="Q571" s="317"/>
      <c r="R571" s="324">
        <f t="shared" si="47"/>
        <v>17.21</v>
      </c>
      <c r="S571" s="325" t="s">
        <v>3158</v>
      </c>
      <c r="T571" s="326" t="s">
        <v>4543</v>
      </c>
    </row>
    <row r="572" spans="1:20" ht="25.5" x14ac:dyDescent="0.2">
      <c r="A572" s="292">
        <v>555</v>
      </c>
      <c r="B572" s="310">
        <v>79</v>
      </c>
      <c r="C572" s="311" t="s">
        <v>1910</v>
      </c>
      <c r="D572" s="312"/>
      <c r="E572" s="313" t="s">
        <v>584</v>
      </c>
      <c r="F572" s="314" t="s">
        <v>1125</v>
      </c>
      <c r="G572" s="315" t="str">
        <f t="shared" si="45"/>
        <v>фото</v>
      </c>
      <c r="H572" s="315"/>
      <c r="I572" s="316" t="s">
        <v>1126</v>
      </c>
      <c r="J572" s="317" t="s">
        <v>1068</v>
      </c>
      <c r="K572" s="318" t="s">
        <v>586</v>
      </c>
      <c r="L572" s="667">
        <v>10</v>
      </c>
      <c r="M572" s="668">
        <v>187.8</v>
      </c>
      <c r="N572" s="321"/>
      <c r="O572" s="322">
        <f t="shared" si="46"/>
        <v>0</v>
      </c>
      <c r="P572" s="323">
        <v>4607109979280</v>
      </c>
      <c r="Q572" s="317"/>
      <c r="R572" s="324">
        <f t="shared" si="47"/>
        <v>18.78</v>
      </c>
      <c r="S572" s="325" t="s">
        <v>1910</v>
      </c>
      <c r="T572" s="326" t="s">
        <v>4543</v>
      </c>
    </row>
    <row r="573" spans="1:20" ht="25.5" x14ac:dyDescent="0.2">
      <c r="A573" s="292">
        <v>556</v>
      </c>
      <c r="B573" s="310">
        <v>6700</v>
      </c>
      <c r="C573" s="311" t="s">
        <v>1911</v>
      </c>
      <c r="D573" s="312" t="s">
        <v>1912</v>
      </c>
      <c r="E573" s="313" t="s">
        <v>584</v>
      </c>
      <c r="F573" s="314" t="s">
        <v>172</v>
      </c>
      <c r="G573" s="315" t="str">
        <f t="shared" si="45"/>
        <v>фото</v>
      </c>
      <c r="H573" s="315" t="str">
        <f>HYPERLINK("http://www.gardenbulbs.ru/images/summer_CL/thumbnails/"&amp;D573&amp;".jpg","фото")</f>
        <v>фото</v>
      </c>
      <c r="I573" s="316" t="s">
        <v>173</v>
      </c>
      <c r="J573" s="317" t="s">
        <v>1065</v>
      </c>
      <c r="K573" s="318" t="s">
        <v>586</v>
      </c>
      <c r="L573" s="667">
        <v>10</v>
      </c>
      <c r="M573" s="668">
        <v>218</v>
      </c>
      <c r="N573" s="321"/>
      <c r="O573" s="322">
        <f t="shared" si="46"/>
        <v>0</v>
      </c>
      <c r="P573" s="323">
        <v>4607109943441</v>
      </c>
      <c r="Q573" s="317"/>
      <c r="R573" s="324">
        <f t="shared" si="47"/>
        <v>21.8</v>
      </c>
      <c r="S573" s="325" t="s">
        <v>3159</v>
      </c>
      <c r="T573" s="326" t="s">
        <v>4543</v>
      </c>
    </row>
    <row r="574" spans="1:20" ht="15.75" x14ac:dyDescent="0.2">
      <c r="A574" s="292">
        <v>557</v>
      </c>
      <c r="B574" s="310">
        <v>3333</v>
      </c>
      <c r="C574" s="311" t="s">
        <v>1913</v>
      </c>
      <c r="D574" s="312"/>
      <c r="E574" s="313" t="s">
        <v>584</v>
      </c>
      <c r="F574" s="314" t="s">
        <v>1127</v>
      </c>
      <c r="G574" s="315" t="str">
        <f t="shared" si="45"/>
        <v>фото</v>
      </c>
      <c r="H574" s="315"/>
      <c r="I574" s="316" t="s">
        <v>1128</v>
      </c>
      <c r="J574" s="317" t="s">
        <v>1068</v>
      </c>
      <c r="K574" s="318" t="s">
        <v>586</v>
      </c>
      <c r="L574" s="667">
        <v>10</v>
      </c>
      <c r="M574" s="668">
        <v>166</v>
      </c>
      <c r="N574" s="321"/>
      <c r="O574" s="322">
        <f t="shared" si="46"/>
        <v>0</v>
      </c>
      <c r="P574" s="323">
        <v>4607109950395</v>
      </c>
      <c r="Q574" s="317"/>
      <c r="R574" s="324">
        <f t="shared" si="47"/>
        <v>16.600000000000001</v>
      </c>
      <c r="S574" s="325" t="s">
        <v>1913</v>
      </c>
      <c r="T574" s="326" t="s">
        <v>4543</v>
      </c>
    </row>
    <row r="575" spans="1:20" ht="15.75" x14ac:dyDescent="0.2">
      <c r="A575" s="292">
        <v>558</v>
      </c>
      <c r="B575" s="310">
        <v>1300</v>
      </c>
      <c r="C575" s="311" t="s">
        <v>1914</v>
      </c>
      <c r="D575" s="312"/>
      <c r="E575" s="313" t="s">
        <v>584</v>
      </c>
      <c r="F575" s="314" t="s">
        <v>1129</v>
      </c>
      <c r="G575" s="315" t="str">
        <f t="shared" ref="G575:G638" si="48">HYPERLINK("http://www.gardenbulbs.ru/images/summer_CL/thumbnails/"&amp;C575&amp;".jpg","фото")</f>
        <v>фото</v>
      </c>
      <c r="H575" s="315"/>
      <c r="I575" s="316" t="s">
        <v>2545</v>
      </c>
      <c r="J575" s="317" t="s">
        <v>1068</v>
      </c>
      <c r="K575" s="318" t="s">
        <v>586</v>
      </c>
      <c r="L575" s="667">
        <v>10</v>
      </c>
      <c r="M575" s="668">
        <v>178.1</v>
      </c>
      <c r="N575" s="321"/>
      <c r="O575" s="322">
        <f t="shared" ref="O575:O638" si="49">IF(ISERROR(N575*M575),0,N575*M575)</f>
        <v>0</v>
      </c>
      <c r="P575" s="323">
        <v>4607109985618</v>
      </c>
      <c r="Q575" s="317"/>
      <c r="R575" s="324">
        <f t="shared" ref="R575:R638" si="50">ROUND(M575/L575,2)</f>
        <v>17.809999999999999</v>
      </c>
      <c r="S575" s="325" t="s">
        <v>1914</v>
      </c>
      <c r="T575" s="326" t="s">
        <v>4543</v>
      </c>
    </row>
    <row r="576" spans="1:20" ht="15.75" x14ac:dyDescent="0.2">
      <c r="A576" s="292">
        <v>559</v>
      </c>
      <c r="B576" s="310">
        <v>873</v>
      </c>
      <c r="C576" s="311" t="s">
        <v>1915</v>
      </c>
      <c r="D576" s="312"/>
      <c r="E576" s="313" t="s">
        <v>584</v>
      </c>
      <c r="F576" s="314" t="s">
        <v>1130</v>
      </c>
      <c r="G576" s="315" t="str">
        <f t="shared" si="48"/>
        <v>фото</v>
      </c>
      <c r="H576" s="315"/>
      <c r="I576" s="316" t="s">
        <v>1131</v>
      </c>
      <c r="J576" s="317" t="s">
        <v>1065</v>
      </c>
      <c r="K576" s="318" t="s">
        <v>586</v>
      </c>
      <c r="L576" s="667">
        <v>10</v>
      </c>
      <c r="M576" s="668">
        <v>232.5</v>
      </c>
      <c r="N576" s="321"/>
      <c r="O576" s="322">
        <f t="shared" si="49"/>
        <v>0</v>
      </c>
      <c r="P576" s="323">
        <v>4607109985632</v>
      </c>
      <c r="Q576" s="317"/>
      <c r="R576" s="324">
        <f t="shared" si="50"/>
        <v>23.25</v>
      </c>
      <c r="S576" s="325" t="s">
        <v>1915</v>
      </c>
      <c r="T576" s="326" t="s">
        <v>4543</v>
      </c>
    </row>
    <row r="577" spans="1:20" ht="31.5" x14ac:dyDescent="0.2">
      <c r="A577" s="292">
        <v>560</v>
      </c>
      <c r="B577" s="310">
        <v>9280</v>
      </c>
      <c r="C577" s="327" t="s">
        <v>6797</v>
      </c>
      <c r="D577" s="328"/>
      <c r="E577" s="329" t="s">
        <v>584</v>
      </c>
      <c r="F577" s="330" t="s">
        <v>6798</v>
      </c>
      <c r="G577" s="331" t="str">
        <f t="shared" si="48"/>
        <v>фото</v>
      </c>
      <c r="H577" s="331"/>
      <c r="I577" s="332" t="s">
        <v>6799</v>
      </c>
      <c r="J577" s="333" t="s">
        <v>1065</v>
      </c>
      <c r="K577" s="334" t="s">
        <v>586</v>
      </c>
      <c r="L577" s="669">
        <v>10</v>
      </c>
      <c r="M577" s="670">
        <v>181.8</v>
      </c>
      <c r="N577" s="321"/>
      <c r="O577" s="322">
        <f t="shared" si="49"/>
        <v>0</v>
      </c>
      <c r="P577" s="323">
        <v>4607109915738</v>
      </c>
      <c r="Q577" s="337" t="s">
        <v>6499</v>
      </c>
      <c r="R577" s="324">
        <f t="shared" si="50"/>
        <v>18.18</v>
      </c>
      <c r="S577" s="325" t="s">
        <v>6797</v>
      </c>
      <c r="T577" s="326" t="s">
        <v>4543</v>
      </c>
    </row>
    <row r="578" spans="1:20" ht="15.75" x14ac:dyDescent="0.2">
      <c r="A578" s="292">
        <v>561</v>
      </c>
      <c r="B578" s="310">
        <v>6054</v>
      </c>
      <c r="C578" s="311" t="s">
        <v>3160</v>
      </c>
      <c r="D578" s="312"/>
      <c r="E578" s="313" t="s">
        <v>584</v>
      </c>
      <c r="F578" s="314" t="s">
        <v>3161</v>
      </c>
      <c r="G578" s="315" t="str">
        <f t="shared" si="48"/>
        <v>фото</v>
      </c>
      <c r="H578" s="315"/>
      <c r="I578" s="316" t="s">
        <v>281</v>
      </c>
      <c r="J578" s="317" t="s">
        <v>1065</v>
      </c>
      <c r="K578" s="318" t="s">
        <v>586</v>
      </c>
      <c r="L578" s="667">
        <v>10</v>
      </c>
      <c r="M578" s="668">
        <v>151.5</v>
      </c>
      <c r="N578" s="321"/>
      <c r="O578" s="322">
        <f t="shared" si="49"/>
        <v>0</v>
      </c>
      <c r="P578" s="323">
        <v>4607109930908</v>
      </c>
      <c r="Q578" s="317"/>
      <c r="R578" s="324">
        <f t="shared" si="50"/>
        <v>15.15</v>
      </c>
      <c r="S578" s="325" t="s">
        <v>3160</v>
      </c>
      <c r="T578" s="326" t="s">
        <v>4543</v>
      </c>
    </row>
    <row r="579" spans="1:20" ht="22.5" x14ac:dyDescent="0.2">
      <c r="A579" s="292">
        <v>562</v>
      </c>
      <c r="B579" s="310">
        <v>11743</v>
      </c>
      <c r="C579" s="311" t="s">
        <v>5322</v>
      </c>
      <c r="D579" s="312"/>
      <c r="E579" s="313" t="s">
        <v>584</v>
      </c>
      <c r="F579" s="314" t="s">
        <v>5046</v>
      </c>
      <c r="G579" s="315" t="str">
        <f t="shared" si="48"/>
        <v>фото</v>
      </c>
      <c r="H579" s="315"/>
      <c r="I579" s="316" t="s">
        <v>587</v>
      </c>
      <c r="J579" s="317" t="s">
        <v>1139</v>
      </c>
      <c r="K579" s="318" t="s">
        <v>586</v>
      </c>
      <c r="L579" s="667">
        <v>10</v>
      </c>
      <c r="M579" s="668">
        <v>181.8</v>
      </c>
      <c r="N579" s="321"/>
      <c r="O579" s="322">
        <f t="shared" si="49"/>
        <v>0</v>
      </c>
      <c r="P579" s="323">
        <v>4607109923160</v>
      </c>
      <c r="Q579" s="317" t="s">
        <v>4911</v>
      </c>
      <c r="R579" s="324">
        <f t="shared" si="50"/>
        <v>18.18</v>
      </c>
      <c r="S579" s="325" t="s">
        <v>5322</v>
      </c>
      <c r="T579" s="326" t="s">
        <v>4543</v>
      </c>
    </row>
    <row r="580" spans="1:20" ht="15.75" x14ac:dyDescent="0.2">
      <c r="A580" s="292">
        <v>563</v>
      </c>
      <c r="B580" s="310">
        <v>3351</v>
      </c>
      <c r="C580" s="311" t="s">
        <v>1918</v>
      </c>
      <c r="D580" s="312"/>
      <c r="E580" s="313" t="s">
        <v>584</v>
      </c>
      <c r="F580" s="314" t="s">
        <v>1132</v>
      </c>
      <c r="G580" s="315" t="str">
        <f t="shared" si="48"/>
        <v>фото</v>
      </c>
      <c r="H580" s="315"/>
      <c r="I580" s="316" t="s">
        <v>299</v>
      </c>
      <c r="J580" s="317" t="s">
        <v>1068</v>
      </c>
      <c r="K580" s="318" t="s">
        <v>586</v>
      </c>
      <c r="L580" s="667">
        <v>10</v>
      </c>
      <c r="M580" s="668">
        <v>174.5</v>
      </c>
      <c r="N580" s="321"/>
      <c r="O580" s="322">
        <f t="shared" si="49"/>
        <v>0</v>
      </c>
      <c r="P580" s="323">
        <v>4607109950357</v>
      </c>
      <c r="Q580" s="317"/>
      <c r="R580" s="324">
        <f t="shared" si="50"/>
        <v>17.45</v>
      </c>
      <c r="S580" s="325" t="s">
        <v>1918</v>
      </c>
      <c r="T580" s="326" t="s">
        <v>4543</v>
      </c>
    </row>
    <row r="581" spans="1:20" ht="15.75" x14ac:dyDescent="0.2">
      <c r="A581" s="292">
        <v>564</v>
      </c>
      <c r="B581" s="310">
        <v>2631</v>
      </c>
      <c r="C581" s="311" t="s">
        <v>1919</v>
      </c>
      <c r="D581" s="312"/>
      <c r="E581" s="313" t="s">
        <v>584</v>
      </c>
      <c r="F581" s="314" t="s">
        <v>300</v>
      </c>
      <c r="G581" s="315" t="str">
        <f t="shared" si="48"/>
        <v>фото</v>
      </c>
      <c r="H581" s="315"/>
      <c r="I581" s="316" t="s">
        <v>301</v>
      </c>
      <c r="J581" s="317" t="s">
        <v>1068</v>
      </c>
      <c r="K581" s="318" t="s">
        <v>586</v>
      </c>
      <c r="L581" s="667">
        <v>10</v>
      </c>
      <c r="M581" s="668">
        <v>196.3</v>
      </c>
      <c r="N581" s="321"/>
      <c r="O581" s="322">
        <f t="shared" si="49"/>
        <v>0</v>
      </c>
      <c r="P581" s="323">
        <v>4607109963258</v>
      </c>
      <c r="Q581" s="317"/>
      <c r="R581" s="324">
        <f t="shared" si="50"/>
        <v>19.63</v>
      </c>
      <c r="S581" s="325" t="s">
        <v>1919</v>
      </c>
      <c r="T581" s="326" t="s">
        <v>4543</v>
      </c>
    </row>
    <row r="582" spans="1:20" ht="25.5" x14ac:dyDescent="0.2">
      <c r="A582" s="292">
        <v>565</v>
      </c>
      <c r="B582" s="310">
        <v>2402</v>
      </c>
      <c r="C582" s="311" t="s">
        <v>4557</v>
      </c>
      <c r="D582" s="312" t="s">
        <v>4558</v>
      </c>
      <c r="E582" s="313" t="s">
        <v>584</v>
      </c>
      <c r="F582" s="314" t="s">
        <v>4559</v>
      </c>
      <c r="G582" s="315" t="str">
        <f t="shared" si="48"/>
        <v>фото</v>
      </c>
      <c r="H582" s="315" t="str">
        <f>HYPERLINK("http://www.gardenbulbs.ru/images/summer_CL/thumbnails/"&amp;D582&amp;".jpg","фото")</f>
        <v>фото</v>
      </c>
      <c r="I582" s="316" t="s">
        <v>4560</v>
      </c>
      <c r="J582" s="317" t="s">
        <v>1068</v>
      </c>
      <c r="K582" s="318" t="s">
        <v>586</v>
      </c>
      <c r="L582" s="667">
        <v>10</v>
      </c>
      <c r="M582" s="668">
        <v>183</v>
      </c>
      <c r="N582" s="321"/>
      <c r="O582" s="322">
        <f t="shared" si="49"/>
        <v>0</v>
      </c>
      <c r="P582" s="323">
        <v>4607109966594</v>
      </c>
      <c r="Q582" s="317"/>
      <c r="R582" s="324">
        <f t="shared" si="50"/>
        <v>18.3</v>
      </c>
      <c r="S582" s="325" t="s">
        <v>4561</v>
      </c>
      <c r="T582" s="326" t="s">
        <v>4543</v>
      </c>
    </row>
    <row r="583" spans="1:20" ht="15.75" x14ac:dyDescent="0.2">
      <c r="A583" s="292">
        <v>566</v>
      </c>
      <c r="B583" s="310">
        <v>2600</v>
      </c>
      <c r="C583" s="311" t="s">
        <v>1920</v>
      </c>
      <c r="D583" s="312"/>
      <c r="E583" s="313" t="s">
        <v>584</v>
      </c>
      <c r="F583" s="314" t="s">
        <v>421</v>
      </c>
      <c r="G583" s="315" t="str">
        <f t="shared" si="48"/>
        <v>фото</v>
      </c>
      <c r="H583" s="315"/>
      <c r="I583" s="316" t="s">
        <v>422</v>
      </c>
      <c r="J583" s="317" t="s">
        <v>1068</v>
      </c>
      <c r="K583" s="318" t="s">
        <v>586</v>
      </c>
      <c r="L583" s="667">
        <v>10</v>
      </c>
      <c r="M583" s="668">
        <v>183</v>
      </c>
      <c r="N583" s="321"/>
      <c r="O583" s="322">
        <f t="shared" si="49"/>
        <v>0</v>
      </c>
      <c r="P583" s="323">
        <v>4607109985670</v>
      </c>
      <c r="Q583" s="317"/>
      <c r="R583" s="324">
        <f t="shared" si="50"/>
        <v>18.3</v>
      </c>
      <c r="S583" s="325" t="s">
        <v>1920</v>
      </c>
      <c r="T583" s="326" t="s">
        <v>4543</v>
      </c>
    </row>
    <row r="584" spans="1:20" ht="15.75" x14ac:dyDescent="0.2">
      <c r="A584" s="292">
        <v>567</v>
      </c>
      <c r="B584" s="310">
        <v>3363</v>
      </c>
      <c r="C584" s="311" t="s">
        <v>1921</v>
      </c>
      <c r="D584" s="312"/>
      <c r="E584" s="313" t="s">
        <v>584</v>
      </c>
      <c r="F584" s="314" t="s">
        <v>423</v>
      </c>
      <c r="G584" s="315" t="str">
        <f t="shared" si="48"/>
        <v>фото</v>
      </c>
      <c r="H584" s="315"/>
      <c r="I584" s="316" t="s">
        <v>424</v>
      </c>
      <c r="J584" s="317" t="s">
        <v>1065</v>
      </c>
      <c r="K584" s="318" t="s">
        <v>586</v>
      </c>
      <c r="L584" s="667">
        <v>10</v>
      </c>
      <c r="M584" s="668">
        <v>163.6</v>
      </c>
      <c r="N584" s="321"/>
      <c r="O584" s="322">
        <f t="shared" si="49"/>
        <v>0</v>
      </c>
      <c r="P584" s="323">
        <v>4607109950319</v>
      </c>
      <c r="Q584" s="317"/>
      <c r="R584" s="324">
        <f t="shared" si="50"/>
        <v>16.36</v>
      </c>
      <c r="S584" s="325" t="s">
        <v>1921</v>
      </c>
      <c r="T584" s="326" t="s">
        <v>4543</v>
      </c>
    </row>
    <row r="585" spans="1:20" ht="15.75" x14ac:dyDescent="0.2">
      <c r="A585" s="292">
        <v>568</v>
      </c>
      <c r="B585" s="310">
        <v>3366</v>
      </c>
      <c r="C585" s="311" t="s">
        <v>1922</v>
      </c>
      <c r="D585" s="312"/>
      <c r="E585" s="313" t="s">
        <v>584</v>
      </c>
      <c r="F585" s="314" t="s">
        <v>425</v>
      </c>
      <c r="G585" s="315" t="str">
        <f t="shared" si="48"/>
        <v>фото</v>
      </c>
      <c r="H585" s="315"/>
      <c r="I585" s="316" t="s">
        <v>81</v>
      </c>
      <c r="J585" s="317" t="s">
        <v>1068</v>
      </c>
      <c r="K585" s="318" t="s">
        <v>586</v>
      </c>
      <c r="L585" s="667">
        <v>10</v>
      </c>
      <c r="M585" s="668">
        <v>183</v>
      </c>
      <c r="N585" s="321"/>
      <c r="O585" s="322">
        <f t="shared" si="49"/>
        <v>0</v>
      </c>
      <c r="P585" s="323">
        <v>4607109950302</v>
      </c>
      <c r="Q585" s="317"/>
      <c r="R585" s="324">
        <f t="shared" si="50"/>
        <v>18.3</v>
      </c>
      <c r="S585" s="325" t="s">
        <v>1922</v>
      </c>
      <c r="T585" s="326" t="s">
        <v>4543</v>
      </c>
    </row>
    <row r="586" spans="1:20" ht="15.75" x14ac:dyDescent="0.2">
      <c r="A586" s="292">
        <v>569</v>
      </c>
      <c r="B586" s="310">
        <v>7465</v>
      </c>
      <c r="C586" s="311" t="s">
        <v>2644</v>
      </c>
      <c r="D586" s="312"/>
      <c r="E586" s="313" t="s">
        <v>584</v>
      </c>
      <c r="F586" s="314" t="s">
        <v>1923</v>
      </c>
      <c r="G586" s="315" t="str">
        <f t="shared" si="48"/>
        <v>фото</v>
      </c>
      <c r="H586" s="315"/>
      <c r="I586" s="316" t="s">
        <v>1924</v>
      </c>
      <c r="J586" s="317" t="s">
        <v>1065</v>
      </c>
      <c r="K586" s="318" t="s">
        <v>586</v>
      </c>
      <c r="L586" s="667">
        <v>10</v>
      </c>
      <c r="M586" s="668">
        <v>180.5</v>
      </c>
      <c r="N586" s="321"/>
      <c r="O586" s="322">
        <f t="shared" si="49"/>
        <v>0</v>
      </c>
      <c r="P586" s="323">
        <v>4607109938980</v>
      </c>
      <c r="Q586" s="317"/>
      <c r="R586" s="324">
        <f t="shared" si="50"/>
        <v>18.05</v>
      </c>
      <c r="S586" s="325" t="s">
        <v>2644</v>
      </c>
      <c r="T586" s="326" t="s">
        <v>4543</v>
      </c>
    </row>
    <row r="587" spans="1:20" ht="25.5" x14ac:dyDescent="0.2">
      <c r="A587" s="292">
        <v>570</v>
      </c>
      <c r="B587" s="310">
        <v>3276</v>
      </c>
      <c r="C587" s="311" t="s">
        <v>3946</v>
      </c>
      <c r="D587" s="312"/>
      <c r="E587" s="313" t="s">
        <v>584</v>
      </c>
      <c r="F587" s="314" t="s">
        <v>3770</v>
      </c>
      <c r="G587" s="315" t="str">
        <f t="shared" si="48"/>
        <v>фото</v>
      </c>
      <c r="H587" s="315"/>
      <c r="I587" s="316" t="s">
        <v>3848</v>
      </c>
      <c r="J587" s="317" t="s">
        <v>1068</v>
      </c>
      <c r="K587" s="318" t="s">
        <v>586</v>
      </c>
      <c r="L587" s="667">
        <v>10</v>
      </c>
      <c r="M587" s="668">
        <v>163.6</v>
      </c>
      <c r="N587" s="321"/>
      <c r="O587" s="322">
        <f t="shared" si="49"/>
        <v>0</v>
      </c>
      <c r="P587" s="323">
        <v>4607109951378</v>
      </c>
      <c r="Q587" s="317"/>
      <c r="R587" s="324">
        <f t="shared" si="50"/>
        <v>16.36</v>
      </c>
      <c r="S587" s="325" t="s">
        <v>3946</v>
      </c>
      <c r="T587" s="326" t="s">
        <v>4543</v>
      </c>
    </row>
    <row r="588" spans="1:20" ht="15.75" x14ac:dyDescent="0.2">
      <c r="A588" s="292">
        <v>571</v>
      </c>
      <c r="B588" s="310">
        <v>3369</v>
      </c>
      <c r="C588" s="311" t="s">
        <v>1925</v>
      </c>
      <c r="D588" s="312"/>
      <c r="E588" s="313" t="s">
        <v>584</v>
      </c>
      <c r="F588" s="314" t="s">
        <v>426</v>
      </c>
      <c r="G588" s="315" t="str">
        <f t="shared" si="48"/>
        <v>фото</v>
      </c>
      <c r="H588" s="315"/>
      <c r="I588" s="316" t="s">
        <v>427</v>
      </c>
      <c r="J588" s="317" t="s">
        <v>1068</v>
      </c>
      <c r="K588" s="318" t="s">
        <v>586</v>
      </c>
      <c r="L588" s="667">
        <v>8</v>
      </c>
      <c r="M588" s="668">
        <v>177.9</v>
      </c>
      <c r="N588" s="321"/>
      <c r="O588" s="322">
        <f t="shared" si="49"/>
        <v>0</v>
      </c>
      <c r="P588" s="323">
        <v>4607109950289</v>
      </c>
      <c r="Q588" s="317"/>
      <c r="R588" s="324">
        <f t="shared" si="50"/>
        <v>22.24</v>
      </c>
      <c r="S588" s="325" t="s">
        <v>1925</v>
      </c>
      <c r="T588" s="326" t="s">
        <v>4543</v>
      </c>
    </row>
    <row r="589" spans="1:20" ht="25.5" x14ac:dyDescent="0.2">
      <c r="A589" s="292">
        <v>572</v>
      </c>
      <c r="B589" s="310">
        <v>6711</v>
      </c>
      <c r="C589" s="311" t="s">
        <v>1926</v>
      </c>
      <c r="D589" s="312" t="s">
        <v>1927</v>
      </c>
      <c r="E589" s="313" t="s">
        <v>584</v>
      </c>
      <c r="F589" s="314" t="s">
        <v>174</v>
      </c>
      <c r="G589" s="315" t="str">
        <f t="shared" si="48"/>
        <v>фото</v>
      </c>
      <c r="H589" s="315" t="str">
        <f>HYPERLINK("http://www.gardenbulbs.ru/images/summer_CL/thumbnails/"&amp;D589&amp;".jpg","фото")</f>
        <v>фото</v>
      </c>
      <c r="I589" s="316" t="s">
        <v>6800</v>
      </c>
      <c r="J589" s="317" t="s">
        <v>1065</v>
      </c>
      <c r="K589" s="318" t="s">
        <v>586</v>
      </c>
      <c r="L589" s="667">
        <v>10</v>
      </c>
      <c r="M589" s="668">
        <v>259.10000000000002</v>
      </c>
      <c r="N589" s="321"/>
      <c r="O589" s="322">
        <f t="shared" si="49"/>
        <v>0</v>
      </c>
      <c r="P589" s="323">
        <v>4607109943557</v>
      </c>
      <c r="Q589" s="317"/>
      <c r="R589" s="324">
        <f t="shared" si="50"/>
        <v>25.91</v>
      </c>
      <c r="S589" s="325" t="s">
        <v>3162</v>
      </c>
      <c r="T589" s="326" t="s">
        <v>4543</v>
      </c>
    </row>
    <row r="590" spans="1:20" ht="15.75" x14ac:dyDescent="0.2">
      <c r="A590" s="292">
        <v>573</v>
      </c>
      <c r="B590" s="310">
        <v>3372</v>
      </c>
      <c r="C590" s="311" t="s">
        <v>1928</v>
      </c>
      <c r="D590" s="312"/>
      <c r="E590" s="313" t="s">
        <v>584</v>
      </c>
      <c r="F590" s="314" t="s">
        <v>428</v>
      </c>
      <c r="G590" s="315" t="str">
        <f t="shared" si="48"/>
        <v>фото</v>
      </c>
      <c r="H590" s="315"/>
      <c r="I590" s="316" t="s">
        <v>1135</v>
      </c>
      <c r="J590" s="317" t="s">
        <v>1068</v>
      </c>
      <c r="K590" s="318" t="s">
        <v>586</v>
      </c>
      <c r="L590" s="667">
        <v>10</v>
      </c>
      <c r="M590" s="668">
        <v>173.3</v>
      </c>
      <c r="N590" s="321"/>
      <c r="O590" s="322">
        <f t="shared" si="49"/>
        <v>0</v>
      </c>
      <c r="P590" s="323">
        <v>4607109950272</v>
      </c>
      <c r="Q590" s="317"/>
      <c r="R590" s="324">
        <f t="shared" si="50"/>
        <v>17.329999999999998</v>
      </c>
      <c r="S590" s="325" t="s">
        <v>1928</v>
      </c>
      <c r="T590" s="326" t="s">
        <v>4543</v>
      </c>
    </row>
    <row r="591" spans="1:20" ht="31.5" x14ac:dyDescent="0.2">
      <c r="A591" s="292">
        <v>574</v>
      </c>
      <c r="B591" s="310">
        <v>1398</v>
      </c>
      <c r="C591" s="311" t="s">
        <v>1930</v>
      </c>
      <c r="D591" s="312"/>
      <c r="E591" s="313" t="s">
        <v>584</v>
      </c>
      <c r="F591" s="314" t="s">
        <v>429</v>
      </c>
      <c r="G591" s="315" t="str">
        <f t="shared" si="48"/>
        <v>фото</v>
      </c>
      <c r="H591" s="315"/>
      <c r="I591" s="316" t="s">
        <v>430</v>
      </c>
      <c r="J591" s="317" t="s">
        <v>1065</v>
      </c>
      <c r="K591" s="318" t="s">
        <v>586</v>
      </c>
      <c r="L591" s="667">
        <v>10</v>
      </c>
      <c r="M591" s="668">
        <v>151.5</v>
      </c>
      <c r="N591" s="321"/>
      <c r="O591" s="322">
        <f t="shared" si="49"/>
        <v>0</v>
      </c>
      <c r="P591" s="323">
        <v>4607109963340</v>
      </c>
      <c r="Q591" s="317"/>
      <c r="R591" s="324">
        <f t="shared" si="50"/>
        <v>15.15</v>
      </c>
      <c r="S591" s="325" t="s">
        <v>1930</v>
      </c>
      <c r="T591" s="326" t="s">
        <v>4543</v>
      </c>
    </row>
    <row r="592" spans="1:20" ht="15.75" x14ac:dyDescent="0.2">
      <c r="A592" s="292">
        <v>575</v>
      </c>
      <c r="B592" s="310">
        <v>2633</v>
      </c>
      <c r="C592" s="311" t="s">
        <v>1931</v>
      </c>
      <c r="D592" s="312"/>
      <c r="E592" s="313" t="s">
        <v>584</v>
      </c>
      <c r="F592" s="314" t="s">
        <v>431</v>
      </c>
      <c r="G592" s="315" t="str">
        <f t="shared" si="48"/>
        <v>фото</v>
      </c>
      <c r="H592" s="315"/>
      <c r="I592" s="316" t="s">
        <v>432</v>
      </c>
      <c r="J592" s="317" t="s">
        <v>1065</v>
      </c>
      <c r="K592" s="318" t="s">
        <v>586</v>
      </c>
      <c r="L592" s="667">
        <v>10</v>
      </c>
      <c r="M592" s="668">
        <v>174.5</v>
      </c>
      <c r="N592" s="321"/>
      <c r="O592" s="322">
        <f t="shared" si="49"/>
        <v>0</v>
      </c>
      <c r="P592" s="323">
        <v>4607109963449</v>
      </c>
      <c r="Q592" s="317"/>
      <c r="R592" s="324">
        <f t="shared" si="50"/>
        <v>17.45</v>
      </c>
      <c r="S592" s="325" t="s">
        <v>1931</v>
      </c>
      <c r="T592" s="326" t="s">
        <v>4543</v>
      </c>
    </row>
    <row r="593" spans="1:20" ht="15.75" x14ac:dyDescent="0.2">
      <c r="A593" s="292">
        <v>576</v>
      </c>
      <c r="B593" s="310">
        <v>1391</v>
      </c>
      <c r="C593" s="311" t="s">
        <v>1929</v>
      </c>
      <c r="D593" s="312"/>
      <c r="E593" s="313" t="s">
        <v>584</v>
      </c>
      <c r="F593" s="314" t="s">
        <v>433</v>
      </c>
      <c r="G593" s="315" t="str">
        <f t="shared" si="48"/>
        <v>фото</v>
      </c>
      <c r="H593" s="315"/>
      <c r="I593" s="316" t="s">
        <v>133</v>
      </c>
      <c r="J593" s="317" t="s">
        <v>1065</v>
      </c>
      <c r="K593" s="318" t="s">
        <v>586</v>
      </c>
      <c r="L593" s="667">
        <v>10</v>
      </c>
      <c r="M593" s="668">
        <v>166</v>
      </c>
      <c r="N593" s="321"/>
      <c r="O593" s="322">
        <f t="shared" si="49"/>
        <v>0</v>
      </c>
      <c r="P593" s="323">
        <v>4607109950265</v>
      </c>
      <c r="Q593" s="317"/>
      <c r="R593" s="324">
        <f t="shared" si="50"/>
        <v>16.600000000000001</v>
      </c>
      <c r="S593" s="325" t="s">
        <v>1929</v>
      </c>
      <c r="T593" s="326" t="s">
        <v>4543</v>
      </c>
    </row>
    <row r="594" spans="1:20" ht="38.25" x14ac:dyDescent="0.2">
      <c r="A594" s="292">
        <v>577</v>
      </c>
      <c r="B594" s="310">
        <v>11313</v>
      </c>
      <c r="C594" s="327" t="s">
        <v>5287</v>
      </c>
      <c r="D594" s="328"/>
      <c r="E594" s="329" t="s">
        <v>584</v>
      </c>
      <c r="F594" s="330" t="s">
        <v>6801</v>
      </c>
      <c r="G594" s="331" t="str">
        <f t="shared" si="48"/>
        <v>фото</v>
      </c>
      <c r="H594" s="331"/>
      <c r="I594" s="332" t="s">
        <v>6802</v>
      </c>
      <c r="J594" s="333" t="s">
        <v>1065</v>
      </c>
      <c r="K594" s="334" t="s">
        <v>586</v>
      </c>
      <c r="L594" s="669">
        <v>10</v>
      </c>
      <c r="M594" s="670">
        <v>181.8</v>
      </c>
      <c r="N594" s="321"/>
      <c r="O594" s="322">
        <f t="shared" si="49"/>
        <v>0</v>
      </c>
      <c r="P594" s="323">
        <v>4607109915585</v>
      </c>
      <c r="Q594" s="337" t="s">
        <v>6499</v>
      </c>
      <c r="R594" s="324">
        <f t="shared" si="50"/>
        <v>18.18</v>
      </c>
      <c r="S594" s="325" t="s">
        <v>5287</v>
      </c>
      <c r="T594" s="326" t="s">
        <v>4543</v>
      </c>
    </row>
    <row r="595" spans="1:20" ht="25.5" x14ac:dyDescent="0.2">
      <c r="A595" s="292">
        <v>578</v>
      </c>
      <c r="B595" s="310">
        <v>11707</v>
      </c>
      <c r="C595" s="311" t="s">
        <v>5287</v>
      </c>
      <c r="D595" s="312"/>
      <c r="E595" s="313" t="s">
        <v>584</v>
      </c>
      <c r="F595" s="314" t="s">
        <v>5010</v>
      </c>
      <c r="G595" s="315" t="str">
        <f t="shared" si="48"/>
        <v>фото</v>
      </c>
      <c r="H595" s="315"/>
      <c r="I595" s="316" t="s">
        <v>6803</v>
      </c>
      <c r="J595" s="317" t="s">
        <v>1065</v>
      </c>
      <c r="K595" s="318" t="s">
        <v>5237</v>
      </c>
      <c r="L595" s="667">
        <v>10</v>
      </c>
      <c r="M595" s="668">
        <v>237.4</v>
      </c>
      <c r="N595" s="321"/>
      <c r="O595" s="322">
        <f t="shared" si="49"/>
        <v>0</v>
      </c>
      <c r="P595" s="323">
        <v>4607109923528</v>
      </c>
      <c r="Q595" s="317" t="s">
        <v>4911</v>
      </c>
      <c r="R595" s="324">
        <f t="shared" si="50"/>
        <v>23.74</v>
      </c>
      <c r="S595" s="325" t="s">
        <v>6804</v>
      </c>
      <c r="T595" s="326" t="s">
        <v>4543</v>
      </c>
    </row>
    <row r="596" spans="1:20" ht="25.5" x14ac:dyDescent="0.2">
      <c r="A596" s="292">
        <v>579</v>
      </c>
      <c r="B596" s="310">
        <v>11314</v>
      </c>
      <c r="C596" s="327" t="s">
        <v>6805</v>
      </c>
      <c r="D596" s="328"/>
      <c r="E596" s="329" t="s">
        <v>584</v>
      </c>
      <c r="F596" s="330" t="s">
        <v>6806</v>
      </c>
      <c r="G596" s="331" t="str">
        <f t="shared" si="48"/>
        <v>фото</v>
      </c>
      <c r="H596" s="331"/>
      <c r="I596" s="332" t="s">
        <v>6807</v>
      </c>
      <c r="J596" s="333" t="s">
        <v>1068</v>
      </c>
      <c r="K596" s="334" t="s">
        <v>586</v>
      </c>
      <c r="L596" s="669">
        <v>10</v>
      </c>
      <c r="M596" s="670">
        <v>173.3</v>
      </c>
      <c r="N596" s="321"/>
      <c r="O596" s="322">
        <f t="shared" si="49"/>
        <v>0</v>
      </c>
      <c r="P596" s="323">
        <v>4607109915578</v>
      </c>
      <c r="Q596" s="337" t="s">
        <v>6499</v>
      </c>
      <c r="R596" s="324">
        <f t="shared" si="50"/>
        <v>17.329999999999998</v>
      </c>
      <c r="S596" s="325" t="s">
        <v>6805</v>
      </c>
      <c r="T596" s="326" t="s">
        <v>4543</v>
      </c>
    </row>
    <row r="597" spans="1:20" ht="38.25" x14ac:dyDescent="0.2">
      <c r="A597" s="292">
        <v>580</v>
      </c>
      <c r="B597" s="310">
        <v>3403</v>
      </c>
      <c r="C597" s="311" t="s">
        <v>4562</v>
      </c>
      <c r="D597" s="312"/>
      <c r="E597" s="313" t="s">
        <v>584</v>
      </c>
      <c r="F597" s="314" t="s">
        <v>4563</v>
      </c>
      <c r="G597" s="315" t="str">
        <f t="shared" si="48"/>
        <v>фото</v>
      </c>
      <c r="H597" s="315"/>
      <c r="I597" s="316" t="s">
        <v>6808</v>
      </c>
      <c r="J597" s="317" t="s">
        <v>1068</v>
      </c>
      <c r="K597" s="318" t="s">
        <v>586</v>
      </c>
      <c r="L597" s="667">
        <v>10</v>
      </c>
      <c r="M597" s="668">
        <v>203.5</v>
      </c>
      <c r="N597" s="321"/>
      <c r="O597" s="322">
        <f t="shared" si="49"/>
        <v>0</v>
      </c>
      <c r="P597" s="323">
        <v>4607109950975</v>
      </c>
      <c r="Q597" s="317"/>
      <c r="R597" s="324">
        <f t="shared" si="50"/>
        <v>20.350000000000001</v>
      </c>
      <c r="S597" s="325" t="s">
        <v>5323</v>
      </c>
      <c r="T597" s="326" t="s">
        <v>4543</v>
      </c>
    </row>
    <row r="598" spans="1:20" ht="25.5" x14ac:dyDescent="0.2">
      <c r="A598" s="292">
        <v>581</v>
      </c>
      <c r="B598" s="310">
        <v>1479</v>
      </c>
      <c r="C598" s="327" t="s">
        <v>6809</v>
      </c>
      <c r="D598" s="328"/>
      <c r="E598" s="329" t="s">
        <v>584</v>
      </c>
      <c r="F598" s="330" t="s">
        <v>6810</v>
      </c>
      <c r="G598" s="331" t="str">
        <f t="shared" si="48"/>
        <v>фото</v>
      </c>
      <c r="H598" s="331"/>
      <c r="I598" s="332" t="s">
        <v>286</v>
      </c>
      <c r="J598" s="333" t="s">
        <v>1065</v>
      </c>
      <c r="K598" s="334" t="s">
        <v>586</v>
      </c>
      <c r="L598" s="669">
        <v>10</v>
      </c>
      <c r="M598" s="670">
        <v>151.5</v>
      </c>
      <c r="N598" s="321"/>
      <c r="O598" s="322">
        <f t="shared" si="49"/>
        <v>0</v>
      </c>
      <c r="P598" s="323">
        <v>4607109985434</v>
      </c>
      <c r="Q598" s="337" t="s">
        <v>6499</v>
      </c>
      <c r="R598" s="324">
        <f t="shared" si="50"/>
        <v>15.15</v>
      </c>
      <c r="S598" s="325" t="s">
        <v>6809</v>
      </c>
      <c r="T598" s="326" t="s">
        <v>4543</v>
      </c>
    </row>
    <row r="599" spans="1:20" ht="25.5" x14ac:dyDescent="0.2">
      <c r="A599" s="292">
        <v>582</v>
      </c>
      <c r="B599" s="310">
        <v>6593</v>
      </c>
      <c r="C599" s="327" t="s">
        <v>6811</v>
      </c>
      <c r="D599" s="328"/>
      <c r="E599" s="329" t="s">
        <v>584</v>
      </c>
      <c r="F599" s="330" t="s">
        <v>6812</v>
      </c>
      <c r="G599" s="331" t="str">
        <f t="shared" si="48"/>
        <v>фото</v>
      </c>
      <c r="H599" s="331"/>
      <c r="I599" s="332" t="s">
        <v>6813</v>
      </c>
      <c r="J599" s="333" t="s">
        <v>1065</v>
      </c>
      <c r="K599" s="334" t="s">
        <v>586</v>
      </c>
      <c r="L599" s="669">
        <v>10</v>
      </c>
      <c r="M599" s="670">
        <v>190.2</v>
      </c>
      <c r="N599" s="321"/>
      <c r="O599" s="322">
        <f t="shared" si="49"/>
        <v>0</v>
      </c>
      <c r="P599" s="323">
        <v>4607109915493</v>
      </c>
      <c r="Q599" s="337" t="s">
        <v>6499</v>
      </c>
      <c r="R599" s="324">
        <f t="shared" si="50"/>
        <v>19.02</v>
      </c>
      <c r="S599" s="325" t="s">
        <v>6811</v>
      </c>
      <c r="T599" s="326" t="s">
        <v>4543</v>
      </c>
    </row>
    <row r="600" spans="1:20" ht="15.75" x14ac:dyDescent="0.2">
      <c r="A600" s="292">
        <v>583</v>
      </c>
      <c r="B600" s="310">
        <v>1396</v>
      </c>
      <c r="C600" s="311" t="s">
        <v>1933</v>
      </c>
      <c r="D600" s="312"/>
      <c r="E600" s="313" t="s">
        <v>584</v>
      </c>
      <c r="F600" s="314" t="s">
        <v>134</v>
      </c>
      <c r="G600" s="315" t="str">
        <f t="shared" si="48"/>
        <v>фото</v>
      </c>
      <c r="H600" s="315"/>
      <c r="I600" s="316" t="s">
        <v>135</v>
      </c>
      <c r="J600" s="317" t="s">
        <v>1065</v>
      </c>
      <c r="K600" s="318" t="s">
        <v>586</v>
      </c>
      <c r="L600" s="667">
        <v>10</v>
      </c>
      <c r="M600" s="668">
        <v>174.5</v>
      </c>
      <c r="N600" s="321"/>
      <c r="O600" s="322">
        <f t="shared" si="49"/>
        <v>0</v>
      </c>
      <c r="P600" s="323">
        <v>4607109950241</v>
      </c>
      <c r="Q600" s="317"/>
      <c r="R600" s="324">
        <f t="shared" si="50"/>
        <v>17.45</v>
      </c>
      <c r="S600" s="325" t="s">
        <v>1933</v>
      </c>
      <c r="T600" s="326" t="s">
        <v>4543</v>
      </c>
    </row>
    <row r="601" spans="1:20" ht="25.5" x14ac:dyDescent="0.2">
      <c r="A601" s="292">
        <v>584</v>
      </c>
      <c r="B601" s="310">
        <v>11748</v>
      </c>
      <c r="C601" s="311" t="s">
        <v>5324</v>
      </c>
      <c r="D601" s="312"/>
      <c r="E601" s="313" t="s">
        <v>584</v>
      </c>
      <c r="F601" s="314" t="s">
        <v>2515</v>
      </c>
      <c r="G601" s="315" t="str">
        <f t="shared" si="48"/>
        <v>фото</v>
      </c>
      <c r="H601" s="315"/>
      <c r="I601" s="316" t="s">
        <v>5158</v>
      </c>
      <c r="J601" s="317" t="s">
        <v>1068</v>
      </c>
      <c r="K601" s="318" t="s">
        <v>586</v>
      </c>
      <c r="L601" s="667">
        <v>10</v>
      </c>
      <c r="M601" s="668">
        <v>213.2</v>
      </c>
      <c r="N601" s="321"/>
      <c r="O601" s="322">
        <f t="shared" si="49"/>
        <v>0</v>
      </c>
      <c r="P601" s="323">
        <v>4607109923115</v>
      </c>
      <c r="Q601" s="317" t="s">
        <v>4911</v>
      </c>
      <c r="R601" s="324">
        <f t="shared" si="50"/>
        <v>21.32</v>
      </c>
      <c r="S601" s="325" t="s">
        <v>5324</v>
      </c>
      <c r="T601" s="326" t="s">
        <v>4543</v>
      </c>
    </row>
    <row r="602" spans="1:20" ht="15.75" x14ac:dyDescent="0.2">
      <c r="A602" s="292">
        <v>585</v>
      </c>
      <c r="B602" s="310">
        <v>3290</v>
      </c>
      <c r="C602" s="311" t="s">
        <v>3947</v>
      </c>
      <c r="D602" s="312"/>
      <c r="E602" s="313" t="s">
        <v>584</v>
      </c>
      <c r="F602" s="314" t="s">
        <v>3771</v>
      </c>
      <c r="G602" s="315" t="str">
        <f t="shared" si="48"/>
        <v>фото</v>
      </c>
      <c r="H602" s="315"/>
      <c r="I602" s="316" t="s">
        <v>3849</v>
      </c>
      <c r="J602" s="317" t="s">
        <v>1074</v>
      </c>
      <c r="K602" s="318" t="s">
        <v>586</v>
      </c>
      <c r="L602" s="667">
        <v>10</v>
      </c>
      <c r="M602" s="668">
        <v>134.6</v>
      </c>
      <c r="N602" s="321"/>
      <c r="O602" s="322">
        <f t="shared" si="49"/>
        <v>0</v>
      </c>
      <c r="P602" s="323">
        <v>4607109951903</v>
      </c>
      <c r="Q602" s="317"/>
      <c r="R602" s="324">
        <f t="shared" si="50"/>
        <v>13.46</v>
      </c>
      <c r="S602" s="325" t="s">
        <v>3947</v>
      </c>
      <c r="T602" s="326" t="s">
        <v>4543</v>
      </c>
    </row>
    <row r="603" spans="1:20" ht="15.75" x14ac:dyDescent="0.2">
      <c r="A603" s="292">
        <v>586</v>
      </c>
      <c r="B603" s="310">
        <v>5813</v>
      </c>
      <c r="C603" s="311" t="s">
        <v>4566</v>
      </c>
      <c r="D603" s="312"/>
      <c r="E603" s="313" t="s">
        <v>584</v>
      </c>
      <c r="F603" s="314" t="s">
        <v>4567</v>
      </c>
      <c r="G603" s="315" t="str">
        <f t="shared" si="48"/>
        <v>фото</v>
      </c>
      <c r="H603" s="315"/>
      <c r="I603" s="316" t="s">
        <v>4568</v>
      </c>
      <c r="J603" s="317" t="s">
        <v>1065</v>
      </c>
      <c r="K603" s="318" t="s">
        <v>586</v>
      </c>
      <c r="L603" s="667">
        <v>10</v>
      </c>
      <c r="M603" s="668">
        <v>184.2</v>
      </c>
      <c r="N603" s="321"/>
      <c r="O603" s="322">
        <f t="shared" si="49"/>
        <v>0</v>
      </c>
      <c r="P603" s="323">
        <v>4607109935040</v>
      </c>
      <c r="Q603" s="317"/>
      <c r="R603" s="324">
        <f t="shared" si="50"/>
        <v>18.420000000000002</v>
      </c>
      <c r="S603" s="325" t="s">
        <v>4566</v>
      </c>
      <c r="T603" s="326" t="s">
        <v>4543</v>
      </c>
    </row>
    <row r="604" spans="1:20" ht="25.5" x14ac:dyDescent="0.2">
      <c r="A604" s="292">
        <v>587</v>
      </c>
      <c r="B604" s="310">
        <v>6090</v>
      </c>
      <c r="C604" s="311" t="s">
        <v>3163</v>
      </c>
      <c r="D604" s="312"/>
      <c r="E604" s="313" t="s">
        <v>584</v>
      </c>
      <c r="F604" s="314" t="s">
        <v>2499</v>
      </c>
      <c r="G604" s="315" t="str">
        <f t="shared" si="48"/>
        <v>фото</v>
      </c>
      <c r="H604" s="315"/>
      <c r="I604" s="316" t="s">
        <v>2546</v>
      </c>
      <c r="J604" s="317" t="s">
        <v>1068</v>
      </c>
      <c r="K604" s="318" t="s">
        <v>586</v>
      </c>
      <c r="L604" s="667">
        <v>10</v>
      </c>
      <c r="M604" s="668">
        <v>203.5</v>
      </c>
      <c r="N604" s="321"/>
      <c r="O604" s="322">
        <f t="shared" si="49"/>
        <v>0</v>
      </c>
      <c r="P604" s="323">
        <v>4607109935132</v>
      </c>
      <c r="Q604" s="317"/>
      <c r="R604" s="324">
        <f t="shared" si="50"/>
        <v>20.350000000000001</v>
      </c>
      <c r="S604" s="325" t="s">
        <v>3163</v>
      </c>
      <c r="T604" s="326" t="s">
        <v>4543</v>
      </c>
    </row>
    <row r="605" spans="1:20" ht="15.75" x14ac:dyDescent="0.2">
      <c r="A605" s="292">
        <v>588</v>
      </c>
      <c r="B605" s="310">
        <v>2403</v>
      </c>
      <c r="C605" s="311" t="s">
        <v>4564</v>
      </c>
      <c r="D605" s="312"/>
      <c r="E605" s="313" t="s">
        <v>584</v>
      </c>
      <c r="F605" s="314" t="s">
        <v>4565</v>
      </c>
      <c r="G605" s="315" t="str">
        <f t="shared" si="48"/>
        <v>фото</v>
      </c>
      <c r="H605" s="315"/>
      <c r="I605" s="316" t="s">
        <v>329</v>
      </c>
      <c r="J605" s="317" t="s">
        <v>1065</v>
      </c>
      <c r="K605" s="318" t="s">
        <v>586</v>
      </c>
      <c r="L605" s="667">
        <v>10</v>
      </c>
      <c r="M605" s="668">
        <v>202.3</v>
      </c>
      <c r="N605" s="321"/>
      <c r="O605" s="322">
        <f t="shared" si="49"/>
        <v>0</v>
      </c>
      <c r="P605" s="323">
        <v>4607109966884</v>
      </c>
      <c r="Q605" s="317"/>
      <c r="R605" s="324">
        <f t="shared" si="50"/>
        <v>20.23</v>
      </c>
      <c r="S605" s="325" t="s">
        <v>4564</v>
      </c>
      <c r="T605" s="326" t="s">
        <v>4543</v>
      </c>
    </row>
    <row r="606" spans="1:20" ht="76.5" x14ac:dyDescent="0.2">
      <c r="A606" s="292">
        <v>589</v>
      </c>
      <c r="B606" s="310">
        <v>6093</v>
      </c>
      <c r="C606" s="311" t="s">
        <v>3164</v>
      </c>
      <c r="D606" s="312"/>
      <c r="E606" s="313" t="s">
        <v>584</v>
      </c>
      <c r="F606" s="314" t="s">
        <v>2500</v>
      </c>
      <c r="G606" s="315" t="str">
        <f t="shared" si="48"/>
        <v>фото</v>
      </c>
      <c r="H606" s="315"/>
      <c r="I606" s="316" t="s">
        <v>6814</v>
      </c>
      <c r="J606" s="317" t="s">
        <v>1065</v>
      </c>
      <c r="K606" s="318" t="s">
        <v>586</v>
      </c>
      <c r="L606" s="667">
        <v>10</v>
      </c>
      <c r="M606" s="668">
        <v>231.3</v>
      </c>
      <c r="N606" s="321"/>
      <c r="O606" s="322">
        <f t="shared" si="49"/>
        <v>0</v>
      </c>
      <c r="P606" s="323">
        <v>4607109935118</v>
      </c>
      <c r="Q606" s="317"/>
      <c r="R606" s="324">
        <f t="shared" si="50"/>
        <v>23.13</v>
      </c>
      <c r="S606" s="325" t="s">
        <v>3164</v>
      </c>
      <c r="T606" s="326" t="s">
        <v>4543</v>
      </c>
    </row>
    <row r="607" spans="1:20" ht="25.5" x14ac:dyDescent="0.2">
      <c r="A607" s="292">
        <v>590</v>
      </c>
      <c r="B607" s="310">
        <v>5807</v>
      </c>
      <c r="C607" s="311" t="s">
        <v>3166</v>
      </c>
      <c r="D607" s="312"/>
      <c r="E607" s="313" t="s">
        <v>584</v>
      </c>
      <c r="F607" s="314" t="s">
        <v>2502</v>
      </c>
      <c r="G607" s="315" t="str">
        <f t="shared" si="48"/>
        <v>фото</v>
      </c>
      <c r="H607" s="315"/>
      <c r="I607" s="316" t="s">
        <v>2548</v>
      </c>
      <c r="J607" s="317" t="s">
        <v>1074</v>
      </c>
      <c r="K607" s="318" t="s">
        <v>586</v>
      </c>
      <c r="L607" s="667">
        <v>10</v>
      </c>
      <c r="M607" s="668">
        <v>167.2</v>
      </c>
      <c r="N607" s="321"/>
      <c r="O607" s="322">
        <f t="shared" si="49"/>
        <v>0</v>
      </c>
      <c r="P607" s="323">
        <v>4607109935095</v>
      </c>
      <c r="Q607" s="317"/>
      <c r="R607" s="324">
        <f t="shared" si="50"/>
        <v>16.72</v>
      </c>
      <c r="S607" s="325" t="s">
        <v>3166</v>
      </c>
      <c r="T607" s="326" t="s">
        <v>4543</v>
      </c>
    </row>
    <row r="608" spans="1:20" ht="15.75" x14ac:dyDescent="0.2">
      <c r="A608" s="292">
        <v>591</v>
      </c>
      <c r="B608" s="310">
        <v>11710</v>
      </c>
      <c r="C608" s="311" t="s">
        <v>3166</v>
      </c>
      <c r="D608" s="312"/>
      <c r="E608" s="313" t="s">
        <v>584</v>
      </c>
      <c r="F608" s="314" t="s">
        <v>5013</v>
      </c>
      <c r="G608" s="315" t="str">
        <f t="shared" si="48"/>
        <v>фото</v>
      </c>
      <c r="H608" s="315"/>
      <c r="I608" s="316" t="s">
        <v>5134</v>
      </c>
      <c r="J608" s="317" t="s">
        <v>1074</v>
      </c>
      <c r="K608" s="318" t="s">
        <v>5237</v>
      </c>
      <c r="L608" s="667">
        <v>10</v>
      </c>
      <c r="M608" s="668">
        <v>234.9</v>
      </c>
      <c r="N608" s="321"/>
      <c r="O608" s="322">
        <f t="shared" si="49"/>
        <v>0</v>
      </c>
      <c r="P608" s="323">
        <v>4607109923498</v>
      </c>
      <c r="Q608" s="317" t="s">
        <v>4911</v>
      </c>
      <c r="R608" s="324">
        <f t="shared" si="50"/>
        <v>23.49</v>
      </c>
      <c r="S608" s="325" t="s">
        <v>3166</v>
      </c>
      <c r="T608" s="326" t="s">
        <v>4543</v>
      </c>
    </row>
    <row r="609" spans="1:20" ht="25.5" x14ac:dyDescent="0.2">
      <c r="A609" s="292">
        <v>592</v>
      </c>
      <c r="B609" s="310">
        <v>5808</v>
      </c>
      <c r="C609" s="311" t="s">
        <v>3167</v>
      </c>
      <c r="D609" s="312"/>
      <c r="E609" s="313" t="s">
        <v>584</v>
      </c>
      <c r="F609" s="314" t="s">
        <v>2503</v>
      </c>
      <c r="G609" s="315" t="str">
        <f t="shared" si="48"/>
        <v>фото</v>
      </c>
      <c r="H609" s="315"/>
      <c r="I609" s="316" t="s">
        <v>2549</v>
      </c>
      <c r="J609" s="317" t="s">
        <v>1074</v>
      </c>
      <c r="K609" s="318" t="s">
        <v>586</v>
      </c>
      <c r="L609" s="667">
        <v>10</v>
      </c>
      <c r="M609" s="668">
        <v>189</v>
      </c>
      <c r="N609" s="321"/>
      <c r="O609" s="322">
        <f t="shared" si="49"/>
        <v>0</v>
      </c>
      <c r="P609" s="323">
        <v>4607109935088</v>
      </c>
      <c r="Q609" s="317"/>
      <c r="R609" s="324">
        <f t="shared" si="50"/>
        <v>18.899999999999999</v>
      </c>
      <c r="S609" s="325" t="s">
        <v>3167</v>
      </c>
      <c r="T609" s="326" t="s">
        <v>4543</v>
      </c>
    </row>
    <row r="610" spans="1:20" ht="15.75" x14ac:dyDescent="0.2">
      <c r="A610" s="292">
        <v>593</v>
      </c>
      <c r="B610" s="310">
        <v>11711</v>
      </c>
      <c r="C610" s="311" t="s">
        <v>3167</v>
      </c>
      <c r="D610" s="312"/>
      <c r="E610" s="313" t="s">
        <v>584</v>
      </c>
      <c r="F610" s="314" t="s">
        <v>5014</v>
      </c>
      <c r="G610" s="315" t="str">
        <f t="shared" si="48"/>
        <v>фото</v>
      </c>
      <c r="H610" s="315"/>
      <c r="I610" s="316" t="s">
        <v>158</v>
      </c>
      <c r="J610" s="317" t="s">
        <v>1074</v>
      </c>
      <c r="K610" s="318" t="s">
        <v>5237</v>
      </c>
      <c r="L610" s="667">
        <v>10</v>
      </c>
      <c r="M610" s="668">
        <v>234.9</v>
      </c>
      <c r="N610" s="321"/>
      <c r="O610" s="322">
        <f t="shared" si="49"/>
        <v>0</v>
      </c>
      <c r="P610" s="323">
        <v>4607109923481</v>
      </c>
      <c r="Q610" s="317" t="s">
        <v>4911</v>
      </c>
      <c r="R610" s="324">
        <f t="shared" si="50"/>
        <v>23.49</v>
      </c>
      <c r="S610" s="325" t="s">
        <v>3167</v>
      </c>
      <c r="T610" s="326" t="s">
        <v>4543</v>
      </c>
    </row>
    <row r="611" spans="1:20" ht="25.5" x14ac:dyDescent="0.2">
      <c r="A611" s="292">
        <v>594</v>
      </c>
      <c r="B611" s="310">
        <v>6334</v>
      </c>
      <c r="C611" s="327" t="s">
        <v>6815</v>
      </c>
      <c r="D611" s="328"/>
      <c r="E611" s="329" t="s">
        <v>584</v>
      </c>
      <c r="F611" s="330" t="s">
        <v>6816</v>
      </c>
      <c r="G611" s="331" t="str">
        <f t="shared" si="48"/>
        <v>фото</v>
      </c>
      <c r="H611" s="331"/>
      <c r="I611" s="332" t="s">
        <v>6817</v>
      </c>
      <c r="J611" s="333" t="s">
        <v>1068</v>
      </c>
      <c r="K611" s="334" t="s">
        <v>586</v>
      </c>
      <c r="L611" s="669">
        <v>10</v>
      </c>
      <c r="M611" s="670">
        <v>189</v>
      </c>
      <c r="N611" s="321"/>
      <c r="O611" s="322">
        <f t="shared" si="49"/>
        <v>0</v>
      </c>
      <c r="P611" s="323">
        <v>4607109915523</v>
      </c>
      <c r="Q611" s="337" t="s">
        <v>6499</v>
      </c>
      <c r="R611" s="324">
        <f t="shared" si="50"/>
        <v>18.899999999999999</v>
      </c>
      <c r="S611" s="325" t="s">
        <v>6815</v>
      </c>
      <c r="T611" s="326" t="s">
        <v>4543</v>
      </c>
    </row>
    <row r="612" spans="1:20" ht="25.5" x14ac:dyDescent="0.2">
      <c r="A612" s="292">
        <v>595</v>
      </c>
      <c r="B612" s="310">
        <v>6094</v>
      </c>
      <c r="C612" s="311" t="s">
        <v>3165</v>
      </c>
      <c r="D612" s="312"/>
      <c r="E612" s="313" t="s">
        <v>584</v>
      </c>
      <c r="F612" s="314" t="s">
        <v>2501</v>
      </c>
      <c r="G612" s="315" t="str">
        <f t="shared" si="48"/>
        <v>фото</v>
      </c>
      <c r="H612" s="315"/>
      <c r="I612" s="316" t="s">
        <v>2547</v>
      </c>
      <c r="J612" s="317" t="s">
        <v>1074</v>
      </c>
      <c r="K612" s="318" t="s">
        <v>586</v>
      </c>
      <c r="L612" s="667">
        <v>10</v>
      </c>
      <c r="M612" s="668">
        <v>189</v>
      </c>
      <c r="N612" s="321"/>
      <c r="O612" s="322">
        <f t="shared" si="49"/>
        <v>0</v>
      </c>
      <c r="P612" s="323">
        <v>4607109935101</v>
      </c>
      <c r="Q612" s="317"/>
      <c r="R612" s="324">
        <f t="shared" si="50"/>
        <v>18.899999999999999</v>
      </c>
      <c r="S612" s="325" t="s">
        <v>3165</v>
      </c>
      <c r="T612" s="326" t="s">
        <v>4543</v>
      </c>
    </row>
    <row r="613" spans="1:20" ht="15.75" x14ac:dyDescent="0.2">
      <c r="A613" s="292">
        <v>596</v>
      </c>
      <c r="B613" s="310">
        <v>11712</v>
      </c>
      <c r="C613" s="311" t="s">
        <v>3165</v>
      </c>
      <c r="D613" s="312"/>
      <c r="E613" s="313" t="s">
        <v>584</v>
      </c>
      <c r="F613" s="314" t="s">
        <v>5012</v>
      </c>
      <c r="G613" s="315" t="str">
        <f t="shared" si="48"/>
        <v>фото</v>
      </c>
      <c r="H613" s="315"/>
      <c r="I613" s="316" t="s">
        <v>5133</v>
      </c>
      <c r="J613" s="317" t="s">
        <v>1074</v>
      </c>
      <c r="K613" s="318" t="s">
        <v>5237</v>
      </c>
      <c r="L613" s="667">
        <v>10</v>
      </c>
      <c r="M613" s="668">
        <v>237.4</v>
      </c>
      <c r="N613" s="321"/>
      <c r="O613" s="322">
        <f t="shared" si="49"/>
        <v>0</v>
      </c>
      <c r="P613" s="323">
        <v>4607109923474</v>
      </c>
      <c r="Q613" s="317" t="s">
        <v>4911</v>
      </c>
      <c r="R613" s="324">
        <f t="shared" si="50"/>
        <v>23.74</v>
      </c>
      <c r="S613" s="325" t="s">
        <v>3165</v>
      </c>
      <c r="T613" s="326" t="s">
        <v>4543</v>
      </c>
    </row>
    <row r="614" spans="1:20" ht="25.5" x14ac:dyDescent="0.2">
      <c r="A614" s="292">
        <v>597</v>
      </c>
      <c r="B614" s="310">
        <v>11318</v>
      </c>
      <c r="C614" s="327" t="s">
        <v>6818</v>
      </c>
      <c r="D614" s="328"/>
      <c r="E614" s="329" t="s">
        <v>584</v>
      </c>
      <c r="F614" s="330" t="s">
        <v>6819</v>
      </c>
      <c r="G614" s="331" t="str">
        <f t="shared" si="48"/>
        <v>фото</v>
      </c>
      <c r="H614" s="331"/>
      <c r="I614" s="332" t="s">
        <v>6820</v>
      </c>
      <c r="J614" s="333" t="s">
        <v>1065</v>
      </c>
      <c r="K614" s="334" t="s">
        <v>586</v>
      </c>
      <c r="L614" s="669">
        <v>10</v>
      </c>
      <c r="M614" s="670">
        <v>189</v>
      </c>
      <c r="N614" s="321"/>
      <c r="O614" s="322">
        <f t="shared" si="49"/>
        <v>0</v>
      </c>
      <c r="P614" s="323">
        <v>4607109915479</v>
      </c>
      <c r="Q614" s="337" t="s">
        <v>6499</v>
      </c>
      <c r="R614" s="324">
        <f t="shared" si="50"/>
        <v>18.899999999999999</v>
      </c>
      <c r="S614" s="325" t="s">
        <v>6818</v>
      </c>
      <c r="T614" s="326" t="s">
        <v>4543</v>
      </c>
    </row>
    <row r="615" spans="1:20" ht="25.5" x14ac:dyDescent="0.2">
      <c r="A615" s="292">
        <v>598</v>
      </c>
      <c r="B615" s="310">
        <v>896</v>
      </c>
      <c r="C615" s="311" t="s">
        <v>1934</v>
      </c>
      <c r="D615" s="312"/>
      <c r="E615" s="313" t="s">
        <v>584</v>
      </c>
      <c r="F615" s="314" t="s">
        <v>136</v>
      </c>
      <c r="G615" s="315" t="str">
        <f t="shared" si="48"/>
        <v>фото</v>
      </c>
      <c r="H615" s="315"/>
      <c r="I615" s="316" t="s">
        <v>137</v>
      </c>
      <c r="J615" s="317" t="s">
        <v>1065</v>
      </c>
      <c r="K615" s="318" t="s">
        <v>586</v>
      </c>
      <c r="L615" s="667">
        <v>10</v>
      </c>
      <c r="M615" s="668">
        <v>190.2</v>
      </c>
      <c r="N615" s="321"/>
      <c r="O615" s="322">
        <f t="shared" si="49"/>
        <v>0</v>
      </c>
      <c r="P615" s="323">
        <v>4607109956717</v>
      </c>
      <c r="Q615" s="317"/>
      <c r="R615" s="324">
        <f t="shared" si="50"/>
        <v>19.02</v>
      </c>
      <c r="S615" s="325" t="s">
        <v>1934</v>
      </c>
      <c r="T615" s="326" t="s">
        <v>4543</v>
      </c>
    </row>
    <row r="616" spans="1:20" ht="15.75" x14ac:dyDescent="0.2">
      <c r="A616" s="292">
        <v>599</v>
      </c>
      <c r="B616" s="310">
        <v>9271</v>
      </c>
      <c r="C616" s="327" t="s">
        <v>6821</v>
      </c>
      <c r="D616" s="328"/>
      <c r="E616" s="329" t="s">
        <v>584</v>
      </c>
      <c r="F616" s="330" t="s">
        <v>6822</v>
      </c>
      <c r="G616" s="331" t="str">
        <f t="shared" si="48"/>
        <v>фото</v>
      </c>
      <c r="H616" s="331"/>
      <c r="I616" s="332" t="s">
        <v>6823</v>
      </c>
      <c r="J616" s="333" t="s">
        <v>1068</v>
      </c>
      <c r="K616" s="334" t="s">
        <v>586</v>
      </c>
      <c r="L616" s="669">
        <v>10</v>
      </c>
      <c r="M616" s="670">
        <v>186.6</v>
      </c>
      <c r="N616" s="321"/>
      <c r="O616" s="322">
        <f t="shared" si="49"/>
        <v>0</v>
      </c>
      <c r="P616" s="323">
        <v>4607109915455</v>
      </c>
      <c r="Q616" s="337" t="s">
        <v>6499</v>
      </c>
      <c r="R616" s="324">
        <f t="shared" si="50"/>
        <v>18.66</v>
      </c>
      <c r="S616" s="325" t="s">
        <v>6821</v>
      </c>
      <c r="T616" s="326" t="s">
        <v>4543</v>
      </c>
    </row>
    <row r="617" spans="1:20" ht="15.75" x14ac:dyDescent="0.2">
      <c r="A617" s="292">
        <v>600</v>
      </c>
      <c r="B617" s="310">
        <v>11750</v>
      </c>
      <c r="C617" s="311" t="s">
        <v>5326</v>
      </c>
      <c r="D617" s="312"/>
      <c r="E617" s="313" t="s">
        <v>584</v>
      </c>
      <c r="F617" s="314" t="s">
        <v>5048</v>
      </c>
      <c r="G617" s="315" t="str">
        <f t="shared" si="48"/>
        <v>фото</v>
      </c>
      <c r="H617" s="315"/>
      <c r="I617" s="316" t="s">
        <v>5160</v>
      </c>
      <c r="J617" s="317" t="s">
        <v>1065</v>
      </c>
      <c r="K617" s="318" t="s">
        <v>586</v>
      </c>
      <c r="L617" s="667">
        <v>10</v>
      </c>
      <c r="M617" s="668">
        <v>173.3</v>
      </c>
      <c r="N617" s="321"/>
      <c r="O617" s="322">
        <f t="shared" si="49"/>
        <v>0</v>
      </c>
      <c r="P617" s="323">
        <v>4607109923092</v>
      </c>
      <c r="Q617" s="317" t="s">
        <v>4911</v>
      </c>
      <c r="R617" s="324">
        <f t="shared" si="50"/>
        <v>17.329999999999998</v>
      </c>
      <c r="S617" s="325" t="s">
        <v>5326</v>
      </c>
      <c r="T617" s="326" t="s">
        <v>4543</v>
      </c>
    </row>
    <row r="618" spans="1:20" ht="38.25" x14ac:dyDescent="0.2">
      <c r="A618" s="292">
        <v>601</v>
      </c>
      <c r="B618" s="310">
        <v>3329</v>
      </c>
      <c r="C618" s="311" t="s">
        <v>4551</v>
      </c>
      <c r="D618" s="312"/>
      <c r="E618" s="313" t="s">
        <v>584</v>
      </c>
      <c r="F618" s="314" t="s">
        <v>4552</v>
      </c>
      <c r="G618" s="315" t="str">
        <f t="shared" si="48"/>
        <v>фото</v>
      </c>
      <c r="H618" s="315"/>
      <c r="I618" s="316" t="s">
        <v>4553</v>
      </c>
      <c r="J618" s="317" t="s">
        <v>1065</v>
      </c>
      <c r="K618" s="318" t="s">
        <v>586</v>
      </c>
      <c r="L618" s="667">
        <v>10</v>
      </c>
      <c r="M618" s="668">
        <v>132.19999999999999</v>
      </c>
      <c r="N618" s="321"/>
      <c r="O618" s="322">
        <f t="shared" si="49"/>
        <v>0</v>
      </c>
      <c r="P618" s="323">
        <v>4607109951316</v>
      </c>
      <c r="Q618" s="317"/>
      <c r="R618" s="324">
        <f t="shared" si="50"/>
        <v>13.22</v>
      </c>
      <c r="S618" s="325" t="s">
        <v>4551</v>
      </c>
      <c r="T618" s="326" t="s">
        <v>4543</v>
      </c>
    </row>
    <row r="619" spans="1:20" ht="38.25" x14ac:dyDescent="0.2">
      <c r="A619" s="292">
        <v>602</v>
      </c>
      <c r="B619" s="310">
        <v>11751</v>
      </c>
      <c r="C619" s="311" t="s">
        <v>5318</v>
      </c>
      <c r="D619" s="312"/>
      <c r="E619" s="313" t="s">
        <v>584</v>
      </c>
      <c r="F619" s="314" t="s">
        <v>5042</v>
      </c>
      <c r="G619" s="315" t="str">
        <f t="shared" si="48"/>
        <v>фото</v>
      </c>
      <c r="H619" s="315"/>
      <c r="I619" s="316" t="s">
        <v>5155</v>
      </c>
      <c r="J619" s="317" t="s">
        <v>1065</v>
      </c>
      <c r="K619" s="318" t="s">
        <v>586</v>
      </c>
      <c r="L619" s="667">
        <v>10</v>
      </c>
      <c r="M619" s="668">
        <v>198.7</v>
      </c>
      <c r="N619" s="321"/>
      <c r="O619" s="322">
        <f t="shared" si="49"/>
        <v>0</v>
      </c>
      <c r="P619" s="323">
        <v>4607109923085</v>
      </c>
      <c r="Q619" s="317" t="s">
        <v>4911</v>
      </c>
      <c r="R619" s="324">
        <f t="shared" si="50"/>
        <v>19.87</v>
      </c>
      <c r="S619" s="325" t="s">
        <v>5318</v>
      </c>
      <c r="T619" s="326" t="s">
        <v>4543</v>
      </c>
    </row>
    <row r="620" spans="1:20" ht="25.5" x14ac:dyDescent="0.2">
      <c r="A620" s="292">
        <v>603</v>
      </c>
      <c r="B620" s="310">
        <v>11752</v>
      </c>
      <c r="C620" s="311" t="s">
        <v>5319</v>
      </c>
      <c r="D620" s="312"/>
      <c r="E620" s="313" t="s">
        <v>584</v>
      </c>
      <c r="F620" s="314" t="s">
        <v>5043</v>
      </c>
      <c r="G620" s="315" t="str">
        <f t="shared" si="48"/>
        <v>фото</v>
      </c>
      <c r="H620" s="315"/>
      <c r="I620" s="316" t="s">
        <v>5156</v>
      </c>
      <c r="J620" s="317" t="s">
        <v>1065</v>
      </c>
      <c r="K620" s="318" t="s">
        <v>586</v>
      </c>
      <c r="L620" s="667">
        <v>10</v>
      </c>
      <c r="M620" s="668">
        <v>209.6</v>
      </c>
      <c r="N620" s="321"/>
      <c r="O620" s="322">
        <f t="shared" si="49"/>
        <v>0</v>
      </c>
      <c r="P620" s="323">
        <v>4607109923078</v>
      </c>
      <c r="Q620" s="317" t="s">
        <v>4911</v>
      </c>
      <c r="R620" s="324">
        <f t="shared" si="50"/>
        <v>20.96</v>
      </c>
      <c r="S620" s="325" t="s">
        <v>5319</v>
      </c>
      <c r="T620" s="326" t="s">
        <v>4543</v>
      </c>
    </row>
    <row r="621" spans="1:20" ht="15.75" x14ac:dyDescent="0.2">
      <c r="A621" s="292">
        <v>604</v>
      </c>
      <c r="B621" s="310">
        <v>3393</v>
      </c>
      <c r="C621" s="311" t="s">
        <v>1891</v>
      </c>
      <c r="D621" s="312"/>
      <c r="E621" s="313" t="s">
        <v>584</v>
      </c>
      <c r="F621" s="314" t="s">
        <v>138</v>
      </c>
      <c r="G621" s="315" t="str">
        <f t="shared" si="48"/>
        <v>фото</v>
      </c>
      <c r="H621" s="315"/>
      <c r="I621" s="316" t="s">
        <v>139</v>
      </c>
      <c r="J621" s="317" t="s">
        <v>1065</v>
      </c>
      <c r="K621" s="318" t="s">
        <v>586</v>
      </c>
      <c r="L621" s="667">
        <v>10</v>
      </c>
      <c r="M621" s="668">
        <v>157.6</v>
      </c>
      <c r="N621" s="321"/>
      <c r="O621" s="322">
        <f t="shared" si="49"/>
        <v>0</v>
      </c>
      <c r="P621" s="323">
        <v>4607109950494</v>
      </c>
      <c r="Q621" s="317"/>
      <c r="R621" s="324">
        <f t="shared" si="50"/>
        <v>15.76</v>
      </c>
      <c r="S621" s="325" t="s">
        <v>1891</v>
      </c>
      <c r="T621" s="326" t="s">
        <v>4543</v>
      </c>
    </row>
    <row r="622" spans="1:20" ht="15.75" x14ac:dyDescent="0.2">
      <c r="A622" s="292">
        <v>605</v>
      </c>
      <c r="B622" s="310">
        <v>6685</v>
      </c>
      <c r="C622" s="311" t="s">
        <v>1892</v>
      </c>
      <c r="D622" s="312" t="s">
        <v>1893</v>
      </c>
      <c r="E622" s="313" t="s">
        <v>584</v>
      </c>
      <c r="F622" s="314" t="s">
        <v>175</v>
      </c>
      <c r="G622" s="315" t="str">
        <f t="shared" si="48"/>
        <v>фото</v>
      </c>
      <c r="H622" s="315" t="str">
        <f>HYPERLINK("http://www.gardenbulbs.ru/images/summer_CL/thumbnails/"&amp;D622&amp;".jpg","фото")</f>
        <v>фото</v>
      </c>
      <c r="I622" s="316" t="s">
        <v>176</v>
      </c>
      <c r="J622" s="317" t="s">
        <v>1068</v>
      </c>
      <c r="K622" s="318" t="s">
        <v>586</v>
      </c>
      <c r="L622" s="667">
        <v>10</v>
      </c>
      <c r="M622" s="668">
        <v>178.1</v>
      </c>
      <c r="N622" s="321"/>
      <c r="O622" s="322">
        <f t="shared" si="49"/>
        <v>0</v>
      </c>
      <c r="P622" s="323">
        <v>4607109943298</v>
      </c>
      <c r="Q622" s="317"/>
      <c r="R622" s="324">
        <f t="shared" si="50"/>
        <v>17.809999999999999</v>
      </c>
      <c r="S622" s="325" t="s">
        <v>3148</v>
      </c>
      <c r="T622" s="326" t="s">
        <v>4543</v>
      </c>
    </row>
    <row r="623" spans="1:20" ht="25.5" x14ac:dyDescent="0.2">
      <c r="A623" s="292">
        <v>606</v>
      </c>
      <c r="B623" s="310">
        <v>2419</v>
      </c>
      <c r="C623" s="311" t="s">
        <v>3944</v>
      </c>
      <c r="D623" s="312"/>
      <c r="E623" s="313" t="s">
        <v>584</v>
      </c>
      <c r="F623" s="314" t="s">
        <v>3768</v>
      </c>
      <c r="G623" s="315" t="str">
        <f t="shared" si="48"/>
        <v>фото</v>
      </c>
      <c r="H623" s="315"/>
      <c r="I623" s="316" t="s">
        <v>3846</v>
      </c>
      <c r="J623" s="317" t="s">
        <v>1074</v>
      </c>
      <c r="K623" s="318" t="s">
        <v>586</v>
      </c>
      <c r="L623" s="667">
        <v>10</v>
      </c>
      <c r="M623" s="668">
        <v>203.5</v>
      </c>
      <c r="N623" s="321"/>
      <c r="O623" s="322">
        <f t="shared" si="49"/>
        <v>0</v>
      </c>
      <c r="P623" s="323">
        <v>4607109966662</v>
      </c>
      <c r="Q623" s="317"/>
      <c r="R623" s="324">
        <f t="shared" si="50"/>
        <v>20.350000000000001</v>
      </c>
      <c r="S623" s="325" t="s">
        <v>3944</v>
      </c>
      <c r="T623" s="326" t="s">
        <v>4543</v>
      </c>
    </row>
    <row r="624" spans="1:20" ht="15.75" x14ac:dyDescent="0.2">
      <c r="A624" s="292">
        <v>607</v>
      </c>
      <c r="B624" s="310">
        <v>3402</v>
      </c>
      <c r="C624" s="311" t="s">
        <v>1901</v>
      </c>
      <c r="D624" s="312"/>
      <c r="E624" s="313" t="s">
        <v>584</v>
      </c>
      <c r="F624" s="314" t="s">
        <v>1902</v>
      </c>
      <c r="G624" s="315" t="str">
        <f t="shared" si="48"/>
        <v>фото</v>
      </c>
      <c r="H624" s="315"/>
      <c r="I624" s="316" t="s">
        <v>2543</v>
      </c>
      <c r="J624" s="317" t="s">
        <v>1068</v>
      </c>
      <c r="K624" s="318" t="s">
        <v>586</v>
      </c>
      <c r="L624" s="667">
        <v>10</v>
      </c>
      <c r="M624" s="668">
        <v>198.7</v>
      </c>
      <c r="N624" s="321"/>
      <c r="O624" s="322">
        <f t="shared" si="49"/>
        <v>0</v>
      </c>
      <c r="P624" s="323">
        <v>4607109950470</v>
      </c>
      <c r="Q624" s="317"/>
      <c r="R624" s="324">
        <f t="shared" si="50"/>
        <v>19.87</v>
      </c>
      <c r="S624" s="325" t="s">
        <v>1901</v>
      </c>
      <c r="T624" s="326" t="s">
        <v>4543</v>
      </c>
    </row>
    <row r="625" spans="1:20" ht="15.75" x14ac:dyDescent="0.2">
      <c r="A625" s="292">
        <v>608</v>
      </c>
      <c r="B625" s="310">
        <v>2639</v>
      </c>
      <c r="C625" s="311" t="s">
        <v>1903</v>
      </c>
      <c r="D625" s="312"/>
      <c r="E625" s="313" t="s">
        <v>584</v>
      </c>
      <c r="F625" s="314" t="s">
        <v>296</v>
      </c>
      <c r="G625" s="315" t="str">
        <f t="shared" si="48"/>
        <v>фото</v>
      </c>
      <c r="H625" s="315"/>
      <c r="I625" s="316" t="s">
        <v>297</v>
      </c>
      <c r="J625" s="317" t="s">
        <v>1068</v>
      </c>
      <c r="K625" s="318" t="s">
        <v>586</v>
      </c>
      <c r="L625" s="667">
        <v>10</v>
      </c>
      <c r="M625" s="668">
        <v>192.6</v>
      </c>
      <c r="N625" s="321"/>
      <c r="O625" s="322">
        <f t="shared" si="49"/>
        <v>0</v>
      </c>
      <c r="P625" s="323">
        <v>4607109956748</v>
      </c>
      <c r="Q625" s="317"/>
      <c r="R625" s="324">
        <f t="shared" si="50"/>
        <v>19.260000000000002</v>
      </c>
      <c r="S625" s="325" t="s">
        <v>1903</v>
      </c>
      <c r="T625" s="326" t="s">
        <v>4543</v>
      </c>
    </row>
    <row r="626" spans="1:20" ht="25.5" x14ac:dyDescent="0.2">
      <c r="A626" s="292">
        <v>609</v>
      </c>
      <c r="B626" s="310">
        <v>1394</v>
      </c>
      <c r="C626" s="311" t="s">
        <v>1904</v>
      </c>
      <c r="D626" s="312"/>
      <c r="E626" s="313" t="s">
        <v>584</v>
      </c>
      <c r="F626" s="314" t="s">
        <v>298</v>
      </c>
      <c r="G626" s="315" t="str">
        <f t="shared" si="48"/>
        <v>фото</v>
      </c>
      <c r="H626" s="315"/>
      <c r="I626" s="316" t="s">
        <v>6824</v>
      </c>
      <c r="J626" s="317" t="s">
        <v>1065</v>
      </c>
      <c r="K626" s="318" t="s">
        <v>586</v>
      </c>
      <c r="L626" s="667">
        <v>10</v>
      </c>
      <c r="M626" s="668">
        <v>174.5</v>
      </c>
      <c r="N626" s="321"/>
      <c r="O626" s="322">
        <f t="shared" si="49"/>
        <v>0</v>
      </c>
      <c r="P626" s="323">
        <v>4607109963128</v>
      </c>
      <c r="Q626" s="317"/>
      <c r="R626" s="324">
        <f t="shared" si="50"/>
        <v>17.45</v>
      </c>
      <c r="S626" s="325" t="s">
        <v>1904</v>
      </c>
      <c r="T626" s="326" t="s">
        <v>4543</v>
      </c>
    </row>
    <row r="627" spans="1:20" ht="15.75" x14ac:dyDescent="0.2">
      <c r="A627" s="292">
        <v>610</v>
      </c>
      <c r="B627" s="310">
        <v>6049</v>
      </c>
      <c r="C627" s="311" t="s">
        <v>3149</v>
      </c>
      <c r="D627" s="312"/>
      <c r="E627" s="313" t="s">
        <v>584</v>
      </c>
      <c r="F627" s="314" t="s">
        <v>3150</v>
      </c>
      <c r="G627" s="315" t="str">
        <f t="shared" si="48"/>
        <v>фото</v>
      </c>
      <c r="H627" s="315"/>
      <c r="I627" s="316" t="s">
        <v>3151</v>
      </c>
      <c r="J627" s="317" t="s">
        <v>1065</v>
      </c>
      <c r="K627" s="318" t="s">
        <v>586</v>
      </c>
      <c r="L627" s="667">
        <v>10</v>
      </c>
      <c r="M627" s="668">
        <v>161.19999999999999</v>
      </c>
      <c r="N627" s="321"/>
      <c r="O627" s="322">
        <f t="shared" si="49"/>
        <v>0</v>
      </c>
      <c r="P627" s="323">
        <v>4607109930953</v>
      </c>
      <c r="Q627" s="317"/>
      <c r="R627" s="324">
        <f t="shared" si="50"/>
        <v>16.12</v>
      </c>
      <c r="S627" s="325" t="s">
        <v>3149</v>
      </c>
      <c r="T627" s="326" t="s">
        <v>4543</v>
      </c>
    </row>
    <row r="628" spans="1:20" ht="15.75" x14ac:dyDescent="0.2">
      <c r="A628" s="292">
        <v>611</v>
      </c>
      <c r="B628" s="310">
        <v>2445</v>
      </c>
      <c r="C628" s="311" t="s">
        <v>1906</v>
      </c>
      <c r="D628" s="312"/>
      <c r="E628" s="313" t="s">
        <v>584</v>
      </c>
      <c r="F628" s="314" t="s">
        <v>643</v>
      </c>
      <c r="G628" s="315" t="str">
        <f t="shared" si="48"/>
        <v>фото</v>
      </c>
      <c r="H628" s="315"/>
      <c r="I628" s="316" t="s">
        <v>644</v>
      </c>
      <c r="J628" s="317" t="s">
        <v>1065</v>
      </c>
      <c r="K628" s="318" t="s">
        <v>586</v>
      </c>
      <c r="L628" s="667">
        <v>10</v>
      </c>
      <c r="M628" s="668">
        <v>187.8</v>
      </c>
      <c r="N628" s="321"/>
      <c r="O628" s="322">
        <f t="shared" si="49"/>
        <v>0</v>
      </c>
      <c r="P628" s="323">
        <v>4607109967003</v>
      </c>
      <c r="Q628" s="317"/>
      <c r="R628" s="324">
        <f t="shared" si="50"/>
        <v>18.78</v>
      </c>
      <c r="S628" s="325" t="s">
        <v>1906</v>
      </c>
      <c r="T628" s="326" t="s">
        <v>4543</v>
      </c>
    </row>
    <row r="629" spans="1:20" ht="31.5" x14ac:dyDescent="0.2">
      <c r="A629" s="292">
        <v>612</v>
      </c>
      <c r="B629" s="310">
        <v>1393</v>
      </c>
      <c r="C629" s="311" t="s">
        <v>1898</v>
      </c>
      <c r="D629" s="312"/>
      <c r="E629" s="313" t="s">
        <v>584</v>
      </c>
      <c r="F629" s="314" t="s">
        <v>645</v>
      </c>
      <c r="G629" s="315" t="str">
        <f t="shared" si="48"/>
        <v>фото</v>
      </c>
      <c r="H629" s="315"/>
      <c r="I629" s="316" t="s">
        <v>646</v>
      </c>
      <c r="J629" s="317" t="s">
        <v>1065</v>
      </c>
      <c r="K629" s="318" t="s">
        <v>586</v>
      </c>
      <c r="L629" s="667">
        <v>10</v>
      </c>
      <c r="M629" s="668">
        <v>158.80000000000001</v>
      </c>
      <c r="N629" s="321"/>
      <c r="O629" s="322">
        <f t="shared" si="49"/>
        <v>0</v>
      </c>
      <c r="P629" s="323">
        <v>4607109963111</v>
      </c>
      <c r="Q629" s="317"/>
      <c r="R629" s="324">
        <f t="shared" si="50"/>
        <v>15.88</v>
      </c>
      <c r="S629" s="325" t="s">
        <v>1898</v>
      </c>
      <c r="T629" s="326" t="s">
        <v>4543</v>
      </c>
    </row>
    <row r="630" spans="1:20" ht="38.25" x14ac:dyDescent="0.2">
      <c r="A630" s="292">
        <v>613</v>
      </c>
      <c r="B630" s="310">
        <v>7461</v>
      </c>
      <c r="C630" s="311" t="s">
        <v>2642</v>
      </c>
      <c r="D630" s="312"/>
      <c r="E630" s="313" t="s">
        <v>584</v>
      </c>
      <c r="F630" s="314" t="s">
        <v>1899</v>
      </c>
      <c r="G630" s="315" t="str">
        <f t="shared" si="48"/>
        <v>фото</v>
      </c>
      <c r="H630" s="315"/>
      <c r="I630" s="316" t="s">
        <v>1900</v>
      </c>
      <c r="J630" s="317" t="s">
        <v>1068</v>
      </c>
      <c r="K630" s="318" t="s">
        <v>622</v>
      </c>
      <c r="L630" s="667">
        <v>10</v>
      </c>
      <c r="M630" s="668">
        <v>201.1</v>
      </c>
      <c r="N630" s="321"/>
      <c r="O630" s="322">
        <f t="shared" si="49"/>
        <v>0</v>
      </c>
      <c r="P630" s="323">
        <v>4607109939024</v>
      </c>
      <c r="Q630" s="317"/>
      <c r="R630" s="324">
        <f t="shared" si="50"/>
        <v>20.11</v>
      </c>
      <c r="S630" s="325" t="s">
        <v>2642</v>
      </c>
      <c r="T630" s="326" t="s">
        <v>4543</v>
      </c>
    </row>
    <row r="631" spans="1:20" ht="38.25" x14ac:dyDescent="0.2">
      <c r="A631" s="292">
        <v>614</v>
      </c>
      <c r="B631" s="310">
        <v>1400</v>
      </c>
      <c r="C631" s="311" t="s">
        <v>1932</v>
      </c>
      <c r="D631" s="312"/>
      <c r="E631" s="313" t="s">
        <v>584</v>
      </c>
      <c r="F631" s="314" t="s">
        <v>647</v>
      </c>
      <c r="G631" s="315" t="str">
        <f t="shared" si="48"/>
        <v>фото</v>
      </c>
      <c r="H631" s="315"/>
      <c r="I631" s="316" t="s">
        <v>6825</v>
      </c>
      <c r="J631" s="317" t="s">
        <v>1065</v>
      </c>
      <c r="K631" s="318" t="s">
        <v>586</v>
      </c>
      <c r="L631" s="667">
        <v>10</v>
      </c>
      <c r="M631" s="668">
        <v>203.5</v>
      </c>
      <c r="N631" s="321"/>
      <c r="O631" s="322">
        <f t="shared" si="49"/>
        <v>0</v>
      </c>
      <c r="P631" s="323">
        <v>4607109963364</v>
      </c>
      <c r="Q631" s="317"/>
      <c r="R631" s="324">
        <f t="shared" si="50"/>
        <v>20.350000000000001</v>
      </c>
      <c r="S631" s="325" t="s">
        <v>1932</v>
      </c>
      <c r="T631" s="326" t="s">
        <v>4543</v>
      </c>
    </row>
    <row r="632" spans="1:20" ht="15.75" x14ac:dyDescent="0.2">
      <c r="A632" s="292">
        <v>615</v>
      </c>
      <c r="B632" s="310">
        <v>11754</v>
      </c>
      <c r="C632" s="311" t="s">
        <v>5325</v>
      </c>
      <c r="D632" s="312"/>
      <c r="E632" s="313" t="s">
        <v>584</v>
      </c>
      <c r="F632" s="314" t="s">
        <v>5047</v>
      </c>
      <c r="G632" s="315" t="str">
        <f t="shared" si="48"/>
        <v>фото</v>
      </c>
      <c r="H632" s="315"/>
      <c r="I632" s="316" t="s">
        <v>5159</v>
      </c>
      <c r="J632" s="317" t="s">
        <v>1065</v>
      </c>
      <c r="K632" s="318" t="s">
        <v>586</v>
      </c>
      <c r="L632" s="667">
        <v>10</v>
      </c>
      <c r="M632" s="668">
        <v>233.7</v>
      </c>
      <c r="N632" s="321"/>
      <c r="O632" s="322">
        <f t="shared" si="49"/>
        <v>0</v>
      </c>
      <c r="P632" s="323">
        <v>4607109923054</v>
      </c>
      <c r="Q632" s="317" t="s">
        <v>4911</v>
      </c>
      <c r="R632" s="324">
        <f t="shared" si="50"/>
        <v>23.37</v>
      </c>
      <c r="S632" s="325" t="s">
        <v>5325</v>
      </c>
      <c r="T632" s="326" t="s">
        <v>4543</v>
      </c>
    </row>
    <row r="633" spans="1:20" ht="15.75" x14ac:dyDescent="0.2">
      <c r="A633" s="292">
        <v>616</v>
      </c>
      <c r="B633" s="310">
        <v>3411</v>
      </c>
      <c r="C633" s="311" t="s">
        <v>1890</v>
      </c>
      <c r="D633" s="312"/>
      <c r="E633" s="313" t="s">
        <v>584</v>
      </c>
      <c r="F633" s="314" t="s">
        <v>648</v>
      </c>
      <c r="G633" s="315" t="str">
        <f t="shared" si="48"/>
        <v>фото</v>
      </c>
      <c r="H633" s="315"/>
      <c r="I633" s="316" t="s">
        <v>649</v>
      </c>
      <c r="J633" s="317" t="s">
        <v>1068</v>
      </c>
      <c r="K633" s="318" t="s">
        <v>586</v>
      </c>
      <c r="L633" s="667">
        <v>10</v>
      </c>
      <c r="M633" s="668">
        <v>195.1</v>
      </c>
      <c r="N633" s="321"/>
      <c r="O633" s="322">
        <f t="shared" si="49"/>
        <v>0</v>
      </c>
      <c r="P633" s="323">
        <v>4607109950500</v>
      </c>
      <c r="Q633" s="317"/>
      <c r="R633" s="324">
        <f t="shared" si="50"/>
        <v>19.510000000000002</v>
      </c>
      <c r="S633" s="325" t="s">
        <v>1890</v>
      </c>
      <c r="T633" s="326" t="s">
        <v>4543</v>
      </c>
    </row>
    <row r="634" spans="1:20" ht="15.75" x14ac:dyDescent="0.2">
      <c r="A634" s="292">
        <v>617</v>
      </c>
      <c r="B634" s="310">
        <v>3413</v>
      </c>
      <c r="C634" s="311" t="s">
        <v>1905</v>
      </c>
      <c r="D634" s="312"/>
      <c r="E634" s="313" t="s">
        <v>584</v>
      </c>
      <c r="F634" s="314" t="s">
        <v>650</v>
      </c>
      <c r="G634" s="315" t="str">
        <f t="shared" si="48"/>
        <v>фото</v>
      </c>
      <c r="H634" s="315"/>
      <c r="I634" s="316" t="s">
        <v>651</v>
      </c>
      <c r="J634" s="317" t="s">
        <v>1065</v>
      </c>
      <c r="K634" s="318" t="s">
        <v>586</v>
      </c>
      <c r="L634" s="667">
        <v>7</v>
      </c>
      <c r="M634" s="668">
        <v>172.7</v>
      </c>
      <c r="N634" s="321"/>
      <c r="O634" s="322">
        <f t="shared" si="49"/>
        <v>0</v>
      </c>
      <c r="P634" s="323">
        <v>4607109950463</v>
      </c>
      <c r="Q634" s="317"/>
      <c r="R634" s="324">
        <f t="shared" si="50"/>
        <v>24.67</v>
      </c>
      <c r="S634" s="325" t="s">
        <v>1905</v>
      </c>
      <c r="T634" s="326" t="s">
        <v>4543</v>
      </c>
    </row>
    <row r="635" spans="1:20" ht="15.75" x14ac:dyDescent="0.2">
      <c r="A635" s="292">
        <v>618</v>
      </c>
      <c r="B635" s="310">
        <v>6662</v>
      </c>
      <c r="C635" s="311" t="s">
        <v>1873</v>
      </c>
      <c r="D635" s="312" t="s">
        <v>1874</v>
      </c>
      <c r="E635" s="313" t="s">
        <v>584</v>
      </c>
      <c r="F635" s="314" t="s">
        <v>177</v>
      </c>
      <c r="G635" s="315" t="str">
        <f t="shared" si="48"/>
        <v>фото</v>
      </c>
      <c r="H635" s="315" t="str">
        <f>HYPERLINK("http://www.gardenbulbs.ru/images/summer_CL/thumbnails/"&amp;D635&amp;".jpg","фото")</f>
        <v>фото</v>
      </c>
      <c r="I635" s="316" t="s">
        <v>1369</v>
      </c>
      <c r="J635" s="317" t="s">
        <v>1065</v>
      </c>
      <c r="K635" s="318" t="s">
        <v>586</v>
      </c>
      <c r="L635" s="667">
        <v>10</v>
      </c>
      <c r="M635" s="668">
        <v>241</v>
      </c>
      <c r="N635" s="321"/>
      <c r="O635" s="322">
        <f t="shared" si="49"/>
        <v>0</v>
      </c>
      <c r="P635" s="323">
        <v>4607109943069</v>
      </c>
      <c r="Q635" s="317"/>
      <c r="R635" s="324">
        <f t="shared" si="50"/>
        <v>24.1</v>
      </c>
      <c r="S635" s="325" t="s">
        <v>3131</v>
      </c>
      <c r="T635" s="326" t="s">
        <v>4543</v>
      </c>
    </row>
    <row r="636" spans="1:20" ht="15.75" x14ac:dyDescent="0.2">
      <c r="A636" s="292">
        <v>619</v>
      </c>
      <c r="B636" s="310">
        <v>9279</v>
      </c>
      <c r="C636" s="327" t="s">
        <v>6826</v>
      </c>
      <c r="D636" s="328"/>
      <c r="E636" s="329" t="s">
        <v>584</v>
      </c>
      <c r="F636" s="330" t="s">
        <v>6827</v>
      </c>
      <c r="G636" s="331" t="str">
        <f t="shared" si="48"/>
        <v>фото</v>
      </c>
      <c r="H636" s="331"/>
      <c r="I636" s="332" t="s">
        <v>6828</v>
      </c>
      <c r="J636" s="333" t="s">
        <v>1081</v>
      </c>
      <c r="K636" s="334" t="s">
        <v>586</v>
      </c>
      <c r="L636" s="669">
        <v>10</v>
      </c>
      <c r="M636" s="670">
        <v>209.6</v>
      </c>
      <c r="N636" s="321"/>
      <c r="O636" s="322">
        <f t="shared" si="49"/>
        <v>0</v>
      </c>
      <c r="P636" s="323">
        <v>4607109915448</v>
      </c>
      <c r="Q636" s="337" t="s">
        <v>6499</v>
      </c>
      <c r="R636" s="324">
        <f t="shared" si="50"/>
        <v>20.96</v>
      </c>
      <c r="S636" s="325" t="s">
        <v>6826</v>
      </c>
      <c r="T636" s="326" t="s">
        <v>4543</v>
      </c>
    </row>
    <row r="637" spans="1:20" ht="15.75" x14ac:dyDescent="0.2">
      <c r="A637" s="292">
        <v>620</v>
      </c>
      <c r="B637" s="310">
        <v>1738</v>
      </c>
      <c r="C637" s="311" t="s">
        <v>1909</v>
      </c>
      <c r="D637" s="312"/>
      <c r="E637" s="313" t="s">
        <v>584</v>
      </c>
      <c r="F637" s="314" t="s">
        <v>652</v>
      </c>
      <c r="G637" s="315" t="str">
        <f t="shared" si="48"/>
        <v>фото</v>
      </c>
      <c r="H637" s="315"/>
      <c r="I637" s="316" t="s">
        <v>653</v>
      </c>
      <c r="J637" s="317" t="s">
        <v>1068</v>
      </c>
      <c r="K637" s="318" t="s">
        <v>586</v>
      </c>
      <c r="L637" s="667">
        <v>10</v>
      </c>
      <c r="M637" s="668">
        <v>168.5</v>
      </c>
      <c r="N637" s="321"/>
      <c r="O637" s="322">
        <f t="shared" si="49"/>
        <v>0</v>
      </c>
      <c r="P637" s="323">
        <v>4607109979297</v>
      </c>
      <c r="Q637" s="317"/>
      <c r="R637" s="324">
        <f t="shared" si="50"/>
        <v>16.850000000000001</v>
      </c>
      <c r="S637" s="325" t="s">
        <v>1909</v>
      </c>
      <c r="T637" s="326" t="s">
        <v>4543</v>
      </c>
    </row>
    <row r="638" spans="1:20" ht="25.5" x14ac:dyDescent="0.2">
      <c r="A638" s="292">
        <v>621</v>
      </c>
      <c r="B638" s="310">
        <v>2641</v>
      </c>
      <c r="C638" s="311" t="s">
        <v>1907</v>
      </c>
      <c r="D638" s="312"/>
      <c r="E638" s="313" t="s">
        <v>584</v>
      </c>
      <c r="F638" s="314" t="s">
        <v>654</v>
      </c>
      <c r="G638" s="315" t="str">
        <f t="shared" si="48"/>
        <v>фото</v>
      </c>
      <c r="H638" s="315"/>
      <c r="I638" s="316" t="s">
        <v>655</v>
      </c>
      <c r="J638" s="317" t="s">
        <v>1068</v>
      </c>
      <c r="K638" s="318" t="s">
        <v>586</v>
      </c>
      <c r="L638" s="667">
        <v>10</v>
      </c>
      <c r="M638" s="668">
        <v>180.5</v>
      </c>
      <c r="N638" s="321"/>
      <c r="O638" s="322">
        <f t="shared" si="49"/>
        <v>0</v>
      </c>
      <c r="P638" s="323">
        <v>4607109956779</v>
      </c>
      <c r="Q638" s="317"/>
      <c r="R638" s="324">
        <f t="shared" si="50"/>
        <v>18.05</v>
      </c>
      <c r="S638" s="325" t="s">
        <v>1907</v>
      </c>
      <c r="T638" s="326" t="s">
        <v>4525</v>
      </c>
    </row>
    <row r="639" spans="1:20" ht="15.75" x14ac:dyDescent="0.2">
      <c r="A639" s="292">
        <v>622</v>
      </c>
      <c r="B639" s="304"/>
      <c r="C639" s="305"/>
      <c r="D639" s="305"/>
      <c r="E639" s="338" t="s">
        <v>656</v>
      </c>
      <c r="F639" s="339"/>
      <c r="G639" s="308"/>
      <c r="H639" s="308"/>
      <c r="I639" s="308"/>
      <c r="J639" s="308"/>
      <c r="K639" s="307"/>
      <c r="L639" s="339"/>
      <c r="M639" s="339"/>
      <c r="N639" s="307"/>
      <c r="O639" s="308"/>
      <c r="P639" s="308"/>
      <c r="Q639" s="308"/>
      <c r="R639" s="309"/>
      <c r="S639" s="308"/>
      <c r="T639" s="308"/>
    </row>
    <row r="640" spans="1:20" ht="15.75" x14ac:dyDescent="0.2">
      <c r="A640" s="292">
        <v>623</v>
      </c>
      <c r="B640" s="310">
        <v>3245</v>
      </c>
      <c r="C640" s="311" t="s">
        <v>1936</v>
      </c>
      <c r="D640" s="312"/>
      <c r="E640" s="313" t="s">
        <v>584</v>
      </c>
      <c r="F640" s="314" t="s">
        <v>657</v>
      </c>
      <c r="G640" s="315" t="str">
        <f t="shared" ref="G640:H651" si="51">HYPERLINK("http://www.gardenbulbs.ru/images/summer_CL/thumbnails/"&amp;C640&amp;".jpg","фото")</f>
        <v>фото</v>
      </c>
      <c r="H640" s="315"/>
      <c r="I640" s="316" t="s">
        <v>658</v>
      </c>
      <c r="J640" s="317" t="s">
        <v>1082</v>
      </c>
      <c r="K640" s="318" t="s">
        <v>586</v>
      </c>
      <c r="L640" s="667">
        <v>10</v>
      </c>
      <c r="M640" s="668">
        <v>172.1</v>
      </c>
      <c r="N640" s="321"/>
      <c r="O640" s="322">
        <f t="shared" ref="O640:O651" si="52">IF(ISERROR(N640*M640),0,N640*M640)</f>
        <v>0</v>
      </c>
      <c r="P640" s="323">
        <v>4607109950210</v>
      </c>
      <c r="Q640" s="317"/>
      <c r="R640" s="324">
        <f t="shared" ref="R640:R651" si="53">ROUND(M640/L640,2)</f>
        <v>17.21</v>
      </c>
      <c r="S640" s="325" t="s">
        <v>1936</v>
      </c>
      <c r="T640" s="326" t="s">
        <v>4569</v>
      </c>
    </row>
    <row r="641" spans="1:20" ht="25.5" x14ac:dyDescent="0.2">
      <c r="A641" s="292">
        <v>624</v>
      </c>
      <c r="B641" s="310">
        <v>3256</v>
      </c>
      <c r="C641" s="311" t="s">
        <v>1937</v>
      </c>
      <c r="D641" s="312"/>
      <c r="E641" s="313" t="s">
        <v>584</v>
      </c>
      <c r="F641" s="314" t="s">
        <v>659</v>
      </c>
      <c r="G641" s="315" t="str">
        <f t="shared" si="51"/>
        <v>фото</v>
      </c>
      <c r="H641" s="315"/>
      <c r="I641" s="316" t="s">
        <v>660</v>
      </c>
      <c r="J641" s="317" t="s">
        <v>1082</v>
      </c>
      <c r="K641" s="318" t="s">
        <v>586</v>
      </c>
      <c r="L641" s="667">
        <v>10</v>
      </c>
      <c r="M641" s="668">
        <v>173.3</v>
      </c>
      <c r="N641" s="321"/>
      <c r="O641" s="322">
        <f t="shared" si="52"/>
        <v>0</v>
      </c>
      <c r="P641" s="323">
        <v>4607109950203</v>
      </c>
      <c r="Q641" s="317"/>
      <c r="R641" s="324">
        <f t="shared" si="53"/>
        <v>17.329999999999998</v>
      </c>
      <c r="S641" s="325" t="s">
        <v>1937</v>
      </c>
      <c r="T641" s="326" t="s">
        <v>4569</v>
      </c>
    </row>
    <row r="642" spans="1:20" ht="25.5" x14ac:dyDescent="0.2">
      <c r="A642" s="292">
        <v>625</v>
      </c>
      <c r="B642" s="310">
        <v>11755</v>
      </c>
      <c r="C642" s="311" t="s">
        <v>5486</v>
      </c>
      <c r="D642" s="312"/>
      <c r="E642" s="313" t="s">
        <v>584</v>
      </c>
      <c r="F642" s="314" t="s">
        <v>5049</v>
      </c>
      <c r="G642" s="315" t="str">
        <f t="shared" si="51"/>
        <v>фото</v>
      </c>
      <c r="H642" s="315"/>
      <c r="I642" s="316" t="s">
        <v>5161</v>
      </c>
      <c r="J642" s="317" t="s">
        <v>1105</v>
      </c>
      <c r="K642" s="318" t="s">
        <v>586</v>
      </c>
      <c r="L642" s="667">
        <v>10</v>
      </c>
      <c r="M642" s="668">
        <v>190.2</v>
      </c>
      <c r="N642" s="321"/>
      <c r="O642" s="322">
        <f t="shared" si="52"/>
        <v>0</v>
      </c>
      <c r="P642" s="323">
        <v>4607109923047</v>
      </c>
      <c r="Q642" s="317" t="s">
        <v>4911</v>
      </c>
      <c r="R642" s="324">
        <f t="shared" si="53"/>
        <v>19.02</v>
      </c>
      <c r="S642" s="325" t="s">
        <v>5327</v>
      </c>
      <c r="T642" s="326" t="s">
        <v>4569</v>
      </c>
    </row>
    <row r="643" spans="1:20" ht="38.25" x14ac:dyDescent="0.2">
      <c r="A643" s="292">
        <v>626</v>
      </c>
      <c r="B643" s="310">
        <v>2342</v>
      </c>
      <c r="C643" s="311" t="s">
        <v>1939</v>
      </c>
      <c r="D643" s="312"/>
      <c r="E643" s="313" t="s">
        <v>584</v>
      </c>
      <c r="F643" s="314" t="s">
        <v>663</v>
      </c>
      <c r="G643" s="315" t="str">
        <f t="shared" si="51"/>
        <v>фото</v>
      </c>
      <c r="H643" s="315"/>
      <c r="I643" s="316" t="s">
        <v>664</v>
      </c>
      <c r="J643" s="317" t="s">
        <v>1105</v>
      </c>
      <c r="K643" s="318" t="s">
        <v>586</v>
      </c>
      <c r="L643" s="667">
        <v>10</v>
      </c>
      <c r="M643" s="668">
        <v>183</v>
      </c>
      <c r="N643" s="321"/>
      <c r="O643" s="322">
        <f t="shared" si="52"/>
        <v>0</v>
      </c>
      <c r="P643" s="323">
        <v>4607109985458</v>
      </c>
      <c r="Q643" s="317"/>
      <c r="R643" s="324">
        <f t="shared" si="53"/>
        <v>18.3</v>
      </c>
      <c r="S643" s="325" t="s">
        <v>5330</v>
      </c>
      <c r="T643" s="326" t="s">
        <v>4569</v>
      </c>
    </row>
    <row r="644" spans="1:20" ht="25.5" x14ac:dyDescent="0.2">
      <c r="A644" s="292">
        <v>627</v>
      </c>
      <c r="B644" s="310">
        <v>11756</v>
      </c>
      <c r="C644" s="311" t="s">
        <v>5328</v>
      </c>
      <c r="D644" s="312"/>
      <c r="E644" s="313" t="s">
        <v>584</v>
      </c>
      <c r="F644" s="314" t="s">
        <v>5050</v>
      </c>
      <c r="G644" s="315" t="str">
        <f t="shared" si="51"/>
        <v>фото</v>
      </c>
      <c r="H644" s="315"/>
      <c r="I644" s="316" t="s">
        <v>5162</v>
      </c>
      <c r="J644" s="317" t="s">
        <v>1112</v>
      </c>
      <c r="K644" s="318" t="s">
        <v>586</v>
      </c>
      <c r="L644" s="667">
        <v>7</v>
      </c>
      <c r="M644" s="668">
        <v>127</v>
      </c>
      <c r="N644" s="321"/>
      <c r="O644" s="322">
        <f t="shared" si="52"/>
        <v>0</v>
      </c>
      <c r="P644" s="323">
        <v>4607109923030</v>
      </c>
      <c r="Q644" s="317" t="s">
        <v>4911</v>
      </c>
      <c r="R644" s="324">
        <f t="shared" si="53"/>
        <v>18.14</v>
      </c>
      <c r="S644" s="325" t="s">
        <v>5328</v>
      </c>
      <c r="T644" s="326" t="s">
        <v>4569</v>
      </c>
    </row>
    <row r="645" spans="1:20" ht="15.75" x14ac:dyDescent="0.2">
      <c r="A645" s="292">
        <v>628</v>
      </c>
      <c r="B645" s="310">
        <v>11757</v>
      </c>
      <c r="C645" s="311" t="s">
        <v>5329</v>
      </c>
      <c r="D645" s="312"/>
      <c r="E645" s="313" t="s">
        <v>584</v>
      </c>
      <c r="F645" s="314" t="s">
        <v>5051</v>
      </c>
      <c r="G645" s="315" t="str">
        <f t="shared" si="51"/>
        <v>фото</v>
      </c>
      <c r="H645" s="315"/>
      <c r="I645" s="316" t="s">
        <v>5163</v>
      </c>
      <c r="J645" s="317" t="s">
        <v>1099</v>
      </c>
      <c r="K645" s="318" t="s">
        <v>586</v>
      </c>
      <c r="L645" s="667">
        <v>10</v>
      </c>
      <c r="M645" s="668">
        <v>221.7</v>
      </c>
      <c r="N645" s="321"/>
      <c r="O645" s="322">
        <f t="shared" si="52"/>
        <v>0</v>
      </c>
      <c r="P645" s="323">
        <v>4607109923023</v>
      </c>
      <c r="Q645" s="317" t="s">
        <v>4911</v>
      </c>
      <c r="R645" s="324">
        <f t="shared" si="53"/>
        <v>22.17</v>
      </c>
      <c r="S645" s="325" t="s">
        <v>5329</v>
      </c>
      <c r="T645" s="326" t="s">
        <v>4569</v>
      </c>
    </row>
    <row r="646" spans="1:20" ht="25.5" x14ac:dyDescent="0.2">
      <c r="A646" s="292">
        <v>629</v>
      </c>
      <c r="B646" s="310">
        <v>6697</v>
      </c>
      <c r="C646" s="311" t="s">
        <v>1940</v>
      </c>
      <c r="D646" s="312"/>
      <c r="E646" s="313" t="s">
        <v>584</v>
      </c>
      <c r="F646" s="314" t="s">
        <v>178</v>
      </c>
      <c r="G646" s="315" t="str">
        <f t="shared" si="51"/>
        <v>фото</v>
      </c>
      <c r="H646" s="315"/>
      <c r="I646" s="316" t="s">
        <v>179</v>
      </c>
      <c r="J646" s="317" t="s">
        <v>662</v>
      </c>
      <c r="K646" s="318" t="s">
        <v>586</v>
      </c>
      <c r="L646" s="667">
        <v>7</v>
      </c>
      <c r="M646" s="668">
        <v>176.9</v>
      </c>
      <c r="N646" s="321"/>
      <c r="O646" s="322">
        <f t="shared" si="52"/>
        <v>0</v>
      </c>
      <c r="P646" s="323">
        <v>4607109943410</v>
      </c>
      <c r="Q646" s="317"/>
      <c r="R646" s="324">
        <f t="shared" si="53"/>
        <v>25.27</v>
      </c>
      <c r="S646" s="325" t="s">
        <v>1940</v>
      </c>
      <c r="T646" s="326" t="s">
        <v>4569</v>
      </c>
    </row>
    <row r="647" spans="1:20" ht="25.5" x14ac:dyDescent="0.2">
      <c r="A647" s="292">
        <v>630</v>
      </c>
      <c r="B647" s="310">
        <v>1220</v>
      </c>
      <c r="C647" s="311" t="s">
        <v>1941</v>
      </c>
      <c r="D647" s="312"/>
      <c r="E647" s="313" t="s">
        <v>584</v>
      </c>
      <c r="F647" s="314" t="s">
        <v>665</v>
      </c>
      <c r="G647" s="315" t="str">
        <f t="shared" si="51"/>
        <v>фото</v>
      </c>
      <c r="H647" s="315"/>
      <c r="I647" s="316" t="s">
        <v>666</v>
      </c>
      <c r="J647" s="317" t="s">
        <v>662</v>
      </c>
      <c r="K647" s="318" t="s">
        <v>586</v>
      </c>
      <c r="L647" s="667">
        <v>10</v>
      </c>
      <c r="M647" s="668">
        <v>180.5</v>
      </c>
      <c r="N647" s="321"/>
      <c r="O647" s="322">
        <f t="shared" si="52"/>
        <v>0</v>
      </c>
      <c r="P647" s="323">
        <v>4607109985663</v>
      </c>
      <c r="Q647" s="317"/>
      <c r="R647" s="324">
        <f t="shared" si="53"/>
        <v>18.05</v>
      </c>
      <c r="S647" s="325" t="s">
        <v>1941</v>
      </c>
      <c r="T647" s="326" t="s">
        <v>4569</v>
      </c>
    </row>
    <row r="648" spans="1:20" ht="31.5" x14ac:dyDescent="0.2">
      <c r="A648" s="292">
        <v>631</v>
      </c>
      <c r="B648" s="310">
        <v>3360</v>
      </c>
      <c r="C648" s="311" t="s">
        <v>1942</v>
      </c>
      <c r="D648" s="312"/>
      <c r="E648" s="313" t="s">
        <v>584</v>
      </c>
      <c r="F648" s="314" t="s">
        <v>667</v>
      </c>
      <c r="G648" s="315" t="str">
        <f t="shared" si="51"/>
        <v>фото</v>
      </c>
      <c r="H648" s="315"/>
      <c r="I648" s="316" t="s">
        <v>668</v>
      </c>
      <c r="J648" s="317" t="s">
        <v>662</v>
      </c>
      <c r="K648" s="318" t="s">
        <v>586</v>
      </c>
      <c r="L648" s="667">
        <v>10</v>
      </c>
      <c r="M648" s="668">
        <v>174.5</v>
      </c>
      <c r="N648" s="321"/>
      <c r="O648" s="322">
        <f t="shared" si="52"/>
        <v>0</v>
      </c>
      <c r="P648" s="323">
        <v>4607109950173</v>
      </c>
      <c r="Q648" s="317"/>
      <c r="R648" s="324">
        <f t="shared" si="53"/>
        <v>17.45</v>
      </c>
      <c r="S648" s="325" t="s">
        <v>1942</v>
      </c>
      <c r="T648" s="326" t="s">
        <v>4569</v>
      </c>
    </row>
    <row r="649" spans="1:20" ht="76.5" x14ac:dyDescent="0.2">
      <c r="A649" s="292">
        <v>632</v>
      </c>
      <c r="B649" s="310">
        <v>3401</v>
      </c>
      <c r="C649" s="311" t="s">
        <v>3948</v>
      </c>
      <c r="D649" s="312" t="s">
        <v>3949</v>
      </c>
      <c r="E649" s="313" t="s">
        <v>584</v>
      </c>
      <c r="F649" s="314" t="s">
        <v>3773</v>
      </c>
      <c r="G649" s="315" t="str">
        <f t="shared" si="51"/>
        <v>фото</v>
      </c>
      <c r="H649" s="315" t="str">
        <f t="shared" si="51"/>
        <v>фото</v>
      </c>
      <c r="I649" s="316" t="s">
        <v>3851</v>
      </c>
      <c r="J649" s="317" t="s">
        <v>1115</v>
      </c>
      <c r="K649" s="318" t="s">
        <v>586</v>
      </c>
      <c r="L649" s="667">
        <v>10</v>
      </c>
      <c r="M649" s="668">
        <v>278.5</v>
      </c>
      <c r="N649" s="321"/>
      <c r="O649" s="322">
        <f t="shared" si="52"/>
        <v>0</v>
      </c>
      <c r="P649" s="323">
        <v>4607109950807</v>
      </c>
      <c r="Q649" s="317"/>
      <c r="R649" s="324">
        <f t="shared" si="53"/>
        <v>27.85</v>
      </c>
      <c r="S649" s="325" t="s">
        <v>3948</v>
      </c>
      <c r="T649" s="326" t="s">
        <v>4569</v>
      </c>
    </row>
    <row r="650" spans="1:20" ht="15.75" x14ac:dyDescent="0.2">
      <c r="A650" s="292">
        <v>633</v>
      </c>
      <c r="B650" s="310">
        <v>11759</v>
      </c>
      <c r="C650" s="311" t="s">
        <v>5487</v>
      </c>
      <c r="D650" s="312" t="s">
        <v>5488</v>
      </c>
      <c r="E650" s="313" t="s">
        <v>584</v>
      </c>
      <c r="F650" s="314" t="s">
        <v>5052</v>
      </c>
      <c r="G650" s="315" t="str">
        <f t="shared" si="51"/>
        <v>фото</v>
      </c>
      <c r="H650" s="315" t="str">
        <f t="shared" si="51"/>
        <v>фото</v>
      </c>
      <c r="I650" s="316" t="s">
        <v>5147</v>
      </c>
      <c r="J650" s="317" t="s">
        <v>1105</v>
      </c>
      <c r="K650" s="318" t="s">
        <v>586</v>
      </c>
      <c r="L650" s="667">
        <v>10</v>
      </c>
      <c r="M650" s="668">
        <v>176.9</v>
      </c>
      <c r="N650" s="321"/>
      <c r="O650" s="322">
        <f t="shared" si="52"/>
        <v>0</v>
      </c>
      <c r="P650" s="323">
        <v>4607109923009</v>
      </c>
      <c r="Q650" s="317" t="s">
        <v>4911</v>
      </c>
      <c r="R650" s="324">
        <f t="shared" si="53"/>
        <v>17.690000000000001</v>
      </c>
      <c r="S650" s="325" t="s">
        <v>5331</v>
      </c>
      <c r="T650" s="326" t="s">
        <v>4569</v>
      </c>
    </row>
    <row r="651" spans="1:20" ht="25.5" x14ac:dyDescent="0.2">
      <c r="A651" s="292">
        <v>634</v>
      </c>
      <c r="B651" s="310">
        <v>3407</v>
      </c>
      <c r="C651" s="311" t="s">
        <v>1938</v>
      </c>
      <c r="D651" s="312"/>
      <c r="E651" s="313" t="s">
        <v>584</v>
      </c>
      <c r="F651" s="314" t="s">
        <v>669</v>
      </c>
      <c r="G651" s="315" t="str">
        <f t="shared" si="51"/>
        <v>фото</v>
      </c>
      <c r="H651" s="315"/>
      <c r="I651" s="316" t="s">
        <v>670</v>
      </c>
      <c r="J651" s="317" t="s">
        <v>1112</v>
      </c>
      <c r="K651" s="318" t="s">
        <v>586</v>
      </c>
      <c r="L651" s="667">
        <v>10</v>
      </c>
      <c r="M651" s="668">
        <v>189</v>
      </c>
      <c r="N651" s="321"/>
      <c r="O651" s="322">
        <f t="shared" si="52"/>
        <v>0</v>
      </c>
      <c r="P651" s="323">
        <v>4607109950197</v>
      </c>
      <c r="Q651" s="317"/>
      <c r="R651" s="324">
        <f t="shared" si="53"/>
        <v>18.899999999999999</v>
      </c>
      <c r="S651" s="325" t="s">
        <v>1938</v>
      </c>
      <c r="T651" s="326" t="s">
        <v>4569</v>
      </c>
    </row>
    <row r="652" spans="1:20" ht="15.75" x14ac:dyDescent="0.2">
      <c r="A652" s="292">
        <v>635</v>
      </c>
      <c r="B652" s="304"/>
      <c r="C652" s="305"/>
      <c r="D652" s="305"/>
      <c r="E652" s="338" t="s">
        <v>671</v>
      </c>
      <c r="F652" s="339"/>
      <c r="G652" s="308"/>
      <c r="H652" s="308"/>
      <c r="I652" s="308"/>
      <c r="J652" s="308"/>
      <c r="K652" s="307"/>
      <c r="L652" s="339"/>
      <c r="M652" s="339"/>
      <c r="N652" s="307"/>
      <c r="O652" s="308"/>
      <c r="P652" s="308"/>
      <c r="Q652" s="308"/>
      <c r="R652" s="309"/>
      <c r="S652" s="308"/>
      <c r="T652" s="308"/>
    </row>
    <row r="653" spans="1:20" ht="38.25" x14ac:dyDescent="0.2">
      <c r="A653" s="292">
        <v>636</v>
      </c>
      <c r="B653" s="310">
        <v>3250</v>
      </c>
      <c r="C653" s="311" t="s">
        <v>1944</v>
      </c>
      <c r="D653" s="312"/>
      <c r="E653" s="313" t="s">
        <v>584</v>
      </c>
      <c r="F653" s="314" t="s">
        <v>672</v>
      </c>
      <c r="G653" s="315" t="str">
        <f t="shared" ref="G653:G660" si="54">HYPERLINK("http://www.gardenbulbs.ru/images/summer_CL/thumbnails/"&amp;C653&amp;".jpg","фото")</f>
        <v>фото</v>
      </c>
      <c r="H653" s="315"/>
      <c r="I653" s="316" t="s">
        <v>673</v>
      </c>
      <c r="J653" s="317" t="s">
        <v>1082</v>
      </c>
      <c r="K653" s="318" t="s">
        <v>586</v>
      </c>
      <c r="L653" s="667">
        <v>10</v>
      </c>
      <c r="M653" s="668">
        <v>187.8</v>
      </c>
      <c r="N653" s="321"/>
      <c r="O653" s="322">
        <f t="shared" ref="O653:O660" si="55">IF(ISERROR(N653*M653),0,N653*M653)</f>
        <v>0</v>
      </c>
      <c r="P653" s="323">
        <v>4607109950159</v>
      </c>
      <c r="Q653" s="317"/>
      <c r="R653" s="324">
        <f t="shared" ref="R653:R660" si="56">ROUND(M653/L653,2)</f>
        <v>18.78</v>
      </c>
      <c r="S653" s="325" t="s">
        <v>1944</v>
      </c>
      <c r="T653" s="326" t="s">
        <v>4570</v>
      </c>
    </row>
    <row r="654" spans="1:20" ht="15.75" x14ac:dyDescent="0.2">
      <c r="A654" s="292">
        <v>637</v>
      </c>
      <c r="B654" s="310">
        <v>6688</v>
      </c>
      <c r="C654" s="311" t="s">
        <v>1946</v>
      </c>
      <c r="D654" s="312" t="s">
        <v>1947</v>
      </c>
      <c r="E654" s="313" t="s">
        <v>584</v>
      </c>
      <c r="F654" s="314" t="s">
        <v>180</v>
      </c>
      <c r="G654" s="315" t="str">
        <f t="shared" si="54"/>
        <v>фото</v>
      </c>
      <c r="H654" s="315" t="str">
        <f>HYPERLINK("http://www.gardenbulbs.ru/images/summer_CL/thumbnails/"&amp;D654&amp;".jpg","фото")</f>
        <v>фото</v>
      </c>
      <c r="I654" s="316" t="s">
        <v>181</v>
      </c>
      <c r="J654" s="317" t="s">
        <v>1105</v>
      </c>
      <c r="K654" s="318" t="s">
        <v>586</v>
      </c>
      <c r="L654" s="667">
        <v>10</v>
      </c>
      <c r="M654" s="668">
        <v>181.8</v>
      </c>
      <c r="N654" s="321"/>
      <c r="O654" s="322">
        <f t="shared" si="55"/>
        <v>0</v>
      </c>
      <c r="P654" s="323">
        <v>4607109943328</v>
      </c>
      <c r="Q654" s="317"/>
      <c r="R654" s="324">
        <f t="shared" si="56"/>
        <v>18.18</v>
      </c>
      <c r="S654" s="325" t="s">
        <v>3173</v>
      </c>
      <c r="T654" s="326" t="s">
        <v>4570</v>
      </c>
    </row>
    <row r="655" spans="1:20" ht="51" x14ac:dyDescent="0.2">
      <c r="A655" s="292">
        <v>638</v>
      </c>
      <c r="B655" s="310">
        <v>3314</v>
      </c>
      <c r="C655" s="311" t="s">
        <v>1945</v>
      </c>
      <c r="D655" s="312"/>
      <c r="E655" s="313" t="s">
        <v>584</v>
      </c>
      <c r="F655" s="314" t="s">
        <v>674</v>
      </c>
      <c r="G655" s="315" t="str">
        <f t="shared" si="54"/>
        <v>фото</v>
      </c>
      <c r="H655" s="315"/>
      <c r="I655" s="316" t="s">
        <v>675</v>
      </c>
      <c r="J655" s="317" t="s">
        <v>662</v>
      </c>
      <c r="K655" s="318" t="s">
        <v>586</v>
      </c>
      <c r="L655" s="667">
        <v>10</v>
      </c>
      <c r="M655" s="668">
        <v>189</v>
      </c>
      <c r="N655" s="321"/>
      <c r="O655" s="322">
        <f t="shared" si="55"/>
        <v>0</v>
      </c>
      <c r="P655" s="323">
        <v>4607109950142</v>
      </c>
      <c r="Q655" s="317"/>
      <c r="R655" s="324">
        <f t="shared" si="56"/>
        <v>18.899999999999999</v>
      </c>
      <c r="S655" s="325" t="s">
        <v>1945</v>
      </c>
      <c r="T655" s="326" t="s">
        <v>4570</v>
      </c>
    </row>
    <row r="656" spans="1:20" ht="15.75" x14ac:dyDescent="0.2">
      <c r="A656" s="292">
        <v>639</v>
      </c>
      <c r="B656" s="310">
        <v>3323</v>
      </c>
      <c r="C656" s="311" t="s">
        <v>1949</v>
      </c>
      <c r="D656" s="312"/>
      <c r="E656" s="313" t="s">
        <v>584</v>
      </c>
      <c r="F656" s="314" t="s">
        <v>676</v>
      </c>
      <c r="G656" s="315" t="str">
        <f t="shared" si="54"/>
        <v>фото</v>
      </c>
      <c r="H656" s="315"/>
      <c r="I656" s="316" t="s">
        <v>677</v>
      </c>
      <c r="J656" s="317" t="s">
        <v>1082</v>
      </c>
      <c r="K656" s="318" t="s">
        <v>586</v>
      </c>
      <c r="L656" s="667">
        <v>10</v>
      </c>
      <c r="M656" s="668">
        <v>197.5</v>
      </c>
      <c r="N656" s="321"/>
      <c r="O656" s="322">
        <f t="shared" si="55"/>
        <v>0</v>
      </c>
      <c r="P656" s="323">
        <v>4607109950128</v>
      </c>
      <c r="Q656" s="317"/>
      <c r="R656" s="324">
        <f t="shared" si="56"/>
        <v>19.75</v>
      </c>
      <c r="S656" s="325" t="s">
        <v>1949</v>
      </c>
      <c r="T656" s="326" t="s">
        <v>4570</v>
      </c>
    </row>
    <row r="657" spans="1:20" ht="15.75" x14ac:dyDescent="0.2">
      <c r="A657" s="292">
        <v>640</v>
      </c>
      <c r="B657" s="310">
        <v>6713</v>
      </c>
      <c r="C657" s="311" t="s">
        <v>1952</v>
      </c>
      <c r="D657" s="312" t="s">
        <v>1953</v>
      </c>
      <c r="E657" s="313" t="s">
        <v>584</v>
      </c>
      <c r="F657" s="314" t="s">
        <v>182</v>
      </c>
      <c r="G657" s="315" t="str">
        <f t="shared" si="54"/>
        <v>фото</v>
      </c>
      <c r="H657" s="315" t="str">
        <f>HYPERLINK("http://www.gardenbulbs.ru/images/summer_CL/thumbnails/"&amp;D657&amp;".jpg","фото")</f>
        <v>фото</v>
      </c>
      <c r="I657" s="316" t="s">
        <v>183</v>
      </c>
      <c r="J657" s="317" t="s">
        <v>1105</v>
      </c>
      <c r="K657" s="318" t="s">
        <v>586</v>
      </c>
      <c r="L657" s="667">
        <v>10</v>
      </c>
      <c r="M657" s="668">
        <v>199.9</v>
      </c>
      <c r="N657" s="321"/>
      <c r="O657" s="322">
        <f t="shared" si="55"/>
        <v>0</v>
      </c>
      <c r="P657" s="323">
        <v>4607109943571</v>
      </c>
      <c r="Q657" s="317"/>
      <c r="R657" s="324">
        <f t="shared" si="56"/>
        <v>19.989999999999998</v>
      </c>
      <c r="S657" s="325" t="s">
        <v>3174</v>
      </c>
      <c r="T657" s="326" t="s">
        <v>4570</v>
      </c>
    </row>
    <row r="658" spans="1:20" ht="25.5" x14ac:dyDescent="0.2">
      <c r="A658" s="292">
        <v>641</v>
      </c>
      <c r="B658" s="310">
        <v>3406</v>
      </c>
      <c r="C658" s="311" t="s">
        <v>1948</v>
      </c>
      <c r="D658" s="312"/>
      <c r="E658" s="313" t="s">
        <v>584</v>
      </c>
      <c r="F658" s="314" t="s">
        <v>678</v>
      </c>
      <c r="G658" s="315" t="str">
        <f t="shared" si="54"/>
        <v>фото</v>
      </c>
      <c r="H658" s="315"/>
      <c r="I658" s="316" t="s">
        <v>3852</v>
      </c>
      <c r="J658" s="317" t="s">
        <v>679</v>
      </c>
      <c r="K658" s="318" t="s">
        <v>586</v>
      </c>
      <c r="L658" s="667">
        <v>10</v>
      </c>
      <c r="M658" s="668">
        <v>180.5</v>
      </c>
      <c r="N658" s="321"/>
      <c r="O658" s="322">
        <f t="shared" si="55"/>
        <v>0</v>
      </c>
      <c r="P658" s="323">
        <v>4607109950135</v>
      </c>
      <c r="Q658" s="317"/>
      <c r="R658" s="324">
        <f t="shared" si="56"/>
        <v>18.05</v>
      </c>
      <c r="S658" s="325" t="s">
        <v>5332</v>
      </c>
      <c r="T658" s="326" t="s">
        <v>4570</v>
      </c>
    </row>
    <row r="659" spans="1:20" ht="38.25" x14ac:dyDescent="0.2">
      <c r="A659" s="292">
        <v>642</v>
      </c>
      <c r="B659" s="310">
        <v>3408</v>
      </c>
      <c r="C659" s="311" t="s">
        <v>1950</v>
      </c>
      <c r="D659" s="312"/>
      <c r="E659" s="313" t="s">
        <v>584</v>
      </c>
      <c r="F659" s="314" t="s">
        <v>680</v>
      </c>
      <c r="G659" s="315" t="str">
        <f t="shared" si="54"/>
        <v>фото</v>
      </c>
      <c r="H659" s="315"/>
      <c r="I659" s="316" t="s">
        <v>681</v>
      </c>
      <c r="J659" s="317" t="s">
        <v>1082</v>
      </c>
      <c r="K659" s="318" t="s">
        <v>586</v>
      </c>
      <c r="L659" s="667">
        <v>10</v>
      </c>
      <c r="M659" s="668">
        <v>161.19999999999999</v>
      </c>
      <c r="N659" s="321"/>
      <c r="O659" s="322">
        <f t="shared" si="55"/>
        <v>0</v>
      </c>
      <c r="P659" s="323">
        <v>4607109950111</v>
      </c>
      <c r="Q659" s="317"/>
      <c r="R659" s="324">
        <f t="shared" si="56"/>
        <v>16.12</v>
      </c>
      <c r="S659" s="325" t="s">
        <v>1950</v>
      </c>
      <c r="T659" s="326" t="s">
        <v>4570</v>
      </c>
    </row>
    <row r="660" spans="1:20" ht="25.5" x14ac:dyDescent="0.2">
      <c r="A660" s="292">
        <v>643</v>
      </c>
      <c r="B660" s="310">
        <v>2883</v>
      </c>
      <c r="C660" s="311" t="s">
        <v>1951</v>
      </c>
      <c r="D660" s="312"/>
      <c r="E660" s="313" t="s">
        <v>584</v>
      </c>
      <c r="F660" s="314" t="s">
        <v>682</v>
      </c>
      <c r="G660" s="315" t="str">
        <f t="shared" si="54"/>
        <v>фото</v>
      </c>
      <c r="H660" s="315"/>
      <c r="I660" s="316" t="s">
        <v>1340</v>
      </c>
      <c r="J660" s="317" t="s">
        <v>1105</v>
      </c>
      <c r="K660" s="318" t="s">
        <v>586</v>
      </c>
      <c r="L660" s="667">
        <v>10</v>
      </c>
      <c r="M660" s="668">
        <v>202.3</v>
      </c>
      <c r="N660" s="321"/>
      <c r="O660" s="322">
        <f t="shared" si="55"/>
        <v>0</v>
      </c>
      <c r="P660" s="323">
        <v>4607109979327</v>
      </c>
      <c r="Q660" s="317"/>
      <c r="R660" s="324">
        <f t="shared" si="56"/>
        <v>20.23</v>
      </c>
      <c r="S660" s="325" t="s">
        <v>1951</v>
      </c>
      <c r="T660" s="326" t="s">
        <v>4570</v>
      </c>
    </row>
    <row r="661" spans="1:20" ht="15.75" x14ac:dyDescent="0.2">
      <c r="A661" s="292">
        <v>644</v>
      </c>
      <c r="B661" s="304"/>
      <c r="C661" s="305"/>
      <c r="D661" s="305"/>
      <c r="E661" s="338" t="s">
        <v>683</v>
      </c>
      <c r="F661" s="339"/>
      <c r="G661" s="308"/>
      <c r="H661" s="308"/>
      <c r="I661" s="308"/>
      <c r="J661" s="308"/>
      <c r="K661" s="307"/>
      <c r="L661" s="339"/>
      <c r="M661" s="339"/>
      <c r="N661" s="307"/>
      <c r="O661" s="308"/>
      <c r="P661" s="308"/>
      <c r="Q661" s="308"/>
      <c r="R661" s="309"/>
      <c r="S661" s="308"/>
      <c r="T661" s="308"/>
    </row>
    <row r="662" spans="1:20" ht="15.75" x14ac:dyDescent="0.2">
      <c r="A662" s="292">
        <v>645</v>
      </c>
      <c r="B662" s="310">
        <v>11761</v>
      </c>
      <c r="C662" s="311" t="s">
        <v>5333</v>
      </c>
      <c r="D662" s="312"/>
      <c r="E662" s="313" t="s">
        <v>584</v>
      </c>
      <c r="F662" s="314" t="s">
        <v>5053</v>
      </c>
      <c r="G662" s="315" t="str">
        <f t="shared" ref="G662:G667" si="57">HYPERLINK("http://www.gardenbulbs.ru/images/summer_CL/thumbnails/"&amp;C662&amp;".jpg","фото")</f>
        <v>фото</v>
      </c>
      <c r="H662" s="315"/>
      <c r="I662" s="316" t="s">
        <v>1118</v>
      </c>
      <c r="J662" s="317" t="s">
        <v>1065</v>
      </c>
      <c r="K662" s="318" t="s">
        <v>586</v>
      </c>
      <c r="L662" s="667">
        <v>10</v>
      </c>
      <c r="M662" s="668">
        <v>173.3</v>
      </c>
      <c r="N662" s="321"/>
      <c r="O662" s="322">
        <f t="shared" ref="O662:O667" si="58">IF(ISERROR(N662*M662),0,N662*M662)</f>
        <v>0</v>
      </c>
      <c r="P662" s="323">
        <v>4607109922989</v>
      </c>
      <c r="Q662" s="317" t="s">
        <v>4911</v>
      </c>
      <c r="R662" s="324">
        <f t="shared" ref="R662:R667" si="59">ROUND(M662/L662,2)</f>
        <v>17.329999999999998</v>
      </c>
      <c r="S662" s="325" t="s">
        <v>5333</v>
      </c>
      <c r="T662" s="326" t="s">
        <v>4571</v>
      </c>
    </row>
    <row r="663" spans="1:20" ht="38.25" x14ac:dyDescent="0.2">
      <c r="A663" s="292">
        <v>646</v>
      </c>
      <c r="B663" s="310">
        <v>11762</v>
      </c>
      <c r="C663" s="311" t="s">
        <v>5334</v>
      </c>
      <c r="D663" s="312"/>
      <c r="E663" s="313" t="s">
        <v>584</v>
      </c>
      <c r="F663" s="314" t="s">
        <v>5054</v>
      </c>
      <c r="G663" s="315" t="str">
        <f t="shared" si="57"/>
        <v>фото</v>
      </c>
      <c r="H663" s="315"/>
      <c r="I663" s="316" t="s">
        <v>5165</v>
      </c>
      <c r="J663" s="317" t="s">
        <v>1085</v>
      </c>
      <c r="K663" s="318" t="s">
        <v>586</v>
      </c>
      <c r="L663" s="667">
        <v>10</v>
      </c>
      <c r="M663" s="668">
        <v>151.5</v>
      </c>
      <c r="N663" s="321"/>
      <c r="O663" s="322">
        <f t="shared" si="58"/>
        <v>0</v>
      </c>
      <c r="P663" s="323">
        <v>4607109922972</v>
      </c>
      <c r="Q663" s="317" t="s">
        <v>4911</v>
      </c>
      <c r="R663" s="324">
        <f t="shared" si="59"/>
        <v>15.15</v>
      </c>
      <c r="S663" s="325" t="s">
        <v>5334</v>
      </c>
      <c r="T663" s="326" t="s">
        <v>4571</v>
      </c>
    </row>
    <row r="664" spans="1:20" ht="25.5" x14ac:dyDescent="0.2">
      <c r="A664" s="292">
        <v>647</v>
      </c>
      <c r="B664" s="310">
        <v>11763</v>
      </c>
      <c r="C664" s="311" t="s">
        <v>5335</v>
      </c>
      <c r="D664" s="312" t="s">
        <v>5489</v>
      </c>
      <c r="E664" s="313" t="s">
        <v>584</v>
      </c>
      <c r="F664" s="314" t="s">
        <v>5055</v>
      </c>
      <c r="G664" s="315" t="str">
        <f t="shared" si="57"/>
        <v>фото</v>
      </c>
      <c r="H664" s="315" t="str">
        <f>HYPERLINK("http://www.gardenbulbs.ru/images/summer_CL/thumbnails/"&amp;D664&amp;".jpg","фото")</f>
        <v>фото</v>
      </c>
      <c r="I664" s="316" t="s">
        <v>6829</v>
      </c>
      <c r="J664" s="317" t="s">
        <v>1085</v>
      </c>
      <c r="K664" s="318" t="s">
        <v>586</v>
      </c>
      <c r="L664" s="667">
        <v>10</v>
      </c>
      <c r="M664" s="668">
        <v>221.7</v>
      </c>
      <c r="N664" s="321"/>
      <c r="O664" s="322">
        <f t="shared" si="58"/>
        <v>0</v>
      </c>
      <c r="P664" s="323">
        <v>4607109922965</v>
      </c>
      <c r="Q664" s="317" t="s">
        <v>4911</v>
      </c>
      <c r="R664" s="324">
        <f t="shared" si="59"/>
        <v>22.17</v>
      </c>
      <c r="S664" s="325" t="s">
        <v>5335</v>
      </c>
      <c r="T664" s="326" t="s">
        <v>4571</v>
      </c>
    </row>
    <row r="665" spans="1:20" ht="15.75" x14ac:dyDescent="0.2">
      <c r="A665" s="292">
        <v>648</v>
      </c>
      <c r="B665" s="310">
        <v>9300</v>
      </c>
      <c r="C665" s="327" t="s">
        <v>6830</v>
      </c>
      <c r="D665" s="328"/>
      <c r="E665" s="329" t="s">
        <v>584</v>
      </c>
      <c r="F665" s="330" t="s">
        <v>6831</v>
      </c>
      <c r="G665" s="331" t="str">
        <f t="shared" si="57"/>
        <v>фото</v>
      </c>
      <c r="H665" s="331"/>
      <c r="I665" s="332" t="s">
        <v>6832</v>
      </c>
      <c r="J665" s="333" t="s">
        <v>1085</v>
      </c>
      <c r="K665" s="334" t="s">
        <v>586</v>
      </c>
      <c r="L665" s="669">
        <v>10</v>
      </c>
      <c r="M665" s="670">
        <v>175.7</v>
      </c>
      <c r="N665" s="321"/>
      <c r="O665" s="322">
        <f t="shared" si="58"/>
        <v>0</v>
      </c>
      <c r="P665" s="323">
        <v>4607109915684</v>
      </c>
      <c r="Q665" s="337" t="s">
        <v>6499</v>
      </c>
      <c r="R665" s="324">
        <f t="shared" si="59"/>
        <v>17.57</v>
      </c>
      <c r="S665" s="325" t="s">
        <v>6830</v>
      </c>
      <c r="T665" s="326" t="s">
        <v>4571</v>
      </c>
    </row>
    <row r="666" spans="1:20" ht="15.75" x14ac:dyDescent="0.2">
      <c r="A666" s="292">
        <v>649</v>
      </c>
      <c r="B666" s="310">
        <v>11764</v>
      </c>
      <c r="C666" s="311" t="s">
        <v>5336</v>
      </c>
      <c r="D666" s="312"/>
      <c r="E666" s="313" t="s">
        <v>584</v>
      </c>
      <c r="F666" s="314" t="s">
        <v>5056</v>
      </c>
      <c r="G666" s="315" t="str">
        <f t="shared" si="57"/>
        <v>фото</v>
      </c>
      <c r="H666" s="315"/>
      <c r="I666" s="316" t="s">
        <v>5166</v>
      </c>
      <c r="J666" s="317" t="s">
        <v>1085</v>
      </c>
      <c r="K666" s="318" t="s">
        <v>586</v>
      </c>
      <c r="L666" s="667">
        <v>10</v>
      </c>
      <c r="M666" s="668">
        <v>166</v>
      </c>
      <c r="N666" s="321"/>
      <c r="O666" s="322">
        <f t="shared" si="58"/>
        <v>0</v>
      </c>
      <c r="P666" s="323">
        <v>4607109922958</v>
      </c>
      <c r="Q666" s="317" t="s">
        <v>4911</v>
      </c>
      <c r="R666" s="324">
        <f t="shared" si="59"/>
        <v>16.600000000000001</v>
      </c>
      <c r="S666" s="325" t="s">
        <v>5336</v>
      </c>
      <c r="T666" s="326" t="s">
        <v>4571</v>
      </c>
    </row>
    <row r="667" spans="1:20" ht="15.75" x14ac:dyDescent="0.2">
      <c r="A667" s="292">
        <v>650</v>
      </c>
      <c r="B667" s="310">
        <v>6705</v>
      </c>
      <c r="C667" s="311" t="s">
        <v>1954</v>
      </c>
      <c r="D667" s="312" t="s">
        <v>1955</v>
      </c>
      <c r="E667" s="313" t="s">
        <v>584</v>
      </c>
      <c r="F667" s="314" t="s">
        <v>184</v>
      </c>
      <c r="G667" s="315" t="str">
        <f t="shared" si="57"/>
        <v>фото</v>
      </c>
      <c r="H667" s="315" t="str">
        <f>HYPERLINK("http://www.gardenbulbs.ru/images/summer_CL/thumbnails/"&amp;D667&amp;".jpg","фото")</f>
        <v>фото</v>
      </c>
      <c r="I667" s="316" t="s">
        <v>1133</v>
      </c>
      <c r="J667" s="317" t="s">
        <v>1112</v>
      </c>
      <c r="K667" s="318" t="s">
        <v>586</v>
      </c>
      <c r="L667" s="667">
        <v>10</v>
      </c>
      <c r="M667" s="668">
        <v>169.7</v>
      </c>
      <c r="N667" s="321"/>
      <c r="O667" s="322">
        <f t="shared" si="58"/>
        <v>0</v>
      </c>
      <c r="P667" s="323">
        <v>4607109943496</v>
      </c>
      <c r="Q667" s="317"/>
      <c r="R667" s="324">
        <f t="shared" si="59"/>
        <v>16.97</v>
      </c>
      <c r="S667" s="325" t="s">
        <v>3175</v>
      </c>
      <c r="T667" s="326" t="s">
        <v>4571</v>
      </c>
    </row>
    <row r="668" spans="1:20" ht="15.75" x14ac:dyDescent="0.2">
      <c r="A668" s="292">
        <v>651</v>
      </c>
      <c r="B668" s="304"/>
      <c r="C668" s="305"/>
      <c r="D668" s="305"/>
      <c r="E668" s="338" t="s">
        <v>4976</v>
      </c>
      <c r="F668" s="339"/>
      <c r="G668" s="308"/>
      <c r="H668" s="308"/>
      <c r="I668" s="308"/>
      <c r="J668" s="308"/>
      <c r="K668" s="307"/>
      <c r="L668" s="339"/>
      <c r="M668" s="339"/>
      <c r="N668" s="307"/>
      <c r="O668" s="308"/>
      <c r="P668" s="308"/>
      <c r="Q668" s="308"/>
      <c r="R668" s="309"/>
      <c r="S668" s="308"/>
      <c r="T668" s="308"/>
    </row>
    <row r="669" spans="1:20" ht="31.5" x14ac:dyDescent="0.2">
      <c r="A669" s="292">
        <v>652</v>
      </c>
      <c r="B669" s="310">
        <v>3761</v>
      </c>
      <c r="C669" s="311" t="s">
        <v>3176</v>
      </c>
      <c r="D669" s="312"/>
      <c r="E669" s="313" t="s">
        <v>584</v>
      </c>
      <c r="F669" s="314" t="s">
        <v>684</v>
      </c>
      <c r="G669" s="315" t="str">
        <f t="shared" ref="G669:G688" si="60">HYPERLINK("http://www.gardenbulbs.ru/images/summer_CL/thumbnails/"&amp;C669&amp;".jpg","фото")</f>
        <v>фото</v>
      </c>
      <c r="H669" s="315"/>
      <c r="I669" s="316" t="s">
        <v>3853</v>
      </c>
      <c r="J669" s="317" t="s">
        <v>1072</v>
      </c>
      <c r="K669" s="318" t="s">
        <v>608</v>
      </c>
      <c r="L669" s="667">
        <v>5</v>
      </c>
      <c r="M669" s="668">
        <v>322.7</v>
      </c>
      <c r="N669" s="321"/>
      <c r="O669" s="322">
        <f t="shared" ref="O669:O688" si="61">IF(ISERROR(N669*M669),0,N669*M669)</f>
        <v>0</v>
      </c>
      <c r="P669" s="323">
        <v>4607109985342</v>
      </c>
      <c r="Q669" s="317"/>
      <c r="R669" s="324">
        <f t="shared" ref="R669:R688" si="62">ROUND(M669/L669,2)</f>
        <v>64.540000000000006</v>
      </c>
      <c r="S669" s="325" t="s">
        <v>3176</v>
      </c>
      <c r="T669" s="326" t="s">
        <v>6833</v>
      </c>
    </row>
    <row r="670" spans="1:20" ht="15.75" x14ac:dyDescent="0.2">
      <c r="A670" s="292">
        <v>653</v>
      </c>
      <c r="B670" s="310">
        <v>1284</v>
      </c>
      <c r="C670" s="311" t="s">
        <v>1958</v>
      </c>
      <c r="D670" s="312"/>
      <c r="E670" s="313" t="s">
        <v>584</v>
      </c>
      <c r="F670" s="314" t="s">
        <v>695</v>
      </c>
      <c r="G670" s="315" t="str">
        <f t="shared" si="60"/>
        <v>фото</v>
      </c>
      <c r="H670" s="315"/>
      <c r="I670" s="316" t="s">
        <v>696</v>
      </c>
      <c r="J670" s="317" t="s">
        <v>1082</v>
      </c>
      <c r="K670" s="318" t="s">
        <v>620</v>
      </c>
      <c r="L670" s="667">
        <v>10</v>
      </c>
      <c r="M670" s="668">
        <v>120.7</v>
      </c>
      <c r="N670" s="321"/>
      <c r="O670" s="322">
        <f t="shared" si="61"/>
        <v>0</v>
      </c>
      <c r="P670" s="323">
        <v>4607109985533</v>
      </c>
      <c r="Q670" s="317"/>
      <c r="R670" s="324">
        <f t="shared" si="62"/>
        <v>12.07</v>
      </c>
      <c r="S670" s="325" t="s">
        <v>1958</v>
      </c>
      <c r="T670" s="326" t="s">
        <v>6833</v>
      </c>
    </row>
    <row r="671" spans="1:20" ht="15.75" x14ac:dyDescent="0.2">
      <c r="A671" s="292">
        <v>654</v>
      </c>
      <c r="B671" s="310">
        <v>1187</v>
      </c>
      <c r="C671" s="311" t="s">
        <v>1956</v>
      </c>
      <c r="D671" s="312"/>
      <c r="E671" s="313" t="s">
        <v>584</v>
      </c>
      <c r="F671" s="314" t="s">
        <v>685</v>
      </c>
      <c r="G671" s="315" t="str">
        <f t="shared" si="60"/>
        <v>фото</v>
      </c>
      <c r="H671" s="315"/>
      <c r="I671" s="316" t="s">
        <v>686</v>
      </c>
      <c r="J671" s="317" t="s">
        <v>1082</v>
      </c>
      <c r="K671" s="318" t="s">
        <v>620</v>
      </c>
      <c r="L671" s="667">
        <v>10</v>
      </c>
      <c r="M671" s="668">
        <v>108.2</v>
      </c>
      <c r="N671" s="321"/>
      <c r="O671" s="322">
        <f t="shared" si="61"/>
        <v>0</v>
      </c>
      <c r="P671" s="323">
        <v>4607109985830</v>
      </c>
      <c r="Q671" s="317"/>
      <c r="R671" s="324">
        <f t="shared" si="62"/>
        <v>10.82</v>
      </c>
      <c r="S671" s="325" t="s">
        <v>1956</v>
      </c>
      <c r="T671" s="326" t="s">
        <v>6833</v>
      </c>
    </row>
    <row r="672" spans="1:20" ht="25.5" x14ac:dyDescent="0.2">
      <c r="A672" s="292">
        <v>655</v>
      </c>
      <c r="B672" s="310">
        <v>6468</v>
      </c>
      <c r="C672" s="311" t="s">
        <v>3177</v>
      </c>
      <c r="D672" s="312"/>
      <c r="E672" s="313" t="s">
        <v>584</v>
      </c>
      <c r="F672" s="314" t="s">
        <v>3178</v>
      </c>
      <c r="G672" s="315" t="str">
        <f t="shared" si="60"/>
        <v>фото</v>
      </c>
      <c r="H672" s="315"/>
      <c r="I672" s="316" t="s">
        <v>3179</v>
      </c>
      <c r="J672" s="317" t="s">
        <v>1082</v>
      </c>
      <c r="K672" s="318" t="s">
        <v>608</v>
      </c>
      <c r="L672" s="667">
        <v>10</v>
      </c>
      <c r="M672" s="668">
        <v>143.9</v>
      </c>
      <c r="N672" s="321"/>
      <c r="O672" s="322">
        <f t="shared" si="61"/>
        <v>0</v>
      </c>
      <c r="P672" s="323">
        <v>4607109930847</v>
      </c>
      <c r="Q672" s="317"/>
      <c r="R672" s="324">
        <f t="shared" si="62"/>
        <v>14.39</v>
      </c>
      <c r="S672" s="325" t="s">
        <v>3177</v>
      </c>
      <c r="T672" s="326" t="s">
        <v>6833</v>
      </c>
    </row>
    <row r="673" spans="1:20" ht="25.5" x14ac:dyDescent="0.2">
      <c r="A673" s="292">
        <v>656</v>
      </c>
      <c r="B673" s="310">
        <v>1196</v>
      </c>
      <c r="C673" s="311" t="s">
        <v>1957</v>
      </c>
      <c r="D673" s="312"/>
      <c r="E673" s="313" t="s">
        <v>584</v>
      </c>
      <c r="F673" s="314" t="s">
        <v>687</v>
      </c>
      <c r="G673" s="315" t="str">
        <f t="shared" si="60"/>
        <v>фото</v>
      </c>
      <c r="H673" s="315"/>
      <c r="I673" s="316" t="s">
        <v>688</v>
      </c>
      <c r="J673" s="317" t="s">
        <v>1105</v>
      </c>
      <c r="K673" s="318" t="s">
        <v>620</v>
      </c>
      <c r="L673" s="667">
        <v>5</v>
      </c>
      <c r="M673" s="668">
        <v>113.2</v>
      </c>
      <c r="N673" s="321"/>
      <c r="O673" s="322">
        <f t="shared" si="61"/>
        <v>0</v>
      </c>
      <c r="P673" s="323">
        <v>4607109985847</v>
      </c>
      <c r="Q673" s="317"/>
      <c r="R673" s="324">
        <f t="shared" si="62"/>
        <v>22.64</v>
      </c>
      <c r="S673" s="325" t="s">
        <v>5337</v>
      </c>
      <c r="T673" s="326" t="s">
        <v>6833</v>
      </c>
    </row>
    <row r="674" spans="1:20" ht="15.75" x14ac:dyDescent="0.2">
      <c r="A674" s="292">
        <v>657</v>
      </c>
      <c r="B674" s="310">
        <v>11766</v>
      </c>
      <c r="C674" s="311" t="s">
        <v>5338</v>
      </c>
      <c r="D674" s="312"/>
      <c r="E674" s="313" t="s">
        <v>584</v>
      </c>
      <c r="F674" s="314" t="s">
        <v>5057</v>
      </c>
      <c r="G674" s="315" t="str">
        <f t="shared" si="60"/>
        <v>фото</v>
      </c>
      <c r="H674" s="315"/>
      <c r="I674" s="316" t="s">
        <v>5167</v>
      </c>
      <c r="J674" s="317" t="s">
        <v>1105</v>
      </c>
      <c r="K674" s="318" t="s">
        <v>620</v>
      </c>
      <c r="L674" s="667">
        <v>10</v>
      </c>
      <c r="M674" s="668">
        <v>211.3</v>
      </c>
      <c r="N674" s="321"/>
      <c r="O674" s="322">
        <f t="shared" si="61"/>
        <v>0</v>
      </c>
      <c r="P674" s="323">
        <v>4607109922934</v>
      </c>
      <c r="Q674" s="317" t="s">
        <v>4911</v>
      </c>
      <c r="R674" s="324">
        <f t="shared" si="62"/>
        <v>21.13</v>
      </c>
      <c r="S674" s="325" t="s">
        <v>5338</v>
      </c>
      <c r="T674" s="326" t="s">
        <v>6833</v>
      </c>
    </row>
    <row r="675" spans="1:20" ht="25.5" x14ac:dyDescent="0.2">
      <c r="A675" s="292">
        <v>658</v>
      </c>
      <c r="B675" s="310">
        <v>6706</v>
      </c>
      <c r="C675" s="311" t="s">
        <v>1961</v>
      </c>
      <c r="D675" s="312" t="s">
        <v>1962</v>
      </c>
      <c r="E675" s="313" t="s">
        <v>584</v>
      </c>
      <c r="F675" s="314" t="s">
        <v>185</v>
      </c>
      <c r="G675" s="315" t="str">
        <f t="shared" si="60"/>
        <v>фото</v>
      </c>
      <c r="H675" s="315" t="str">
        <f>HYPERLINK("http://www.gardenbulbs.ru/images/summer_CL/thumbnails/"&amp;D675&amp;".jpg","фото")</f>
        <v>фото</v>
      </c>
      <c r="I675" s="316" t="s">
        <v>186</v>
      </c>
      <c r="J675" s="317" t="s">
        <v>1072</v>
      </c>
      <c r="K675" s="318" t="s">
        <v>620</v>
      </c>
      <c r="L675" s="667">
        <v>10</v>
      </c>
      <c r="M675" s="668">
        <v>189.5</v>
      </c>
      <c r="N675" s="321"/>
      <c r="O675" s="322">
        <f t="shared" si="61"/>
        <v>0</v>
      </c>
      <c r="P675" s="323">
        <v>4607109943502</v>
      </c>
      <c r="Q675" s="317"/>
      <c r="R675" s="324">
        <f t="shared" si="62"/>
        <v>18.95</v>
      </c>
      <c r="S675" s="325" t="s">
        <v>5339</v>
      </c>
      <c r="T675" s="326" t="s">
        <v>6833</v>
      </c>
    </row>
    <row r="676" spans="1:20" ht="25.5" x14ac:dyDescent="0.2">
      <c r="A676" s="292">
        <v>659</v>
      </c>
      <c r="B676" s="310">
        <v>11765</v>
      </c>
      <c r="C676" s="311" t="s">
        <v>5340</v>
      </c>
      <c r="D676" s="312"/>
      <c r="E676" s="313" t="s">
        <v>584</v>
      </c>
      <c r="F676" s="314" t="s">
        <v>6834</v>
      </c>
      <c r="G676" s="315" t="str">
        <f t="shared" si="60"/>
        <v>фото</v>
      </c>
      <c r="H676" s="315"/>
      <c r="I676" s="316" t="s">
        <v>5168</v>
      </c>
      <c r="J676" s="317" t="s">
        <v>1099</v>
      </c>
      <c r="K676" s="318" t="s">
        <v>965</v>
      </c>
      <c r="L676" s="667">
        <v>10</v>
      </c>
      <c r="M676" s="668">
        <v>179.1</v>
      </c>
      <c r="N676" s="321"/>
      <c r="O676" s="322">
        <f t="shared" si="61"/>
        <v>0</v>
      </c>
      <c r="P676" s="323">
        <v>4607109922941</v>
      </c>
      <c r="Q676" s="317" t="s">
        <v>4911</v>
      </c>
      <c r="R676" s="324">
        <f t="shared" si="62"/>
        <v>17.91</v>
      </c>
      <c r="S676" s="325" t="s">
        <v>5340</v>
      </c>
      <c r="T676" s="326" t="s">
        <v>6833</v>
      </c>
    </row>
    <row r="677" spans="1:20" ht="15.75" x14ac:dyDescent="0.2">
      <c r="A677" s="292">
        <v>660</v>
      </c>
      <c r="B677" s="310">
        <v>11767</v>
      </c>
      <c r="C677" s="311" t="s">
        <v>5341</v>
      </c>
      <c r="D677" s="312"/>
      <c r="E677" s="313" t="s">
        <v>584</v>
      </c>
      <c r="F677" s="314" t="s">
        <v>5058</v>
      </c>
      <c r="G677" s="315" t="str">
        <f t="shared" si="60"/>
        <v>фото</v>
      </c>
      <c r="H677" s="315"/>
      <c r="I677" s="316" t="s">
        <v>5169</v>
      </c>
      <c r="J677" s="317" t="s">
        <v>1099</v>
      </c>
      <c r="K677" s="318" t="s">
        <v>585</v>
      </c>
      <c r="L677" s="667">
        <v>10</v>
      </c>
      <c r="M677" s="668">
        <v>186.9</v>
      </c>
      <c r="N677" s="321"/>
      <c r="O677" s="322">
        <f t="shared" si="61"/>
        <v>0</v>
      </c>
      <c r="P677" s="323">
        <v>4607109922927</v>
      </c>
      <c r="Q677" s="317" t="s">
        <v>4911</v>
      </c>
      <c r="R677" s="324">
        <f t="shared" si="62"/>
        <v>18.690000000000001</v>
      </c>
      <c r="S677" s="325" t="s">
        <v>5341</v>
      </c>
      <c r="T677" s="326" t="s">
        <v>6833</v>
      </c>
    </row>
    <row r="678" spans="1:20" ht="15.75" x14ac:dyDescent="0.2">
      <c r="A678" s="292">
        <v>661</v>
      </c>
      <c r="B678" s="310">
        <v>11768</v>
      </c>
      <c r="C678" s="311" t="s">
        <v>5342</v>
      </c>
      <c r="D678" s="312"/>
      <c r="E678" s="313" t="s">
        <v>584</v>
      </c>
      <c r="F678" s="314" t="s">
        <v>5059</v>
      </c>
      <c r="G678" s="315" t="str">
        <f t="shared" si="60"/>
        <v>фото</v>
      </c>
      <c r="H678" s="315"/>
      <c r="I678" s="316" t="s">
        <v>5170</v>
      </c>
      <c r="J678" s="317" t="s">
        <v>1099</v>
      </c>
      <c r="K678" s="318" t="s">
        <v>965</v>
      </c>
      <c r="L678" s="667">
        <v>10</v>
      </c>
      <c r="M678" s="668">
        <v>177.9</v>
      </c>
      <c r="N678" s="321"/>
      <c r="O678" s="322">
        <f t="shared" si="61"/>
        <v>0</v>
      </c>
      <c r="P678" s="323">
        <v>4607109922910</v>
      </c>
      <c r="Q678" s="317" t="s">
        <v>4911</v>
      </c>
      <c r="R678" s="324">
        <f t="shared" si="62"/>
        <v>17.79</v>
      </c>
      <c r="S678" s="325" t="s">
        <v>5342</v>
      </c>
      <c r="T678" s="326" t="s">
        <v>6833</v>
      </c>
    </row>
    <row r="679" spans="1:20" ht="25.5" x14ac:dyDescent="0.2">
      <c r="A679" s="292">
        <v>662</v>
      </c>
      <c r="B679" s="310">
        <v>1269</v>
      </c>
      <c r="C679" s="311" t="s">
        <v>3180</v>
      </c>
      <c r="D679" s="312"/>
      <c r="E679" s="313" t="s">
        <v>584</v>
      </c>
      <c r="F679" s="314" t="s">
        <v>689</v>
      </c>
      <c r="G679" s="315" t="str">
        <f t="shared" si="60"/>
        <v>фото</v>
      </c>
      <c r="H679" s="315"/>
      <c r="I679" s="316" t="s">
        <v>690</v>
      </c>
      <c r="J679" s="317" t="s">
        <v>1072</v>
      </c>
      <c r="K679" s="318" t="s">
        <v>608</v>
      </c>
      <c r="L679" s="667">
        <v>10</v>
      </c>
      <c r="M679" s="668">
        <v>168.5</v>
      </c>
      <c r="N679" s="321"/>
      <c r="O679" s="322">
        <f t="shared" si="61"/>
        <v>0</v>
      </c>
      <c r="P679" s="323">
        <v>4607109985540</v>
      </c>
      <c r="Q679" s="317"/>
      <c r="R679" s="324">
        <f t="shared" si="62"/>
        <v>16.850000000000001</v>
      </c>
      <c r="S679" s="325" t="s">
        <v>3180</v>
      </c>
      <c r="T679" s="326" t="s">
        <v>6833</v>
      </c>
    </row>
    <row r="680" spans="1:20" ht="15.75" x14ac:dyDescent="0.2">
      <c r="A680" s="292">
        <v>663</v>
      </c>
      <c r="B680" s="310">
        <v>2709</v>
      </c>
      <c r="C680" s="311" t="s">
        <v>1959</v>
      </c>
      <c r="D680" s="312"/>
      <c r="E680" s="313" t="s">
        <v>584</v>
      </c>
      <c r="F680" s="314" t="s">
        <v>691</v>
      </c>
      <c r="G680" s="315" t="str">
        <f t="shared" si="60"/>
        <v>фото</v>
      </c>
      <c r="H680" s="315"/>
      <c r="I680" s="316" t="s">
        <v>692</v>
      </c>
      <c r="J680" s="317" t="s">
        <v>1072</v>
      </c>
      <c r="K680" s="318" t="s">
        <v>620</v>
      </c>
      <c r="L680" s="667">
        <v>10</v>
      </c>
      <c r="M680" s="668">
        <v>150.30000000000001</v>
      </c>
      <c r="N680" s="321"/>
      <c r="O680" s="322">
        <f t="shared" si="61"/>
        <v>0</v>
      </c>
      <c r="P680" s="323">
        <v>4607109985557</v>
      </c>
      <c r="Q680" s="317"/>
      <c r="R680" s="324">
        <f t="shared" si="62"/>
        <v>15.03</v>
      </c>
      <c r="S680" s="325" t="s">
        <v>5343</v>
      </c>
      <c r="T680" s="326" t="s">
        <v>6833</v>
      </c>
    </row>
    <row r="681" spans="1:20" ht="15.75" x14ac:dyDescent="0.2">
      <c r="A681" s="292">
        <v>664</v>
      </c>
      <c r="B681" s="310">
        <v>2598</v>
      </c>
      <c r="C681" s="311" t="s">
        <v>1960</v>
      </c>
      <c r="D681" s="312"/>
      <c r="E681" s="313" t="s">
        <v>584</v>
      </c>
      <c r="F681" s="314" t="s">
        <v>693</v>
      </c>
      <c r="G681" s="315" t="str">
        <f t="shared" si="60"/>
        <v>фото</v>
      </c>
      <c r="H681" s="315"/>
      <c r="I681" s="316" t="s">
        <v>694</v>
      </c>
      <c r="J681" s="317" t="s">
        <v>1072</v>
      </c>
      <c r="K681" s="318" t="s">
        <v>620</v>
      </c>
      <c r="L681" s="667">
        <v>8</v>
      </c>
      <c r="M681" s="668">
        <v>168.3</v>
      </c>
      <c r="N681" s="321"/>
      <c r="O681" s="322">
        <f t="shared" si="61"/>
        <v>0</v>
      </c>
      <c r="P681" s="323">
        <v>4607109985564</v>
      </c>
      <c r="Q681" s="317"/>
      <c r="R681" s="324">
        <f t="shared" si="62"/>
        <v>21.04</v>
      </c>
      <c r="S681" s="325" t="s">
        <v>5344</v>
      </c>
      <c r="T681" s="326" t="s">
        <v>6833</v>
      </c>
    </row>
    <row r="682" spans="1:20" ht="15.75" x14ac:dyDescent="0.2">
      <c r="A682" s="292">
        <v>665</v>
      </c>
      <c r="B682" s="310">
        <v>6691</v>
      </c>
      <c r="C682" s="311" t="s">
        <v>3951</v>
      </c>
      <c r="D682" s="312"/>
      <c r="E682" s="313" t="s">
        <v>584</v>
      </c>
      <c r="F682" s="314" t="s">
        <v>187</v>
      </c>
      <c r="G682" s="315" t="str">
        <f t="shared" si="60"/>
        <v>фото</v>
      </c>
      <c r="H682" s="315"/>
      <c r="I682" s="316" t="s">
        <v>188</v>
      </c>
      <c r="J682" s="317" t="s">
        <v>1099</v>
      </c>
      <c r="K682" s="318" t="s">
        <v>620</v>
      </c>
      <c r="L682" s="667">
        <v>10</v>
      </c>
      <c r="M682" s="668">
        <v>154.19999999999999</v>
      </c>
      <c r="N682" s="321"/>
      <c r="O682" s="322">
        <f t="shared" si="61"/>
        <v>0</v>
      </c>
      <c r="P682" s="323">
        <v>4607109943359</v>
      </c>
      <c r="Q682" s="317"/>
      <c r="R682" s="324">
        <f t="shared" si="62"/>
        <v>15.42</v>
      </c>
      <c r="S682" s="325" t="s">
        <v>3951</v>
      </c>
      <c r="T682" s="326" t="s">
        <v>6833</v>
      </c>
    </row>
    <row r="683" spans="1:20" ht="38.25" x14ac:dyDescent="0.2">
      <c r="A683" s="292">
        <v>666</v>
      </c>
      <c r="B683" s="310">
        <v>6692</v>
      </c>
      <c r="C683" s="311" t="s">
        <v>3952</v>
      </c>
      <c r="D683" s="312"/>
      <c r="E683" s="313" t="s">
        <v>584</v>
      </c>
      <c r="F683" s="314" t="s">
        <v>189</v>
      </c>
      <c r="G683" s="315" t="str">
        <f t="shared" si="60"/>
        <v>фото</v>
      </c>
      <c r="H683" s="315"/>
      <c r="I683" s="316" t="s">
        <v>190</v>
      </c>
      <c r="J683" s="317" t="s">
        <v>1099</v>
      </c>
      <c r="K683" s="318" t="s">
        <v>608</v>
      </c>
      <c r="L683" s="667">
        <v>10</v>
      </c>
      <c r="M683" s="668">
        <v>158.1</v>
      </c>
      <c r="N683" s="321"/>
      <c r="O683" s="322">
        <f t="shared" si="61"/>
        <v>0</v>
      </c>
      <c r="P683" s="323">
        <v>4607109943366</v>
      </c>
      <c r="Q683" s="317"/>
      <c r="R683" s="324">
        <f t="shared" si="62"/>
        <v>15.81</v>
      </c>
      <c r="S683" s="325" t="s">
        <v>3952</v>
      </c>
      <c r="T683" s="326" t="s">
        <v>6833</v>
      </c>
    </row>
    <row r="684" spans="1:20" ht="31.5" x14ac:dyDescent="0.2">
      <c r="A684" s="292">
        <v>667</v>
      </c>
      <c r="B684" s="310">
        <v>2452</v>
      </c>
      <c r="C684" s="311" t="s">
        <v>3950</v>
      </c>
      <c r="D684" s="312"/>
      <c r="E684" s="313" t="s">
        <v>584</v>
      </c>
      <c r="F684" s="314" t="s">
        <v>3774</v>
      </c>
      <c r="G684" s="315" t="str">
        <f t="shared" si="60"/>
        <v>фото</v>
      </c>
      <c r="H684" s="315"/>
      <c r="I684" s="316" t="s">
        <v>3854</v>
      </c>
      <c r="J684" s="317" t="s">
        <v>1065</v>
      </c>
      <c r="K684" s="318" t="s">
        <v>620</v>
      </c>
      <c r="L684" s="667">
        <v>10</v>
      </c>
      <c r="M684" s="668">
        <v>182.7</v>
      </c>
      <c r="N684" s="321"/>
      <c r="O684" s="322">
        <f t="shared" si="61"/>
        <v>0</v>
      </c>
      <c r="P684" s="323">
        <v>4607109966860</v>
      </c>
      <c r="Q684" s="317"/>
      <c r="R684" s="324">
        <f t="shared" si="62"/>
        <v>18.27</v>
      </c>
      <c r="S684" s="325" t="s">
        <v>3950</v>
      </c>
      <c r="T684" s="326" t="s">
        <v>6833</v>
      </c>
    </row>
    <row r="685" spans="1:20" ht="31.5" x14ac:dyDescent="0.2">
      <c r="A685" s="292">
        <v>668</v>
      </c>
      <c r="B685" s="310">
        <v>3399</v>
      </c>
      <c r="C685" s="311" t="s">
        <v>4572</v>
      </c>
      <c r="D685" s="312"/>
      <c r="E685" s="313" t="s">
        <v>584</v>
      </c>
      <c r="F685" s="314" t="s">
        <v>4573</v>
      </c>
      <c r="G685" s="315" t="str">
        <f t="shared" si="60"/>
        <v>фото</v>
      </c>
      <c r="H685" s="315"/>
      <c r="I685" s="316" t="s">
        <v>4574</v>
      </c>
      <c r="J685" s="317" t="s">
        <v>1072</v>
      </c>
      <c r="K685" s="318" t="s">
        <v>608</v>
      </c>
      <c r="L685" s="667">
        <v>10</v>
      </c>
      <c r="M685" s="668">
        <v>154.19999999999999</v>
      </c>
      <c r="N685" s="321"/>
      <c r="O685" s="322">
        <f t="shared" si="61"/>
        <v>0</v>
      </c>
      <c r="P685" s="323">
        <v>4607109950487</v>
      </c>
      <c r="Q685" s="317"/>
      <c r="R685" s="324">
        <f t="shared" si="62"/>
        <v>15.42</v>
      </c>
      <c r="S685" s="325" t="s">
        <v>4572</v>
      </c>
      <c r="T685" s="326" t="s">
        <v>6833</v>
      </c>
    </row>
    <row r="686" spans="1:20" ht="15.75" x14ac:dyDescent="0.2">
      <c r="A686" s="292">
        <v>669</v>
      </c>
      <c r="B686" s="310">
        <v>6708</v>
      </c>
      <c r="C686" s="311" t="s">
        <v>1963</v>
      </c>
      <c r="D686" s="312"/>
      <c r="E686" s="313" t="s">
        <v>584</v>
      </c>
      <c r="F686" s="314" t="s">
        <v>191</v>
      </c>
      <c r="G686" s="315" t="str">
        <f t="shared" si="60"/>
        <v>фото</v>
      </c>
      <c r="H686" s="315"/>
      <c r="I686" s="316" t="s">
        <v>192</v>
      </c>
      <c r="J686" s="317" t="s">
        <v>1099</v>
      </c>
      <c r="K686" s="318" t="s">
        <v>620</v>
      </c>
      <c r="L686" s="667">
        <v>10</v>
      </c>
      <c r="M686" s="668">
        <v>175.6</v>
      </c>
      <c r="N686" s="321"/>
      <c r="O686" s="322">
        <f t="shared" si="61"/>
        <v>0</v>
      </c>
      <c r="P686" s="323">
        <v>4607109943526</v>
      </c>
      <c r="Q686" s="317"/>
      <c r="R686" s="324">
        <f t="shared" si="62"/>
        <v>17.559999999999999</v>
      </c>
      <c r="S686" s="325" t="s">
        <v>1963</v>
      </c>
      <c r="T686" s="326" t="s">
        <v>6833</v>
      </c>
    </row>
    <row r="687" spans="1:20" ht="15.75" x14ac:dyDescent="0.2">
      <c r="A687" s="292">
        <v>670</v>
      </c>
      <c r="B687" s="310">
        <v>1291</v>
      </c>
      <c r="C687" s="311" t="s">
        <v>1964</v>
      </c>
      <c r="D687" s="312"/>
      <c r="E687" s="313" t="s">
        <v>584</v>
      </c>
      <c r="F687" s="314" t="s">
        <v>697</v>
      </c>
      <c r="G687" s="315" t="str">
        <f t="shared" si="60"/>
        <v>фото</v>
      </c>
      <c r="H687" s="315"/>
      <c r="I687" s="316" t="s">
        <v>698</v>
      </c>
      <c r="J687" s="317" t="s">
        <v>1072</v>
      </c>
      <c r="K687" s="318" t="s">
        <v>616</v>
      </c>
      <c r="L687" s="667">
        <v>10</v>
      </c>
      <c r="M687" s="668">
        <v>82.6</v>
      </c>
      <c r="N687" s="321"/>
      <c r="O687" s="322">
        <f t="shared" si="61"/>
        <v>0</v>
      </c>
      <c r="P687" s="323">
        <v>4607109985779</v>
      </c>
      <c r="Q687" s="317"/>
      <c r="R687" s="324">
        <f t="shared" si="62"/>
        <v>8.26</v>
      </c>
      <c r="S687" s="325" t="s">
        <v>5345</v>
      </c>
      <c r="T687" s="326" t="s">
        <v>6833</v>
      </c>
    </row>
    <row r="688" spans="1:20" ht="15.75" x14ac:dyDescent="0.2">
      <c r="A688" s="292">
        <v>671</v>
      </c>
      <c r="B688" s="310">
        <v>3415</v>
      </c>
      <c r="C688" s="311" t="s">
        <v>4575</v>
      </c>
      <c r="D688" s="312"/>
      <c r="E688" s="313" t="s">
        <v>584</v>
      </c>
      <c r="F688" s="314" t="s">
        <v>3215</v>
      </c>
      <c r="G688" s="315" t="str">
        <f t="shared" si="60"/>
        <v>фото</v>
      </c>
      <c r="H688" s="315"/>
      <c r="I688" s="316" t="s">
        <v>4576</v>
      </c>
      <c r="J688" s="317" t="s">
        <v>1072</v>
      </c>
      <c r="K688" s="318" t="s">
        <v>600</v>
      </c>
      <c r="L688" s="667">
        <v>8</v>
      </c>
      <c r="M688" s="668">
        <v>243.2</v>
      </c>
      <c r="N688" s="321"/>
      <c r="O688" s="322">
        <f t="shared" si="61"/>
        <v>0</v>
      </c>
      <c r="P688" s="323">
        <v>4607109951606</v>
      </c>
      <c r="Q688" s="317"/>
      <c r="R688" s="324">
        <f t="shared" si="62"/>
        <v>30.4</v>
      </c>
      <c r="S688" s="325" t="s">
        <v>5346</v>
      </c>
      <c r="T688" s="326" t="s">
        <v>6833</v>
      </c>
    </row>
    <row r="689" spans="1:20" ht="26.25" customHeight="1" x14ac:dyDescent="0.25">
      <c r="A689" s="292">
        <v>672</v>
      </c>
      <c r="B689" s="340"/>
      <c r="C689" s="341"/>
      <c r="D689" s="341"/>
      <c r="E689" s="346" t="s">
        <v>1965</v>
      </c>
      <c r="F689" s="342"/>
      <c r="G689" s="299"/>
      <c r="H689" s="299"/>
      <c r="I689" s="299"/>
      <c r="J689" s="299"/>
      <c r="K689" s="341"/>
      <c r="L689" s="342"/>
      <c r="M689" s="342"/>
      <c r="N689" s="341"/>
      <c r="O689" s="299"/>
      <c r="P689" s="299"/>
      <c r="Q689" s="299"/>
      <c r="R689" s="343"/>
      <c r="S689" s="299"/>
      <c r="T689" s="299"/>
    </row>
    <row r="690" spans="1:20" ht="18" customHeight="1" x14ac:dyDescent="0.2">
      <c r="A690" s="292">
        <v>673</v>
      </c>
      <c r="B690" s="304"/>
      <c r="C690" s="305"/>
      <c r="D690" s="305"/>
      <c r="E690" s="338" t="s">
        <v>6835</v>
      </c>
      <c r="F690" s="339"/>
      <c r="G690" s="308"/>
      <c r="H690" s="308"/>
      <c r="I690" s="308"/>
      <c r="J690" s="308"/>
      <c r="K690" s="307"/>
      <c r="L690" s="339"/>
      <c r="M690" s="339"/>
      <c r="N690" s="307"/>
      <c r="O690" s="308"/>
      <c r="P690" s="308"/>
      <c r="Q690" s="308"/>
      <c r="R690" s="309"/>
      <c r="S690" s="308"/>
      <c r="T690" s="308"/>
    </row>
    <row r="691" spans="1:20" ht="22.5" customHeight="1" x14ac:dyDescent="0.2">
      <c r="A691" s="292">
        <v>674</v>
      </c>
      <c r="B691" s="310">
        <v>2344</v>
      </c>
      <c r="C691" s="311" t="s">
        <v>1966</v>
      </c>
      <c r="D691" s="312"/>
      <c r="E691" s="313" t="s">
        <v>588</v>
      </c>
      <c r="F691" s="314" t="s">
        <v>699</v>
      </c>
      <c r="G691" s="315" t="str">
        <f t="shared" ref="G691:G697" si="63">HYPERLINK("http://www.gardenbulbs.ru/images/summer_CL/thumbnails/"&amp;C691&amp;".jpg","фото")</f>
        <v>фото</v>
      </c>
      <c r="H691" s="315"/>
      <c r="I691" s="316" t="s">
        <v>1414</v>
      </c>
      <c r="J691" s="317" t="s">
        <v>1099</v>
      </c>
      <c r="K691" s="318" t="s">
        <v>700</v>
      </c>
      <c r="L691" s="667">
        <v>5</v>
      </c>
      <c r="M691" s="668">
        <v>159.6</v>
      </c>
      <c r="N691" s="321"/>
      <c r="O691" s="322">
        <f t="shared" ref="O691:O697" si="64">IF(ISERROR(N691*M691),0,N691*M691)</f>
        <v>0</v>
      </c>
      <c r="P691" s="323">
        <v>4607109967065</v>
      </c>
      <c r="Q691" s="317"/>
      <c r="R691" s="324">
        <f t="shared" ref="R691:R697" si="65">ROUND(M691/L691,2)</f>
        <v>31.92</v>
      </c>
      <c r="S691" s="325" t="s">
        <v>1966</v>
      </c>
      <c r="T691" s="326"/>
    </row>
    <row r="692" spans="1:20" ht="22.5" customHeight="1" x14ac:dyDescent="0.2">
      <c r="A692" s="292">
        <v>675</v>
      </c>
      <c r="B692" s="310">
        <v>2353</v>
      </c>
      <c r="C692" s="311" t="s">
        <v>1967</v>
      </c>
      <c r="D692" s="312"/>
      <c r="E692" s="313" t="s">
        <v>588</v>
      </c>
      <c r="F692" s="314" t="s">
        <v>701</v>
      </c>
      <c r="G692" s="315" t="str">
        <f t="shared" si="63"/>
        <v>фото</v>
      </c>
      <c r="H692" s="315"/>
      <c r="I692" s="316" t="s">
        <v>1133</v>
      </c>
      <c r="J692" s="317" t="s">
        <v>1099</v>
      </c>
      <c r="K692" s="318" t="s">
        <v>700</v>
      </c>
      <c r="L692" s="667">
        <v>5</v>
      </c>
      <c r="M692" s="668">
        <v>159.6</v>
      </c>
      <c r="N692" s="321"/>
      <c r="O692" s="322">
        <f t="shared" si="64"/>
        <v>0</v>
      </c>
      <c r="P692" s="323">
        <v>4607109967089</v>
      </c>
      <c r="Q692" s="317"/>
      <c r="R692" s="324">
        <f t="shared" si="65"/>
        <v>31.92</v>
      </c>
      <c r="S692" s="325" t="s">
        <v>1967</v>
      </c>
      <c r="T692" s="326"/>
    </row>
    <row r="693" spans="1:20" ht="22.5" customHeight="1" x14ac:dyDescent="0.2">
      <c r="A693" s="292">
        <v>676</v>
      </c>
      <c r="B693" s="310">
        <v>2350</v>
      </c>
      <c r="C693" s="311" t="s">
        <v>1968</v>
      </c>
      <c r="D693" s="312"/>
      <c r="E693" s="313" t="s">
        <v>588</v>
      </c>
      <c r="F693" s="314" t="s">
        <v>702</v>
      </c>
      <c r="G693" s="315" t="str">
        <f t="shared" si="63"/>
        <v>фото</v>
      </c>
      <c r="H693" s="315"/>
      <c r="I693" s="316" t="s">
        <v>624</v>
      </c>
      <c r="J693" s="317" t="s">
        <v>1112</v>
      </c>
      <c r="K693" s="318" t="s">
        <v>700</v>
      </c>
      <c r="L693" s="667">
        <v>5</v>
      </c>
      <c r="M693" s="668">
        <v>159.6</v>
      </c>
      <c r="N693" s="321"/>
      <c r="O693" s="322">
        <f t="shared" si="64"/>
        <v>0</v>
      </c>
      <c r="P693" s="323">
        <v>4607109967072</v>
      </c>
      <c r="Q693" s="317"/>
      <c r="R693" s="324">
        <f t="shared" si="65"/>
        <v>31.92</v>
      </c>
      <c r="S693" s="325" t="s">
        <v>1968</v>
      </c>
      <c r="T693" s="326"/>
    </row>
    <row r="694" spans="1:20" ht="22.5" customHeight="1" x14ac:dyDescent="0.2">
      <c r="A694" s="292">
        <v>677</v>
      </c>
      <c r="B694" s="310">
        <v>11772</v>
      </c>
      <c r="C694" s="311" t="s">
        <v>5347</v>
      </c>
      <c r="D694" s="312"/>
      <c r="E694" s="313" t="s">
        <v>588</v>
      </c>
      <c r="F694" s="314" t="s">
        <v>4028</v>
      </c>
      <c r="G694" s="315" t="str">
        <f t="shared" si="63"/>
        <v>фото</v>
      </c>
      <c r="H694" s="315"/>
      <c r="I694" s="316" t="s">
        <v>81</v>
      </c>
      <c r="J694" s="317" t="s">
        <v>1099</v>
      </c>
      <c r="K694" s="318" t="s">
        <v>700</v>
      </c>
      <c r="L694" s="667">
        <v>5</v>
      </c>
      <c r="M694" s="668">
        <v>159.6</v>
      </c>
      <c r="N694" s="321"/>
      <c r="O694" s="322">
        <f t="shared" si="64"/>
        <v>0</v>
      </c>
      <c r="P694" s="323">
        <v>4607109922873</v>
      </c>
      <c r="Q694" s="317" t="s">
        <v>4911</v>
      </c>
      <c r="R694" s="324">
        <f t="shared" si="65"/>
        <v>31.92</v>
      </c>
      <c r="S694" s="325" t="s">
        <v>5347</v>
      </c>
      <c r="T694" s="326"/>
    </row>
    <row r="695" spans="1:20" ht="22.5" customHeight="1" x14ac:dyDescent="0.2">
      <c r="A695" s="292">
        <v>678</v>
      </c>
      <c r="B695" s="310">
        <v>2357</v>
      </c>
      <c r="C695" s="311" t="s">
        <v>1969</v>
      </c>
      <c r="D695" s="312"/>
      <c r="E695" s="313" t="s">
        <v>588</v>
      </c>
      <c r="F695" s="314" t="s">
        <v>703</v>
      </c>
      <c r="G695" s="315" t="str">
        <f t="shared" si="63"/>
        <v>фото</v>
      </c>
      <c r="H695" s="315"/>
      <c r="I695" s="316" t="s">
        <v>329</v>
      </c>
      <c r="J695" s="317" t="s">
        <v>1099</v>
      </c>
      <c r="K695" s="318" t="s">
        <v>700</v>
      </c>
      <c r="L695" s="667">
        <v>5</v>
      </c>
      <c r="M695" s="668">
        <v>159.6</v>
      </c>
      <c r="N695" s="321"/>
      <c r="O695" s="322">
        <f t="shared" si="64"/>
        <v>0</v>
      </c>
      <c r="P695" s="323">
        <v>4607109967096</v>
      </c>
      <c r="Q695" s="317"/>
      <c r="R695" s="324">
        <f t="shared" si="65"/>
        <v>31.92</v>
      </c>
      <c r="S695" s="325" t="s">
        <v>1969</v>
      </c>
      <c r="T695" s="326"/>
    </row>
    <row r="696" spans="1:20" ht="22.5" customHeight="1" x14ac:dyDescent="0.2">
      <c r="A696" s="292">
        <v>679</v>
      </c>
      <c r="B696" s="310">
        <v>11770</v>
      </c>
      <c r="C696" s="311" t="s">
        <v>5348</v>
      </c>
      <c r="D696" s="312"/>
      <c r="E696" s="313" t="s">
        <v>588</v>
      </c>
      <c r="F696" s="314" t="s">
        <v>5060</v>
      </c>
      <c r="G696" s="315" t="str">
        <f t="shared" si="63"/>
        <v>фото</v>
      </c>
      <c r="H696" s="315"/>
      <c r="I696" s="316" t="s">
        <v>5171</v>
      </c>
      <c r="J696" s="317" t="s">
        <v>1099</v>
      </c>
      <c r="K696" s="318" t="s">
        <v>700</v>
      </c>
      <c r="L696" s="667">
        <v>5</v>
      </c>
      <c r="M696" s="668">
        <v>159.6</v>
      </c>
      <c r="N696" s="321"/>
      <c r="O696" s="322">
        <f t="shared" si="64"/>
        <v>0</v>
      </c>
      <c r="P696" s="323">
        <v>4607109922897</v>
      </c>
      <c r="Q696" s="317" t="s">
        <v>4911</v>
      </c>
      <c r="R696" s="324">
        <f t="shared" si="65"/>
        <v>31.92</v>
      </c>
      <c r="S696" s="325" t="s">
        <v>5348</v>
      </c>
      <c r="T696" s="326"/>
    </row>
    <row r="697" spans="1:20" ht="22.5" customHeight="1" x14ac:dyDescent="0.2">
      <c r="A697" s="292">
        <v>680</v>
      </c>
      <c r="B697" s="310">
        <v>11773</v>
      </c>
      <c r="C697" s="311" t="s">
        <v>5350</v>
      </c>
      <c r="D697" s="312"/>
      <c r="E697" s="313" t="s">
        <v>588</v>
      </c>
      <c r="F697" s="314" t="s">
        <v>5062</v>
      </c>
      <c r="G697" s="315" t="str">
        <f t="shared" si="63"/>
        <v>фото</v>
      </c>
      <c r="H697" s="315"/>
      <c r="I697" s="316" t="s">
        <v>6721</v>
      </c>
      <c r="J697" s="317" t="s">
        <v>1115</v>
      </c>
      <c r="K697" s="318" t="s">
        <v>700</v>
      </c>
      <c r="L697" s="667">
        <v>5</v>
      </c>
      <c r="M697" s="668">
        <v>159.6</v>
      </c>
      <c r="N697" s="321"/>
      <c r="O697" s="322">
        <f t="shared" si="64"/>
        <v>0</v>
      </c>
      <c r="P697" s="323">
        <v>4607109922866</v>
      </c>
      <c r="Q697" s="317" t="s">
        <v>4911</v>
      </c>
      <c r="R697" s="324">
        <f t="shared" si="65"/>
        <v>31.92</v>
      </c>
      <c r="S697" s="325" t="s">
        <v>5350</v>
      </c>
      <c r="T697" s="326"/>
    </row>
    <row r="698" spans="1:20" ht="15.75" x14ac:dyDescent="0.2">
      <c r="A698" s="292">
        <v>681</v>
      </c>
      <c r="B698" s="304"/>
      <c r="C698" s="305"/>
      <c r="D698" s="305"/>
      <c r="E698" s="338" t="s">
        <v>6836</v>
      </c>
      <c r="F698" s="339"/>
      <c r="G698" s="308"/>
      <c r="H698" s="308"/>
      <c r="I698" s="308"/>
      <c r="J698" s="308"/>
      <c r="K698" s="307"/>
      <c r="L698" s="339"/>
      <c r="M698" s="339"/>
      <c r="N698" s="307"/>
      <c r="O698" s="308"/>
      <c r="P698" s="308"/>
      <c r="Q698" s="308"/>
      <c r="R698" s="309"/>
      <c r="S698" s="308"/>
      <c r="T698" s="308"/>
    </row>
    <row r="699" spans="1:20" ht="22.5" customHeight="1" x14ac:dyDescent="0.2">
      <c r="A699" s="292">
        <v>682</v>
      </c>
      <c r="B699" s="310">
        <v>11769</v>
      </c>
      <c r="C699" s="311" t="s">
        <v>5349</v>
      </c>
      <c r="D699" s="312"/>
      <c r="E699" s="313" t="s">
        <v>588</v>
      </c>
      <c r="F699" s="314" t="s">
        <v>5061</v>
      </c>
      <c r="G699" s="315" t="str">
        <f t="shared" ref="G699:G700" si="66">HYPERLINK("http://www.gardenbulbs.ru/images/summer_CL/thumbnails/"&amp;C699&amp;".jpg","фото")</f>
        <v>фото</v>
      </c>
      <c r="H699" s="315"/>
      <c r="I699" s="316" t="s">
        <v>5172</v>
      </c>
      <c r="J699" s="317" t="s">
        <v>1115</v>
      </c>
      <c r="K699" s="318" t="s">
        <v>700</v>
      </c>
      <c r="L699" s="667">
        <v>3</v>
      </c>
      <c r="M699" s="668">
        <v>94</v>
      </c>
      <c r="N699" s="321"/>
      <c r="O699" s="322">
        <f t="shared" ref="O699:O700" si="67">IF(ISERROR(N699*M699),0,N699*M699)</f>
        <v>0</v>
      </c>
      <c r="P699" s="323">
        <v>4607109922903</v>
      </c>
      <c r="Q699" s="317" t="s">
        <v>4911</v>
      </c>
      <c r="R699" s="324">
        <f t="shared" ref="R699:R700" si="68">ROUND(M699/L699,2)</f>
        <v>31.33</v>
      </c>
      <c r="S699" s="325" t="s">
        <v>5349</v>
      </c>
      <c r="T699" s="326"/>
    </row>
    <row r="700" spans="1:20" ht="25.5" customHeight="1" x14ac:dyDescent="0.2">
      <c r="A700" s="292">
        <v>683</v>
      </c>
      <c r="B700" s="310">
        <v>10101</v>
      </c>
      <c r="C700" s="327" t="s">
        <v>6837</v>
      </c>
      <c r="D700" s="328"/>
      <c r="E700" s="329" t="s">
        <v>588</v>
      </c>
      <c r="F700" s="330" t="s">
        <v>6838</v>
      </c>
      <c r="G700" s="331" t="str">
        <f t="shared" si="66"/>
        <v>фото</v>
      </c>
      <c r="H700" s="331"/>
      <c r="I700" s="332" t="s">
        <v>6839</v>
      </c>
      <c r="J700" s="333" t="s">
        <v>1115</v>
      </c>
      <c r="K700" s="334" t="s">
        <v>700</v>
      </c>
      <c r="L700" s="669">
        <v>3</v>
      </c>
      <c r="M700" s="670">
        <v>94</v>
      </c>
      <c r="N700" s="321"/>
      <c r="O700" s="322">
        <f t="shared" si="67"/>
        <v>0</v>
      </c>
      <c r="P700" s="323">
        <v>4607109915400</v>
      </c>
      <c r="Q700" s="337" t="s">
        <v>6499</v>
      </c>
      <c r="R700" s="324">
        <f t="shared" si="68"/>
        <v>31.33</v>
      </c>
      <c r="S700" s="325" t="s">
        <v>6837</v>
      </c>
      <c r="T700" s="326"/>
    </row>
    <row r="701" spans="1:20" ht="15.75" x14ac:dyDescent="0.2">
      <c r="A701" s="292">
        <v>684</v>
      </c>
      <c r="B701" s="304"/>
      <c r="C701" s="305"/>
      <c r="D701" s="305"/>
      <c r="E701" s="338" t="s">
        <v>6840</v>
      </c>
      <c r="F701" s="339"/>
      <c r="G701" s="308"/>
      <c r="H701" s="308"/>
      <c r="I701" s="308"/>
      <c r="J701" s="308"/>
      <c r="K701" s="307"/>
      <c r="L701" s="339"/>
      <c r="M701" s="339"/>
      <c r="N701" s="307"/>
      <c r="O701" s="308"/>
      <c r="P701" s="308"/>
      <c r="Q701" s="308"/>
      <c r="R701" s="309"/>
      <c r="S701" s="308"/>
      <c r="T701" s="308"/>
    </row>
    <row r="702" spans="1:20" ht="31.5" customHeight="1" x14ac:dyDescent="0.2">
      <c r="A702" s="292">
        <v>685</v>
      </c>
      <c r="B702" s="310">
        <v>1746</v>
      </c>
      <c r="C702" s="311" t="s">
        <v>1980</v>
      </c>
      <c r="D702" s="312"/>
      <c r="E702" s="313" t="s">
        <v>588</v>
      </c>
      <c r="F702" s="314" t="s">
        <v>704</v>
      </c>
      <c r="G702" s="315" t="str">
        <f t="shared" ref="G702:G756" si="69">HYPERLINK("http://www.gardenbulbs.ru/images/summer_CL/thumbnails/"&amp;C702&amp;".jpg","фото")</f>
        <v>фото</v>
      </c>
      <c r="H702" s="315"/>
      <c r="I702" s="316" t="s">
        <v>705</v>
      </c>
      <c r="J702" s="317" t="s">
        <v>1099</v>
      </c>
      <c r="K702" s="318" t="s">
        <v>594</v>
      </c>
      <c r="L702" s="667">
        <v>5</v>
      </c>
      <c r="M702" s="668">
        <v>159.6</v>
      </c>
      <c r="N702" s="321"/>
      <c r="O702" s="322">
        <f t="shared" ref="O702:O756" si="70">IF(ISERROR(N702*M702),0,N702*M702)</f>
        <v>0</v>
      </c>
      <c r="P702" s="323">
        <v>4607109984734</v>
      </c>
      <c r="Q702" s="317"/>
      <c r="R702" s="324">
        <f t="shared" ref="R702:R756" si="71">ROUND(M702/L702,2)</f>
        <v>31.92</v>
      </c>
      <c r="S702" s="325" t="s">
        <v>1980</v>
      </c>
      <c r="T702" s="326"/>
    </row>
    <row r="703" spans="1:20" ht="24.75" customHeight="1" x14ac:dyDescent="0.2">
      <c r="A703" s="292">
        <v>686</v>
      </c>
      <c r="B703" s="310">
        <v>2642</v>
      </c>
      <c r="C703" s="311" t="s">
        <v>1970</v>
      </c>
      <c r="D703" s="312"/>
      <c r="E703" s="313" t="s">
        <v>588</v>
      </c>
      <c r="F703" s="314" t="s">
        <v>706</v>
      </c>
      <c r="G703" s="315" t="str">
        <f t="shared" si="69"/>
        <v>фото</v>
      </c>
      <c r="H703" s="315"/>
      <c r="I703" s="316" t="s">
        <v>707</v>
      </c>
      <c r="J703" s="317" t="s">
        <v>1112</v>
      </c>
      <c r="K703" s="318" t="s">
        <v>700</v>
      </c>
      <c r="L703" s="667">
        <v>3</v>
      </c>
      <c r="M703" s="668">
        <v>102.5</v>
      </c>
      <c r="N703" s="321"/>
      <c r="O703" s="322">
        <f t="shared" si="70"/>
        <v>0</v>
      </c>
      <c r="P703" s="323">
        <v>4607109956205</v>
      </c>
      <c r="Q703" s="317"/>
      <c r="R703" s="324">
        <f t="shared" si="71"/>
        <v>34.17</v>
      </c>
      <c r="S703" s="325" t="s">
        <v>1970</v>
      </c>
      <c r="T703" s="326"/>
    </row>
    <row r="704" spans="1:20" ht="27.75" customHeight="1" x14ac:dyDescent="0.2">
      <c r="A704" s="292">
        <v>687</v>
      </c>
      <c r="B704" s="310">
        <v>1301</v>
      </c>
      <c r="C704" s="311" t="s">
        <v>1971</v>
      </c>
      <c r="D704" s="312"/>
      <c r="E704" s="313" t="s">
        <v>588</v>
      </c>
      <c r="F704" s="314" t="s">
        <v>708</v>
      </c>
      <c r="G704" s="315" t="str">
        <f t="shared" si="69"/>
        <v>фото</v>
      </c>
      <c r="H704" s="315"/>
      <c r="I704" s="316" t="s">
        <v>4577</v>
      </c>
      <c r="J704" s="317" t="s">
        <v>1112</v>
      </c>
      <c r="K704" s="318" t="s">
        <v>700</v>
      </c>
      <c r="L704" s="667">
        <v>5</v>
      </c>
      <c r="M704" s="668">
        <v>154.6</v>
      </c>
      <c r="N704" s="321"/>
      <c r="O704" s="322">
        <f t="shared" si="70"/>
        <v>0</v>
      </c>
      <c r="P704" s="323">
        <v>4607109962633</v>
      </c>
      <c r="Q704" s="317"/>
      <c r="R704" s="324">
        <f t="shared" si="71"/>
        <v>30.92</v>
      </c>
      <c r="S704" s="325" t="s">
        <v>1971</v>
      </c>
      <c r="T704" s="326"/>
    </row>
    <row r="705" spans="1:20" ht="27.75" customHeight="1" x14ac:dyDescent="0.2">
      <c r="A705" s="292">
        <v>688</v>
      </c>
      <c r="B705" s="310">
        <v>6634</v>
      </c>
      <c r="C705" s="311" t="s">
        <v>1978</v>
      </c>
      <c r="D705" s="312" t="s">
        <v>6841</v>
      </c>
      <c r="E705" s="313" t="s">
        <v>588</v>
      </c>
      <c r="F705" s="314" t="s">
        <v>193</v>
      </c>
      <c r="G705" s="315" t="str">
        <f t="shared" si="69"/>
        <v>фото</v>
      </c>
      <c r="H705" s="315" t="str">
        <f>HYPERLINK("http://www.gardenbulbs.ru/images/summer_CL/thumbnails/"&amp;D705&amp;".jpg","фото")</f>
        <v>фото</v>
      </c>
      <c r="I705" s="316" t="s">
        <v>194</v>
      </c>
      <c r="J705" s="317" t="s">
        <v>1115</v>
      </c>
      <c r="K705" s="318" t="s">
        <v>700</v>
      </c>
      <c r="L705" s="667">
        <v>5</v>
      </c>
      <c r="M705" s="668">
        <v>154.6</v>
      </c>
      <c r="N705" s="321"/>
      <c r="O705" s="322">
        <f t="shared" si="70"/>
        <v>0</v>
      </c>
      <c r="P705" s="323">
        <v>4607109942789</v>
      </c>
      <c r="Q705" s="317"/>
      <c r="R705" s="324">
        <f t="shared" si="71"/>
        <v>30.92</v>
      </c>
      <c r="S705" s="325" t="s">
        <v>1978</v>
      </c>
      <c r="T705" s="326"/>
    </row>
    <row r="706" spans="1:20" ht="27.75" customHeight="1" x14ac:dyDescent="0.2">
      <c r="A706" s="292">
        <v>689</v>
      </c>
      <c r="B706" s="310">
        <v>10102</v>
      </c>
      <c r="C706" s="327" t="s">
        <v>6842</v>
      </c>
      <c r="D706" s="328"/>
      <c r="E706" s="329" t="s">
        <v>588</v>
      </c>
      <c r="F706" s="330" t="s">
        <v>1213</v>
      </c>
      <c r="G706" s="331" t="str">
        <f t="shared" si="69"/>
        <v>фото</v>
      </c>
      <c r="H706" s="331"/>
      <c r="I706" s="332" t="s">
        <v>624</v>
      </c>
      <c r="J706" s="333" t="s">
        <v>1099</v>
      </c>
      <c r="K706" s="334" t="s">
        <v>700</v>
      </c>
      <c r="L706" s="669">
        <v>5</v>
      </c>
      <c r="M706" s="670">
        <v>154.6</v>
      </c>
      <c r="N706" s="321"/>
      <c r="O706" s="322">
        <f t="shared" si="70"/>
        <v>0</v>
      </c>
      <c r="P706" s="323">
        <v>4607109915394</v>
      </c>
      <c r="Q706" s="337" t="s">
        <v>6499</v>
      </c>
      <c r="R706" s="324">
        <f t="shared" si="71"/>
        <v>30.92</v>
      </c>
      <c r="S706" s="325" t="s">
        <v>6842</v>
      </c>
      <c r="T706" s="326"/>
    </row>
    <row r="707" spans="1:20" ht="27.75" customHeight="1" x14ac:dyDescent="0.2">
      <c r="A707" s="292">
        <v>690</v>
      </c>
      <c r="B707" s="310">
        <v>1219</v>
      </c>
      <c r="C707" s="311" t="s">
        <v>1973</v>
      </c>
      <c r="D707" s="312"/>
      <c r="E707" s="313" t="s">
        <v>588</v>
      </c>
      <c r="F707" s="314" t="s">
        <v>710</v>
      </c>
      <c r="G707" s="315" t="str">
        <f t="shared" si="69"/>
        <v>фото</v>
      </c>
      <c r="H707" s="315"/>
      <c r="I707" s="316" t="s">
        <v>311</v>
      </c>
      <c r="J707" s="317" t="s">
        <v>1099</v>
      </c>
      <c r="K707" s="318" t="s">
        <v>700</v>
      </c>
      <c r="L707" s="667">
        <v>5</v>
      </c>
      <c r="M707" s="668">
        <v>148.9</v>
      </c>
      <c r="N707" s="321"/>
      <c r="O707" s="322">
        <f t="shared" si="70"/>
        <v>0</v>
      </c>
      <c r="P707" s="323">
        <v>4607109950104</v>
      </c>
      <c r="Q707" s="317"/>
      <c r="R707" s="324">
        <f t="shared" si="71"/>
        <v>29.78</v>
      </c>
      <c r="S707" s="325" t="s">
        <v>1973</v>
      </c>
      <c r="T707" s="326"/>
    </row>
    <row r="708" spans="1:20" ht="27.75" customHeight="1" x14ac:dyDescent="0.2">
      <c r="A708" s="292">
        <v>691</v>
      </c>
      <c r="B708" s="310">
        <v>1234</v>
      </c>
      <c r="C708" s="311" t="s">
        <v>1974</v>
      </c>
      <c r="D708" s="312"/>
      <c r="E708" s="313" t="s">
        <v>588</v>
      </c>
      <c r="F708" s="314" t="s">
        <v>711</v>
      </c>
      <c r="G708" s="315" t="str">
        <f t="shared" si="69"/>
        <v>фото</v>
      </c>
      <c r="H708" s="315"/>
      <c r="I708" s="316" t="s">
        <v>712</v>
      </c>
      <c r="J708" s="317" t="s">
        <v>1099</v>
      </c>
      <c r="K708" s="318" t="s">
        <v>700</v>
      </c>
      <c r="L708" s="667">
        <v>5</v>
      </c>
      <c r="M708" s="668">
        <v>148.9</v>
      </c>
      <c r="N708" s="321"/>
      <c r="O708" s="322">
        <f t="shared" si="70"/>
        <v>0</v>
      </c>
      <c r="P708" s="323">
        <v>4607109950098</v>
      </c>
      <c r="Q708" s="317"/>
      <c r="R708" s="324">
        <f t="shared" si="71"/>
        <v>29.78</v>
      </c>
      <c r="S708" s="325" t="s">
        <v>1974</v>
      </c>
      <c r="T708" s="326"/>
    </row>
    <row r="709" spans="1:20" ht="27.75" customHeight="1" x14ac:dyDescent="0.2">
      <c r="A709" s="292">
        <v>692</v>
      </c>
      <c r="B709" s="310">
        <v>1180</v>
      </c>
      <c r="C709" s="311" t="s">
        <v>1975</v>
      </c>
      <c r="D709" s="312"/>
      <c r="E709" s="313" t="s">
        <v>588</v>
      </c>
      <c r="F709" s="314" t="s">
        <v>713</v>
      </c>
      <c r="G709" s="315" t="str">
        <f t="shared" si="69"/>
        <v>фото</v>
      </c>
      <c r="H709" s="315"/>
      <c r="I709" s="316" t="s">
        <v>1239</v>
      </c>
      <c r="J709" s="317" t="s">
        <v>1115</v>
      </c>
      <c r="K709" s="318" t="s">
        <v>700</v>
      </c>
      <c r="L709" s="667">
        <v>5</v>
      </c>
      <c r="M709" s="668">
        <v>154.6</v>
      </c>
      <c r="N709" s="321"/>
      <c r="O709" s="322">
        <f t="shared" si="70"/>
        <v>0</v>
      </c>
      <c r="P709" s="323">
        <v>4607109950081</v>
      </c>
      <c r="Q709" s="317"/>
      <c r="R709" s="324">
        <f t="shared" si="71"/>
        <v>30.92</v>
      </c>
      <c r="S709" s="325" t="s">
        <v>1975</v>
      </c>
      <c r="T709" s="326"/>
    </row>
    <row r="710" spans="1:20" ht="27.75" customHeight="1" x14ac:dyDescent="0.2">
      <c r="A710" s="292">
        <v>693</v>
      </c>
      <c r="B710" s="310">
        <v>865</v>
      </c>
      <c r="C710" s="311" t="s">
        <v>1976</v>
      </c>
      <c r="D710" s="312"/>
      <c r="E710" s="313" t="s">
        <v>588</v>
      </c>
      <c r="F710" s="314" t="s">
        <v>714</v>
      </c>
      <c r="G710" s="315" t="str">
        <f t="shared" si="69"/>
        <v>фото</v>
      </c>
      <c r="H710" s="315"/>
      <c r="I710" s="316" t="s">
        <v>715</v>
      </c>
      <c r="J710" s="317" t="s">
        <v>1112</v>
      </c>
      <c r="K710" s="318" t="s">
        <v>700</v>
      </c>
      <c r="L710" s="667">
        <v>5</v>
      </c>
      <c r="M710" s="668">
        <v>154.6</v>
      </c>
      <c r="N710" s="321"/>
      <c r="O710" s="322">
        <f t="shared" si="70"/>
        <v>0</v>
      </c>
      <c r="P710" s="323">
        <v>4607109956236</v>
      </c>
      <c r="Q710" s="317"/>
      <c r="R710" s="324">
        <f t="shared" si="71"/>
        <v>30.92</v>
      </c>
      <c r="S710" s="325" t="s">
        <v>1976</v>
      </c>
      <c r="T710" s="326"/>
    </row>
    <row r="711" spans="1:20" ht="27.75" customHeight="1" x14ac:dyDescent="0.2">
      <c r="A711" s="292">
        <v>694</v>
      </c>
      <c r="B711" s="310">
        <v>2061</v>
      </c>
      <c r="C711" s="311" t="s">
        <v>1977</v>
      </c>
      <c r="D711" s="312"/>
      <c r="E711" s="313" t="s">
        <v>588</v>
      </c>
      <c r="F711" s="314" t="s">
        <v>716</v>
      </c>
      <c r="G711" s="315" t="str">
        <f t="shared" si="69"/>
        <v>фото</v>
      </c>
      <c r="H711" s="315"/>
      <c r="I711" s="316" t="s">
        <v>717</v>
      </c>
      <c r="J711" s="317" t="s">
        <v>1099</v>
      </c>
      <c r="K711" s="318" t="s">
        <v>700</v>
      </c>
      <c r="L711" s="667">
        <v>3</v>
      </c>
      <c r="M711" s="668">
        <v>104.7</v>
      </c>
      <c r="N711" s="321"/>
      <c r="O711" s="322">
        <f t="shared" si="70"/>
        <v>0</v>
      </c>
      <c r="P711" s="323">
        <v>4607109984758</v>
      </c>
      <c r="Q711" s="317"/>
      <c r="R711" s="324">
        <f t="shared" si="71"/>
        <v>34.9</v>
      </c>
      <c r="S711" s="325" t="s">
        <v>1977</v>
      </c>
      <c r="T711" s="326"/>
    </row>
    <row r="712" spans="1:20" ht="27.75" customHeight="1" x14ac:dyDescent="0.2">
      <c r="A712" s="292">
        <v>695</v>
      </c>
      <c r="B712" s="310">
        <v>1181</v>
      </c>
      <c r="C712" s="311" t="s">
        <v>1979</v>
      </c>
      <c r="D712" s="312"/>
      <c r="E712" s="313" t="s">
        <v>588</v>
      </c>
      <c r="F712" s="314" t="s">
        <v>718</v>
      </c>
      <c r="G712" s="315" t="str">
        <f t="shared" si="69"/>
        <v>фото</v>
      </c>
      <c r="H712" s="315"/>
      <c r="I712" s="316" t="s">
        <v>719</v>
      </c>
      <c r="J712" s="317" t="s">
        <v>1115</v>
      </c>
      <c r="K712" s="318" t="s">
        <v>700</v>
      </c>
      <c r="L712" s="667">
        <v>5</v>
      </c>
      <c r="M712" s="668">
        <v>154.6</v>
      </c>
      <c r="N712" s="321"/>
      <c r="O712" s="322">
        <f t="shared" si="70"/>
        <v>0</v>
      </c>
      <c r="P712" s="323">
        <v>4607109950074</v>
      </c>
      <c r="Q712" s="317"/>
      <c r="R712" s="324">
        <f t="shared" si="71"/>
        <v>30.92</v>
      </c>
      <c r="S712" s="325" t="s">
        <v>1979</v>
      </c>
      <c r="T712" s="326"/>
    </row>
    <row r="713" spans="1:20" ht="27.75" customHeight="1" x14ac:dyDescent="0.2">
      <c r="A713" s="292">
        <v>696</v>
      </c>
      <c r="B713" s="310">
        <v>6470</v>
      </c>
      <c r="C713" s="311" t="s">
        <v>3181</v>
      </c>
      <c r="D713" s="312"/>
      <c r="E713" s="313" t="s">
        <v>588</v>
      </c>
      <c r="F713" s="314" t="s">
        <v>3182</v>
      </c>
      <c r="G713" s="315" t="str">
        <f t="shared" si="69"/>
        <v>фото</v>
      </c>
      <c r="H713" s="315"/>
      <c r="I713" s="316" t="s">
        <v>6843</v>
      </c>
      <c r="J713" s="317" t="s">
        <v>1115</v>
      </c>
      <c r="K713" s="318" t="s">
        <v>700</v>
      </c>
      <c r="L713" s="667">
        <v>3</v>
      </c>
      <c r="M713" s="668">
        <v>111.1</v>
      </c>
      <c r="N713" s="321"/>
      <c r="O713" s="322">
        <f t="shared" si="70"/>
        <v>0</v>
      </c>
      <c r="P713" s="323">
        <v>4607109930830</v>
      </c>
      <c r="Q713" s="317"/>
      <c r="R713" s="324">
        <f t="shared" si="71"/>
        <v>37.03</v>
      </c>
      <c r="S713" s="325" t="s">
        <v>3181</v>
      </c>
      <c r="T713" s="326"/>
    </row>
    <row r="714" spans="1:20" ht="27.75" customHeight="1" x14ac:dyDescent="0.2">
      <c r="A714" s="292">
        <v>697</v>
      </c>
      <c r="B714" s="310">
        <v>1302</v>
      </c>
      <c r="C714" s="311" t="s">
        <v>1982</v>
      </c>
      <c r="D714" s="312"/>
      <c r="E714" s="313" t="s">
        <v>588</v>
      </c>
      <c r="F714" s="314" t="s">
        <v>720</v>
      </c>
      <c r="G714" s="315" t="str">
        <f t="shared" si="69"/>
        <v>фото</v>
      </c>
      <c r="H714" s="315"/>
      <c r="I714" s="316" t="s">
        <v>721</v>
      </c>
      <c r="J714" s="317" t="s">
        <v>1099</v>
      </c>
      <c r="K714" s="318" t="s">
        <v>700</v>
      </c>
      <c r="L714" s="667">
        <v>5</v>
      </c>
      <c r="M714" s="668">
        <v>159.6</v>
      </c>
      <c r="N714" s="321"/>
      <c r="O714" s="322">
        <f t="shared" si="70"/>
        <v>0</v>
      </c>
      <c r="P714" s="323">
        <v>4607109962794</v>
      </c>
      <c r="Q714" s="317"/>
      <c r="R714" s="324">
        <f t="shared" si="71"/>
        <v>31.92</v>
      </c>
      <c r="S714" s="325" t="s">
        <v>1982</v>
      </c>
      <c r="T714" s="326"/>
    </row>
    <row r="715" spans="1:20" ht="27.75" customHeight="1" x14ac:dyDescent="0.2">
      <c r="A715" s="292">
        <v>698</v>
      </c>
      <c r="B715" s="310">
        <v>6635</v>
      </c>
      <c r="C715" s="311" t="s">
        <v>1981</v>
      </c>
      <c r="D715" s="312"/>
      <c r="E715" s="313" t="s">
        <v>588</v>
      </c>
      <c r="F715" s="314" t="s">
        <v>195</v>
      </c>
      <c r="G715" s="315" t="str">
        <f t="shared" si="69"/>
        <v>фото</v>
      </c>
      <c r="H715" s="315"/>
      <c r="I715" s="316" t="s">
        <v>196</v>
      </c>
      <c r="J715" s="317" t="s">
        <v>1112</v>
      </c>
      <c r="K715" s="318" t="s">
        <v>700</v>
      </c>
      <c r="L715" s="667">
        <v>5</v>
      </c>
      <c r="M715" s="668">
        <v>145.30000000000001</v>
      </c>
      <c r="N715" s="321"/>
      <c r="O715" s="322">
        <f t="shared" si="70"/>
        <v>0</v>
      </c>
      <c r="P715" s="323">
        <v>4607109942796</v>
      </c>
      <c r="Q715" s="317"/>
      <c r="R715" s="324">
        <f t="shared" si="71"/>
        <v>29.06</v>
      </c>
      <c r="S715" s="325" t="s">
        <v>1981</v>
      </c>
      <c r="T715" s="326"/>
    </row>
    <row r="716" spans="1:20" ht="27.75" customHeight="1" x14ac:dyDescent="0.2">
      <c r="A716" s="292">
        <v>699</v>
      </c>
      <c r="B716" s="310">
        <v>2345</v>
      </c>
      <c r="C716" s="311" t="s">
        <v>5352</v>
      </c>
      <c r="D716" s="312" t="s">
        <v>6844</v>
      </c>
      <c r="E716" s="313" t="s">
        <v>588</v>
      </c>
      <c r="F716" s="314" t="s">
        <v>5063</v>
      </c>
      <c r="G716" s="315" t="str">
        <f t="shared" si="69"/>
        <v>фото</v>
      </c>
      <c r="H716" s="315" t="str">
        <f>HYPERLINK("http://www.gardenbulbs.ru/images/summer_CL/thumbnails/"&amp;D716&amp;".jpg","фото")</f>
        <v>фото</v>
      </c>
      <c r="I716" s="316" t="s">
        <v>5173</v>
      </c>
      <c r="J716" s="317" t="s">
        <v>1099</v>
      </c>
      <c r="K716" s="318" t="s">
        <v>700</v>
      </c>
      <c r="L716" s="667">
        <v>3</v>
      </c>
      <c r="M716" s="668">
        <v>128</v>
      </c>
      <c r="N716" s="321"/>
      <c r="O716" s="322">
        <f t="shared" si="70"/>
        <v>0</v>
      </c>
      <c r="P716" s="323">
        <v>4607109967102</v>
      </c>
      <c r="Q716" s="317"/>
      <c r="R716" s="324">
        <f t="shared" si="71"/>
        <v>42.67</v>
      </c>
      <c r="S716" s="325" t="s">
        <v>5352</v>
      </c>
      <c r="T716" s="326"/>
    </row>
    <row r="717" spans="1:20" ht="27.75" customHeight="1" x14ac:dyDescent="0.2">
      <c r="A717" s="292">
        <v>700</v>
      </c>
      <c r="B717" s="310">
        <v>3293</v>
      </c>
      <c r="C717" s="311" t="s">
        <v>3953</v>
      </c>
      <c r="D717" s="312"/>
      <c r="E717" s="313" t="s">
        <v>588</v>
      </c>
      <c r="F717" s="314" t="s">
        <v>3775</v>
      </c>
      <c r="G717" s="315" t="str">
        <f t="shared" si="69"/>
        <v>фото</v>
      </c>
      <c r="H717" s="315"/>
      <c r="I717" s="316" t="s">
        <v>3855</v>
      </c>
      <c r="J717" s="317" t="s">
        <v>1112</v>
      </c>
      <c r="K717" s="318" t="s">
        <v>700</v>
      </c>
      <c r="L717" s="667">
        <v>5</v>
      </c>
      <c r="M717" s="668">
        <v>148.9</v>
      </c>
      <c r="N717" s="321"/>
      <c r="O717" s="322">
        <f t="shared" si="70"/>
        <v>0</v>
      </c>
      <c r="P717" s="323">
        <v>4607109951620</v>
      </c>
      <c r="Q717" s="317"/>
      <c r="R717" s="324">
        <f t="shared" si="71"/>
        <v>29.78</v>
      </c>
      <c r="S717" s="325" t="s">
        <v>3953</v>
      </c>
      <c r="T717" s="326"/>
    </row>
    <row r="718" spans="1:20" ht="53.25" customHeight="1" x14ac:dyDescent="0.2">
      <c r="A718" s="292">
        <v>701</v>
      </c>
      <c r="B718" s="310">
        <v>1182</v>
      </c>
      <c r="C718" s="311" t="s">
        <v>1985</v>
      </c>
      <c r="D718" s="312"/>
      <c r="E718" s="313" t="s">
        <v>588</v>
      </c>
      <c r="F718" s="314" t="s">
        <v>722</v>
      </c>
      <c r="G718" s="315" t="str">
        <f t="shared" si="69"/>
        <v>фото</v>
      </c>
      <c r="H718" s="315"/>
      <c r="I718" s="316" t="s">
        <v>623</v>
      </c>
      <c r="J718" s="317" t="s">
        <v>1099</v>
      </c>
      <c r="K718" s="318" t="s">
        <v>700</v>
      </c>
      <c r="L718" s="667">
        <v>3</v>
      </c>
      <c r="M718" s="668">
        <v>100.4</v>
      </c>
      <c r="N718" s="321"/>
      <c r="O718" s="322">
        <f t="shared" si="70"/>
        <v>0</v>
      </c>
      <c r="P718" s="323">
        <v>4607109950067</v>
      </c>
      <c r="Q718" s="317"/>
      <c r="R718" s="324">
        <f t="shared" si="71"/>
        <v>33.47</v>
      </c>
      <c r="S718" s="325" t="s">
        <v>1985</v>
      </c>
      <c r="T718" s="326"/>
    </row>
    <row r="719" spans="1:20" ht="30" customHeight="1" x14ac:dyDescent="0.2">
      <c r="A719" s="292">
        <v>702</v>
      </c>
      <c r="B719" s="310">
        <v>7467</v>
      </c>
      <c r="C719" s="311" t="s">
        <v>2645</v>
      </c>
      <c r="D719" s="312"/>
      <c r="E719" s="313" t="s">
        <v>588</v>
      </c>
      <c r="F719" s="314" t="s">
        <v>1983</v>
      </c>
      <c r="G719" s="315" t="str">
        <f t="shared" si="69"/>
        <v>фото</v>
      </c>
      <c r="H719" s="315"/>
      <c r="I719" s="316" t="s">
        <v>1984</v>
      </c>
      <c r="J719" s="317" t="s">
        <v>1115</v>
      </c>
      <c r="K719" s="318" t="s">
        <v>700</v>
      </c>
      <c r="L719" s="667">
        <v>3</v>
      </c>
      <c r="M719" s="668">
        <v>100.4</v>
      </c>
      <c r="N719" s="321"/>
      <c r="O719" s="322">
        <f t="shared" si="70"/>
        <v>0</v>
      </c>
      <c r="P719" s="323">
        <v>4607109938966</v>
      </c>
      <c r="Q719" s="317"/>
      <c r="R719" s="324">
        <f t="shared" si="71"/>
        <v>33.47</v>
      </c>
      <c r="S719" s="325" t="s">
        <v>2645</v>
      </c>
      <c r="T719" s="326"/>
    </row>
    <row r="720" spans="1:20" ht="22.5" customHeight="1" x14ac:dyDescent="0.2">
      <c r="A720" s="292">
        <v>703</v>
      </c>
      <c r="B720" s="310">
        <v>1312</v>
      </c>
      <c r="C720" s="311" t="s">
        <v>2005</v>
      </c>
      <c r="D720" s="312"/>
      <c r="E720" s="313" t="s">
        <v>588</v>
      </c>
      <c r="F720" s="314" t="s">
        <v>723</v>
      </c>
      <c r="G720" s="315" t="str">
        <f t="shared" si="69"/>
        <v>фото</v>
      </c>
      <c r="H720" s="315"/>
      <c r="I720" s="316" t="s">
        <v>724</v>
      </c>
      <c r="J720" s="317" t="s">
        <v>1099</v>
      </c>
      <c r="K720" s="318" t="s">
        <v>700</v>
      </c>
      <c r="L720" s="667">
        <v>5</v>
      </c>
      <c r="M720" s="668">
        <v>159.6</v>
      </c>
      <c r="N720" s="321"/>
      <c r="O720" s="322">
        <f t="shared" si="70"/>
        <v>0</v>
      </c>
      <c r="P720" s="323">
        <v>4607109963470</v>
      </c>
      <c r="Q720" s="317"/>
      <c r="R720" s="324">
        <f t="shared" si="71"/>
        <v>31.92</v>
      </c>
      <c r="S720" s="325" t="s">
        <v>2005</v>
      </c>
      <c r="T720" s="326"/>
    </row>
    <row r="721" spans="1:20" ht="24" customHeight="1" x14ac:dyDescent="0.2">
      <c r="A721" s="292">
        <v>704</v>
      </c>
      <c r="B721" s="310">
        <v>2589</v>
      </c>
      <c r="C721" s="311" t="s">
        <v>2003</v>
      </c>
      <c r="D721" s="312"/>
      <c r="E721" s="313" t="s">
        <v>588</v>
      </c>
      <c r="F721" s="314" t="s">
        <v>725</v>
      </c>
      <c r="G721" s="315" t="str">
        <f t="shared" si="69"/>
        <v>фото</v>
      </c>
      <c r="H721" s="315"/>
      <c r="I721" s="316" t="s">
        <v>726</v>
      </c>
      <c r="J721" s="317" t="s">
        <v>1099</v>
      </c>
      <c r="K721" s="318" t="s">
        <v>700</v>
      </c>
      <c r="L721" s="667">
        <v>3</v>
      </c>
      <c r="M721" s="668">
        <v>104.7</v>
      </c>
      <c r="N721" s="321"/>
      <c r="O721" s="322">
        <f t="shared" si="70"/>
        <v>0</v>
      </c>
      <c r="P721" s="323">
        <v>4607109970058</v>
      </c>
      <c r="Q721" s="317"/>
      <c r="R721" s="324">
        <f t="shared" si="71"/>
        <v>34.9</v>
      </c>
      <c r="S721" s="325" t="s">
        <v>2003</v>
      </c>
      <c r="T721" s="326"/>
    </row>
    <row r="722" spans="1:20" ht="33.75" customHeight="1" x14ac:dyDescent="0.2">
      <c r="A722" s="292">
        <v>705</v>
      </c>
      <c r="B722" s="310">
        <v>2645</v>
      </c>
      <c r="C722" s="311" t="s">
        <v>5353</v>
      </c>
      <c r="D722" s="312"/>
      <c r="E722" s="313" t="s">
        <v>588</v>
      </c>
      <c r="F722" s="314" t="s">
        <v>727</v>
      </c>
      <c r="G722" s="315" t="str">
        <f t="shared" si="69"/>
        <v>фото</v>
      </c>
      <c r="H722" s="315"/>
      <c r="I722" s="316" t="s">
        <v>3856</v>
      </c>
      <c r="J722" s="317" t="s">
        <v>1115</v>
      </c>
      <c r="K722" s="318" t="s">
        <v>700</v>
      </c>
      <c r="L722" s="667">
        <v>5</v>
      </c>
      <c r="M722" s="668">
        <v>157.5</v>
      </c>
      <c r="N722" s="321"/>
      <c r="O722" s="322">
        <f t="shared" si="70"/>
        <v>0</v>
      </c>
      <c r="P722" s="323">
        <v>4607109956250</v>
      </c>
      <c r="Q722" s="317"/>
      <c r="R722" s="324">
        <f t="shared" si="71"/>
        <v>31.5</v>
      </c>
      <c r="S722" s="325" t="s">
        <v>5353</v>
      </c>
      <c r="T722" s="326"/>
    </row>
    <row r="723" spans="1:20" ht="33.75" customHeight="1" x14ac:dyDescent="0.2">
      <c r="A723" s="292">
        <v>706</v>
      </c>
      <c r="B723" s="310">
        <v>925</v>
      </c>
      <c r="C723" s="311" t="s">
        <v>1990</v>
      </c>
      <c r="D723" s="312"/>
      <c r="E723" s="313" t="s">
        <v>588</v>
      </c>
      <c r="F723" s="314" t="s">
        <v>728</v>
      </c>
      <c r="G723" s="315" t="str">
        <f t="shared" si="69"/>
        <v>фото</v>
      </c>
      <c r="H723" s="315"/>
      <c r="I723" s="316" t="s">
        <v>587</v>
      </c>
      <c r="J723" s="317" t="s">
        <v>1099</v>
      </c>
      <c r="K723" s="318" t="s">
        <v>700</v>
      </c>
      <c r="L723" s="667">
        <v>5</v>
      </c>
      <c r="M723" s="668">
        <v>148.9</v>
      </c>
      <c r="N723" s="321"/>
      <c r="O723" s="322">
        <f t="shared" si="70"/>
        <v>0</v>
      </c>
      <c r="P723" s="323">
        <v>4607109963081</v>
      </c>
      <c r="Q723" s="317"/>
      <c r="R723" s="324">
        <f t="shared" si="71"/>
        <v>29.78</v>
      </c>
      <c r="S723" s="325" t="s">
        <v>1990</v>
      </c>
      <c r="T723" s="326"/>
    </row>
    <row r="724" spans="1:20" ht="33.75" customHeight="1" x14ac:dyDescent="0.2">
      <c r="A724" s="292">
        <v>707</v>
      </c>
      <c r="B724" s="310">
        <v>2590</v>
      </c>
      <c r="C724" s="311" t="s">
        <v>1989</v>
      </c>
      <c r="D724" s="312"/>
      <c r="E724" s="313" t="s">
        <v>588</v>
      </c>
      <c r="F724" s="314" t="s">
        <v>729</v>
      </c>
      <c r="G724" s="315" t="str">
        <f t="shared" si="69"/>
        <v>фото</v>
      </c>
      <c r="H724" s="315"/>
      <c r="I724" s="316" t="s">
        <v>730</v>
      </c>
      <c r="J724" s="317" t="s">
        <v>1112</v>
      </c>
      <c r="K724" s="318" t="s">
        <v>700</v>
      </c>
      <c r="L724" s="667">
        <v>5</v>
      </c>
      <c r="M724" s="668">
        <v>154.6</v>
      </c>
      <c r="N724" s="321"/>
      <c r="O724" s="322">
        <f t="shared" si="70"/>
        <v>0</v>
      </c>
      <c r="P724" s="323">
        <v>4607109950036</v>
      </c>
      <c r="Q724" s="317"/>
      <c r="R724" s="324">
        <f t="shared" si="71"/>
        <v>30.92</v>
      </c>
      <c r="S724" s="325" t="s">
        <v>1989</v>
      </c>
      <c r="T724" s="326"/>
    </row>
    <row r="725" spans="1:20" ht="33.75" customHeight="1" x14ac:dyDescent="0.2">
      <c r="A725" s="292">
        <v>708</v>
      </c>
      <c r="B725" s="310">
        <v>5817</v>
      </c>
      <c r="C725" s="311" t="s">
        <v>3185</v>
      </c>
      <c r="D725" s="312"/>
      <c r="E725" s="313" t="s">
        <v>588</v>
      </c>
      <c r="F725" s="314" t="s">
        <v>2506</v>
      </c>
      <c r="G725" s="315" t="str">
        <f t="shared" si="69"/>
        <v>фото</v>
      </c>
      <c r="H725" s="315"/>
      <c r="I725" s="316" t="s">
        <v>6845</v>
      </c>
      <c r="J725" s="317" t="s">
        <v>1115</v>
      </c>
      <c r="K725" s="318" t="s">
        <v>700</v>
      </c>
      <c r="L725" s="667">
        <v>5</v>
      </c>
      <c r="M725" s="668">
        <v>159.6</v>
      </c>
      <c r="N725" s="321"/>
      <c r="O725" s="322">
        <f t="shared" si="70"/>
        <v>0</v>
      </c>
      <c r="P725" s="323">
        <v>4607109935019</v>
      </c>
      <c r="Q725" s="317"/>
      <c r="R725" s="324">
        <f t="shared" si="71"/>
        <v>31.92</v>
      </c>
      <c r="S725" s="325" t="s">
        <v>3185</v>
      </c>
      <c r="T725" s="326"/>
    </row>
    <row r="726" spans="1:20" ht="18" customHeight="1" x14ac:dyDescent="0.2">
      <c r="A726" s="292">
        <v>709</v>
      </c>
      <c r="B726" s="310">
        <v>2647</v>
      </c>
      <c r="C726" s="311" t="s">
        <v>2006</v>
      </c>
      <c r="D726" s="312"/>
      <c r="E726" s="313" t="s">
        <v>588</v>
      </c>
      <c r="F726" s="314" t="s">
        <v>731</v>
      </c>
      <c r="G726" s="315" t="str">
        <f t="shared" si="69"/>
        <v>фото</v>
      </c>
      <c r="H726" s="315"/>
      <c r="I726" s="316" t="s">
        <v>732</v>
      </c>
      <c r="J726" s="317" t="s">
        <v>1112</v>
      </c>
      <c r="K726" s="318" t="s">
        <v>700</v>
      </c>
      <c r="L726" s="667">
        <v>5</v>
      </c>
      <c r="M726" s="668">
        <v>134.6</v>
      </c>
      <c r="N726" s="321"/>
      <c r="O726" s="322">
        <f t="shared" si="70"/>
        <v>0</v>
      </c>
      <c r="P726" s="323">
        <v>4607109956274</v>
      </c>
      <c r="Q726" s="317"/>
      <c r="R726" s="324">
        <f t="shared" si="71"/>
        <v>26.92</v>
      </c>
      <c r="S726" s="325" t="s">
        <v>2006</v>
      </c>
      <c r="T726" s="326"/>
    </row>
    <row r="727" spans="1:20" ht="15.75" x14ac:dyDescent="0.2">
      <c r="A727" s="292">
        <v>710</v>
      </c>
      <c r="B727" s="310">
        <v>6641</v>
      </c>
      <c r="C727" s="311" t="s">
        <v>2007</v>
      </c>
      <c r="D727" s="312"/>
      <c r="E727" s="313" t="s">
        <v>588</v>
      </c>
      <c r="F727" s="314" t="s">
        <v>197</v>
      </c>
      <c r="G727" s="315" t="str">
        <f t="shared" si="69"/>
        <v>фото</v>
      </c>
      <c r="H727" s="315"/>
      <c r="I727" s="316" t="s">
        <v>198</v>
      </c>
      <c r="J727" s="317" t="s">
        <v>1115</v>
      </c>
      <c r="K727" s="318" t="s">
        <v>700</v>
      </c>
      <c r="L727" s="667">
        <v>5</v>
      </c>
      <c r="M727" s="668">
        <v>163.19999999999999</v>
      </c>
      <c r="N727" s="321"/>
      <c r="O727" s="322">
        <f t="shared" si="70"/>
        <v>0</v>
      </c>
      <c r="P727" s="323">
        <v>4607109942857</v>
      </c>
      <c r="Q727" s="317"/>
      <c r="R727" s="324">
        <f t="shared" si="71"/>
        <v>32.64</v>
      </c>
      <c r="S727" s="325" t="s">
        <v>2007</v>
      </c>
      <c r="T727" s="326"/>
    </row>
    <row r="728" spans="1:20" ht="24.75" customHeight="1" x14ac:dyDescent="0.2">
      <c r="A728" s="292">
        <v>711</v>
      </c>
      <c r="B728" s="310">
        <v>6474</v>
      </c>
      <c r="C728" s="311" t="s">
        <v>3183</v>
      </c>
      <c r="D728" s="312"/>
      <c r="E728" s="313" t="s">
        <v>588</v>
      </c>
      <c r="F728" s="314" t="s">
        <v>3184</v>
      </c>
      <c r="G728" s="315" t="str">
        <f t="shared" si="69"/>
        <v>фото</v>
      </c>
      <c r="H728" s="315"/>
      <c r="I728" s="316" t="s">
        <v>1117</v>
      </c>
      <c r="J728" s="317" t="s">
        <v>1115</v>
      </c>
      <c r="K728" s="318" t="s">
        <v>700</v>
      </c>
      <c r="L728" s="667">
        <v>3</v>
      </c>
      <c r="M728" s="668">
        <v>104.7</v>
      </c>
      <c r="N728" s="321"/>
      <c r="O728" s="322">
        <f t="shared" si="70"/>
        <v>0</v>
      </c>
      <c r="P728" s="323">
        <v>4607109930823</v>
      </c>
      <c r="Q728" s="317"/>
      <c r="R728" s="324">
        <f t="shared" si="71"/>
        <v>34.9</v>
      </c>
      <c r="S728" s="325" t="s">
        <v>3183</v>
      </c>
      <c r="T728" s="326"/>
    </row>
    <row r="729" spans="1:20" ht="24.75" customHeight="1" x14ac:dyDescent="0.2">
      <c r="A729" s="292">
        <v>712</v>
      </c>
      <c r="B729" s="310">
        <v>911</v>
      </c>
      <c r="C729" s="311" t="s">
        <v>1986</v>
      </c>
      <c r="D729" s="312"/>
      <c r="E729" s="313" t="s">
        <v>588</v>
      </c>
      <c r="F729" s="314" t="s">
        <v>733</v>
      </c>
      <c r="G729" s="315" t="str">
        <f t="shared" si="69"/>
        <v>фото</v>
      </c>
      <c r="H729" s="315"/>
      <c r="I729" s="316" t="s">
        <v>329</v>
      </c>
      <c r="J729" s="317" t="s">
        <v>1115</v>
      </c>
      <c r="K729" s="318" t="s">
        <v>700</v>
      </c>
      <c r="L729" s="667">
        <v>5</v>
      </c>
      <c r="M729" s="668">
        <v>153.19999999999999</v>
      </c>
      <c r="N729" s="321"/>
      <c r="O729" s="322">
        <f t="shared" si="70"/>
        <v>0</v>
      </c>
      <c r="P729" s="323">
        <v>4607109956281</v>
      </c>
      <c r="Q729" s="317"/>
      <c r="R729" s="324">
        <f t="shared" si="71"/>
        <v>30.64</v>
      </c>
      <c r="S729" s="325" t="s">
        <v>1986</v>
      </c>
      <c r="T729" s="326"/>
    </row>
    <row r="730" spans="1:20" ht="15.75" x14ac:dyDescent="0.2">
      <c r="A730" s="292">
        <v>713</v>
      </c>
      <c r="B730" s="310">
        <v>6636</v>
      </c>
      <c r="C730" s="311" t="s">
        <v>1992</v>
      </c>
      <c r="D730" s="312"/>
      <c r="E730" s="313" t="s">
        <v>588</v>
      </c>
      <c r="F730" s="314" t="s">
        <v>1329</v>
      </c>
      <c r="G730" s="315" t="str">
        <f t="shared" si="69"/>
        <v>фото</v>
      </c>
      <c r="H730" s="315"/>
      <c r="I730" s="316" t="s">
        <v>329</v>
      </c>
      <c r="J730" s="317" t="s">
        <v>1115</v>
      </c>
      <c r="K730" s="318" t="s">
        <v>700</v>
      </c>
      <c r="L730" s="667">
        <v>5</v>
      </c>
      <c r="M730" s="668">
        <v>159.6</v>
      </c>
      <c r="N730" s="321"/>
      <c r="O730" s="322">
        <f t="shared" si="70"/>
        <v>0</v>
      </c>
      <c r="P730" s="323">
        <v>4607109942802</v>
      </c>
      <c r="Q730" s="317"/>
      <c r="R730" s="324">
        <f t="shared" si="71"/>
        <v>31.92</v>
      </c>
      <c r="S730" s="325" t="s">
        <v>1992</v>
      </c>
      <c r="T730" s="326"/>
    </row>
    <row r="731" spans="1:20" ht="15.75" x14ac:dyDescent="0.2">
      <c r="A731" s="292">
        <v>714</v>
      </c>
      <c r="B731" s="310">
        <v>2349</v>
      </c>
      <c r="C731" s="311" t="s">
        <v>1993</v>
      </c>
      <c r="D731" s="312"/>
      <c r="E731" s="313" t="s">
        <v>588</v>
      </c>
      <c r="F731" s="314" t="s">
        <v>734</v>
      </c>
      <c r="G731" s="315" t="str">
        <f t="shared" si="69"/>
        <v>фото</v>
      </c>
      <c r="H731" s="315"/>
      <c r="I731" s="316" t="s">
        <v>735</v>
      </c>
      <c r="J731" s="317" t="s">
        <v>1099</v>
      </c>
      <c r="K731" s="318" t="s">
        <v>700</v>
      </c>
      <c r="L731" s="667">
        <v>3</v>
      </c>
      <c r="M731" s="668">
        <v>104.7</v>
      </c>
      <c r="N731" s="321"/>
      <c r="O731" s="322">
        <f t="shared" si="70"/>
        <v>0</v>
      </c>
      <c r="P731" s="323">
        <v>4607109967508</v>
      </c>
      <c r="Q731" s="317"/>
      <c r="R731" s="324">
        <f t="shared" si="71"/>
        <v>34.9</v>
      </c>
      <c r="S731" s="325" t="s">
        <v>1993</v>
      </c>
      <c r="T731" s="326"/>
    </row>
    <row r="732" spans="1:20" ht="15.75" x14ac:dyDescent="0.2">
      <c r="A732" s="292">
        <v>715</v>
      </c>
      <c r="B732" s="310">
        <v>1306</v>
      </c>
      <c r="C732" s="311" t="s">
        <v>1994</v>
      </c>
      <c r="D732" s="312"/>
      <c r="E732" s="313" t="s">
        <v>588</v>
      </c>
      <c r="F732" s="314" t="s">
        <v>736</v>
      </c>
      <c r="G732" s="315" t="str">
        <f t="shared" si="69"/>
        <v>фото</v>
      </c>
      <c r="H732" s="315"/>
      <c r="I732" s="316" t="s">
        <v>1189</v>
      </c>
      <c r="J732" s="317" t="s">
        <v>1112</v>
      </c>
      <c r="K732" s="318" t="s">
        <v>700</v>
      </c>
      <c r="L732" s="667">
        <v>3</v>
      </c>
      <c r="M732" s="668">
        <v>106.8</v>
      </c>
      <c r="N732" s="321"/>
      <c r="O732" s="322">
        <f t="shared" si="70"/>
        <v>0</v>
      </c>
      <c r="P732" s="323">
        <v>4607109963234</v>
      </c>
      <c r="Q732" s="317"/>
      <c r="R732" s="324">
        <f t="shared" si="71"/>
        <v>35.6</v>
      </c>
      <c r="S732" s="325" t="s">
        <v>1994</v>
      </c>
      <c r="T732" s="326"/>
    </row>
    <row r="733" spans="1:20" ht="15.75" x14ac:dyDescent="0.2">
      <c r="A733" s="292">
        <v>716</v>
      </c>
      <c r="B733" s="310">
        <v>2062</v>
      </c>
      <c r="C733" s="311" t="s">
        <v>1972</v>
      </c>
      <c r="D733" s="312"/>
      <c r="E733" s="313" t="s">
        <v>588</v>
      </c>
      <c r="F733" s="314" t="s">
        <v>737</v>
      </c>
      <c r="G733" s="315" t="str">
        <f t="shared" si="69"/>
        <v>фото</v>
      </c>
      <c r="H733" s="315"/>
      <c r="I733" s="316" t="s">
        <v>2551</v>
      </c>
      <c r="J733" s="317" t="s">
        <v>1099</v>
      </c>
      <c r="K733" s="318" t="s">
        <v>700</v>
      </c>
      <c r="L733" s="667">
        <v>5</v>
      </c>
      <c r="M733" s="668">
        <v>154.6</v>
      </c>
      <c r="N733" s="321"/>
      <c r="O733" s="322">
        <f t="shared" si="70"/>
        <v>0</v>
      </c>
      <c r="P733" s="323">
        <v>4607109984802</v>
      </c>
      <c r="Q733" s="317"/>
      <c r="R733" s="324">
        <f t="shared" si="71"/>
        <v>30.92</v>
      </c>
      <c r="S733" s="325" t="s">
        <v>5351</v>
      </c>
      <c r="T733" s="326"/>
    </row>
    <row r="734" spans="1:20" ht="15.75" x14ac:dyDescent="0.2">
      <c r="A734" s="292">
        <v>717</v>
      </c>
      <c r="B734" s="310">
        <v>2886</v>
      </c>
      <c r="C734" s="311" t="s">
        <v>1995</v>
      </c>
      <c r="D734" s="312"/>
      <c r="E734" s="313" t="s">
        <v>588</v>
      </c>
      <c r="F734" s="314" t="s">
        <v>738</v>
      </c>
      <c r="G734" s="315" t="str">
        <f t="shared" si="69"/>
        <v>фото</v>
      </c>
      <c r="H734" s="315"/>
      <c r="I734" s="316" t="s">
        <v>281</v>
      </c>
      <c r="J734" s="317" t="s">
        <v>1115</v>
      </c>
      <c r="K734" s="318" t="s">
        <v>700</v>
      </c>
      <c r="L734" s="667">
        <v>3</v>
      </c>
      <c r="M734" s="668">
        <v>163.5</v>
      </c>
      <c r="N734" s="321"/>
      <c r="O734" s="322">
        <f t="shared" si="70"/>
        <v>0</v>
      </c>
      <c r="P734" s="323">
        <v>4607109978641</v>
      </c>
      <c r="Q734" s="317"/>
      <c r="R734" s="324">
        <f t="shared" si="71"/>
        <v>54.5</v>
      </c>
      <c r="S734" s="325" t="s">
        <v>1995</v>
      </c>
      <c r="T734" s="326"/>
    </row>
    <row r="735" spans="1:20" ht="22.5" customHeight="1" x14ac:dyDescent="0.2">
      <c r="A735" s="292">
        <v>718</v>
      </c>
      <c r="B735" s="310">
        <v>2351</v>
      </c>
      <c r="C735" s="311" t="s">
        <v>1999</v>
      </c>
      <c r="D735" s="312"/>
      <c r="E735" s="313" t="s">
        <v>588</v>
      </c>
      <c r="F735" s="314" t="s">
        <v>739</v>
      </c>
      <c r="G735" s="315" t="str">
        <f t="shared" si="69"/>
        <v>фото</v>
      </c>
      <c r="H735" s="315"/>
      <c r="I735" s="316" t="s">
        <v>740</v>
      </c>
      <c r="J735" s="317" t="s">
        <v>1099</v>
      </c>
      <c r="K735" s="318" t="s">
        <v>700</v>
      </c>
      <c r="L735" s="667">
        <v>5</v>
      </c>
      <c r="M735" s="668">
        <v>156</v>
      </c>
      <c r="N735" s="321"/>
      <c r="O735" s="322">
        <f t="shared" si="70"/>
        <v>0</v>
      </c>
      <c r="P735" s="323">
        <v>4607109967119</v>
      </c>
      <c r="Q735" s="317"/>
      <c r="R735" s="324">
        <f t="shared" si="71"/>
        <v>31.2</v>
      </c>
      <c r="S735" s="325" t="s">
        <v>1999</v>
      </c>
      <c r="T735" s="326"/>
    </row>
    <row r="736" spans="1:20" ht="22.5" customHeight="1" x14ac:dyDescent="0.2">
      <c r="A736" s="292">
        <v>719</v>
      </c>
      <c r="B736" s="310">
        <v>1308</v>
      </c>
      <c r="C736" s="311" t="s">
        <v>1998</v>
      </c>
      <c r="D736" s="312"/>
      <c r="E736" s="313" t="s">
        <v>588</v>
      </c>
      <c r="F736" s="314" t="s">
        <v>741</v>
      </c>
      <c r="G736" s="315" t="str">
        <f t="shared" si="69"/>
        <v>фото</v>
      </c>
      <c r="H736" s="315"/>
      <c r="I736" s="316" t="s">
        <v>742</v>
      </c>
      <c r="J736" s="317" t="s">
        <v>1099</v>
      </c>
      <c r="K736" s="318" t="s">
        <v>700</v>
      </c>
      <c r="L736" s="667">
        <v>5</v>
      </c>
      <c r="M736" s="668">
        <v>156</v>
      </c>
      <c r="N736" s="321"/>
      <c r="O736" s="322">
        <f t="shared" si="70"/>
        <v>0</v>
      </c>
      <c r="P736" s="323">
        <v>4607109963289</v>
      </c>
      <c r="Q736" s="317"/>
      <c r="R736" s="324">
        <f t="shared" si="71"/>
        <v>31.2</v>
      </c>
      <c r="S736" s="325" t="s">
        <v>1998</v>
      </c>
      <c r="T736" s="326"/>
    </row>
    <row r="737" spans="1:20" ht="15.75" x14ac:dyDescent="0.2">
      <c r="A737" s="292">
        <v>720</v>
      </c>
      <c r="B737" s="310">
        <v>11771</v>
      </c>
      <c r="C737" s="311" t="s">
        <v>5354</v>
      </c>
      <c r="D737" s="312"/>
      <c r="E737" s="313" t="s">
        <v>588</v>
      </c>
      <c r="F737" s="314" t="s">
        <v>226</v>
      </c>
      <c r="G737" s="315" t="str">
        <f t="shared" si="69"/>
        <v>фото</v>
      </c>
      <c r="H737" s="315"/>
      <c r="I737" s="316" t="s">
        <v>5174</v>
      </c>
      <c r="J737" s="317" t="s">
        <v>1099</v>
      </c>
      <c r="K737" s="318" t="s">
        <v>700</v>
      </c>
      <c r="L737" s="667">
        <v>5</v>
      </c>
      <c r="M737" s="668">
        <v>156</v>
      </c>
      <c r="N737" s="321"/>
      <c r="O737" s="322">
        <f t="shared" si="70"/>
        <v>0</v>
      </c>
      <c r="P737" s="323">
        <v>4607109922880</v>
      </c>
      <c r="Q737" s="317" t="s">
        <v>4911</v>
      </c>
      <c r="R737" s="324">
        <f t="shared" si="71"/>
        <v>31.2</v>
      </c>
      <c r="S737" s="325" t="s">
        <v>5354</v>
      </c>
      <c r="T737" s="326"/>
    </row>
    <row r="738" spans="1:20" ht="15.75" x14ac:dyDescent="0.2">
      <c r="A738" s="292">
        <v>721</v>
      </c>
      <c r="B738" s="310">
        <v>1307</v>
      </c>
      <c r="C738" s="311" t="s">
        <v>1997</v>
      </c>
      <c r="D738" s="312"/>
      <c r="E738" s="313" t="s">
        <v>588</v>
      </c>
      <c r="F738" s="314" t="s">
        <v>743</v>
      </c>
      <c r="G738" s="315" t="str">
        <f t="shared" si="69"/>
        <v>фото</v>
      </c>
      <c r="H738" s="315"/>
      <c r="I738" s="316" t="s">
        <v>744</v>
      </c>
      <c r="J738" s="317" t="s">
        <v>1099</v>
      </c>
      <c r="K738" s="318" t="s">
        <v>700</v>
      </c>
      <c r="L738" s="667">
        <v>5</v>
      </c>
      <c r="M738" s="668">
        <v>159.6</v>
      </c>
      <c r="N738" s="321"/>
      <c r="O738" s="322">
        <f t="shared" si="70"/>
        <v>0</v>
      </c>
      <c r="P738" s="323">
        <v>4607109963265</v>
      </c>
      <c r="Q738" s="317"/>
      <c r="R738" s="324">
        <f t="shared" si="71"/>
        <v>31.92</v>
      </c>
      <c r="S738" s="325" t="s">
        <v>1997</v>
      </c>
      <c r="T738" s="326"/>
    </row>
    <row r="739" spans="1:20" ht="15.75" x14ac:dyDescent="0.2">
      <c r="A739" s="292">
        <v>722</v>
      </c>
      <c r="B739" s="310">
        <v>2649</v>
      </c>
      <c r="C739" s="311" t="s">
        <v>1996</v>
      </c>
      <c r="D739" s="312"/>
      <c r="E739" s="313" t="s">
        <v>588</v>
      </c>
      <c r="F739" s="314" t="s">
        <v>745</v>
      </c>
      <c r="G739" s="315" t="str">
        <f t="shared" si="69"/>
        <v>фото</v>
      </c>
      <c r="H739" s="315"/>
      <c r="I739" s="316" t="s">
        <v>746</v>
      </c>
      <c r="J739" s="317" t="s">
        <v>1112</v>
      </c>
      <c r="K739" s="318" t="s">
        <v>700</v>
      </c>
      <c r="L739" s="667">
        <v>3</v>
      </c>
      <c r="M739" s="668">
        <v>106.8</v>
      </c>
      <c r="N739" s="321"/>
      <c r="O739" s="322">
        <f t="shared" si="70"/>
        <v>0</v>
      </c>
      <c r="P739" s="323">
        <v>4607109956311</v>
      </c>
      <c r="Q739" s="317"/>
      <c r="R739" s="324">
        <f t="shared" si="71"/>
        <v>35.6</v>
      </c>
      <c r="S739" s="325" t="s">
        <v>1996</v>
      </c>
      <c r="T739" s="326"/>
    </row>
    <row r="740" spans="1:20" ht="15.75" x14ac:dyDescent="0.2">
      <c r="A740" s="292">
        <v>723</v>
      </c>
      <c r="B740" s="310">
        <v>2888</v>
      </c>
      <c r="C740" s="311" t="s">
        <v>2647</v>
      </c>
      <c r="D740" s="312"/>
      <c r="E740" s="313" t="s">
        <v>588</v>
      </c>
      <c r="F740" s="314" t="s">
        <v>747</v>
      </c>
      <c r="G740" s="315" t="str">
        <f t="shared" si="69"/>
        <v>фото</v>
      </c>
      <c r="H740" s="315"/>
      <c r="I740" s="316" t="s">
        <v>1117</v>
      </c>
      <c r="J740" s="317" t="s">
        <v>1099</v>
      </c>
      <c r="K740" s="318" t="s">
        <v>700</v>
      </c>
      <c r="L740" s="667">
        <v>5</v>
      </c>
      <c r="M740" s="668">
        <v>140.30000000000001</v>
      </c>
      <c r="N740" s="321"/>
      <c r="O740" s="322">
        <f t="shared" si="70"/>
        <v>0</v>
      </c>
      <c r="P740" s="323">
        <v>4607109978658</v>
      </c>
      <c r="Q740" s="317"/>
      <c r="R740" s="324">
        <f t="shared" si="71"/>
        <v>28.06</v>
      </c>
      <c r="S740" s="325" t="s">
        <v>2647</v>
      </c>
      <c r="T740" s="326"/>
    </row>
    <row r="741" spans="1:20" ht="25.5" x14ac:dyDescent="0.2">
      <c r="A741" s="292">
        <v>724</v>
      </c>
      <c r="B741" s="310">
        <v>850</v>
      </c>
      <c r="C741" s="311" t="s">
        <v>6846</v>
      </c>
      <c r="D741" s="312" t="s">
        <v>6847</v>
      </c>
      <c r="E741" s="313" t="s">
        <v>588</v>
      </c>
      <c r="F741" s="314" t="s">
        <v>6848</v>
      </c>
      <c r="G741" s="315" t="str">
        <f t="shared" si="69"/>
        <v>фото</v>
      </c>
      <c r="H741" s="315" t="str">
        <f>HYPERLINK("http://www.gardenbulbs.ru/images/summer_CL/thumbnails/"&amp;D741&amp;".jpg","фото")</f>
        <v>фото</v>
      </c>
      <c r="I741" s="316" t="s">
        <v>6849</v>
      </c>
      <c r="J741" s="317" t="s">
        <v>1099</v>
      </c>
      <c r="K741" s="318" t="s">
        <v>700</v>
      </c>
      <c r="L741" s="667">
        <v>5</v>
      </c>
      <c r="M741" s="668">
        <v>159.6</v>
      </c>
      <c r="N741" s="321"/>
      <c r="O741" s="322">
        <f t="shared" si="70"/>
        <v>0</v>
      </c>
      <c r="P741" s="323">
        <v>4607109970034</v>
      </c>
      <c r="Q741" s="317"/>
      <c r="R741" s="324">
        <f t="shared" si="71"/>
        <v>31.92</v>
      </c>
      <c r="S741" s="325" t="s">
        <v>6850</v>
      </c>
      <c r="T741" s="326"/>
    </row>
    <row r="742" spans="1:20" ht="22.5" customHeight="1" x14ac:dyDescent="0.2">
      <c r="A742" s="292">
        <v>725</v>
      </c>
      <c r="B742" s="310">
        <v>6639</v>
      </c>
      <c r="C742" s="311" t="s">
        <v>2000</v>
      </c>
      <c r="D742" s="312"/>
      <c r="E742" s="313" t="s">
        <v>588</v>
      </c>
      <c r="F742" s="314" t="s">
        <v>569</v>
      </c>
      <c r="G742" s="315" t="str">
        <f t="shared" si="69"/>
        <v>фото</v>
      </c>
      <c r="H742" s="315"/>
      <c r="I742" s="316" t="s">
        <v>199</v>
      </c>
      <c r="J742" s="317" t="s">
        <v>1115</v>
      </c>
      <c r="K742" s="318" t="s">
        <v>700</v>
      </c>
      <c r="L742" s="667">
        <v>3</v>
      </c>
      <c r="M742" s="668">
        <v>106.8</v>
      </c>
      <c r="N742" s="321"/>
      <c r="O742" s="322">
        <f t="shared" si="70"/>
        <v>0</v>
      </c>
      <c r="P742" s="323">
        <v>4607109942833</v>
      </c>
      <c r="Q742" s="317"/>
      <c r="R742" s="324">
        <f t="shared" si="71"/>
        <v>35.6</v>
      </c>
      <c r="S742" s="325" t="s">
        <v>2000</v>
      </c>
      <c r="T742" s="326"/>
    </row>
    <row r="743" spans="1:20" ht="22.5" customHeight="1" x14ac:dyDescent="0.2">
      <c r="A743" s="292">
        <v>726</v>
      </c>
      <c r="B743" s="310">
        <v>11320</v>
      </c>
      <c r="C743" s="327" t="s">
        <v>6851</v>
      </c>
      <c r="D743" s="328"/>
      <c r="E743" s="329" t="s">
        <v>588</v>
      </c>
      <c r="F743" s="330" t="s">
        <v>6852</v>
      </c>
      <c r="G743" s="331" t="str">
        <f t="shared" si="69"/>
        <v>фото</v>
      </c>
      <c r="H743" s="331"/>
      <c r="I743" s="332" t="s">
        <v>5164</v>
      </c>
      <c r="J743" s="333" t="s">
        <v>1099</v>
      </c>
      <c r="K743" s="334" t="s">
        <v>700</v>
      </c>
      <c r="L743" s="669">
        <v>5</v>
      </c>
      <c r="M743" s="670">
        <v>176.1</v>
      </c>
      <c r="N743" s="321"/>
      <c r="O743" s="322">
        <f t="shared" si="70"/>
        <v>0</v>
      </c>
      <c r="P743" s="323">
        <v>4607109915387</v>
      </c>
      <c r="Q743" s="337" t="s">
        <v>6499</v>
      </c>
      <c r="R743" s="324">
        <f t="shared" si="71"/>
        <v>35.22</v>
      </c>
      <c r="S743" s="325" t="s">
        <v>6851</v>
      </c>
      <c r="T743" s="326"/>
    </row>
    <row r="744" spans="1:20" ht="22.5" customHeight="1" x14ac:dyDescent="0.2">
      <c r="A744" s="292">
        <v>727</v>
      </c>
      <c r="B744" s="310">
        <v>11321</v>
      </c>
      <c r="C744" s="327" t="s">
        <v>6853</v>
      </c>
      <c r="D744" s="328"/>
      <c r="E744" s="329" t="s">
        <v>588</v>
      </c>
      <c r="F744" s="330" t="s">
        <v>6854</v>
      </c>
      <c r="G744" s="331" t="str">
        <f t="shared" si="69"/>
        <v>фото</v>
      </c>
      <c r="H744" s="331"/>
      <c r="I744" s="332" t="s">
        <v>1229</v>
      </c>
      <c r="J744" s="333" t="s">
        <v>1115</v>
      </c>
      <c r="K744" s="334" t="s">
        <v>700</v>
      </c>
      <c r="L744" s="669">
        <v>5</v>
      </c>
      <c r="M744" s="670">
        <v>163.19999999999999</v>
      </c>
      <c r="N744" s="321"/>
      <c r="O744" s="322">
        <f t="shared" si="70"/>
        <v>0</v>
      </c>
      <c r="P744" s="323">
        <v>4607109915370</v>
      </c>
      <c r="Q744" s="337" t="s">
        <v>6499</v>
      </c>
      <c r="R744" s="324">
        <f t="shared" si="71"/>
        <v>32.64</v>
      </c>
      <c r="S744" s="325" t="s">
        <v>6853</v>
      </c>
      <c r="T744" s="326"/>
    </row>
    <row r="745" spans="1:20" ht="51" x14ac:dyDescent="0.2">
      <c r="A745" s="292">
        <v>728</v>
      </c>
      <c r="B745" s="310">
        <v>5823</v>
      </c>
      <c r="C745" s="311" t="s">
        <v>3192</v>
      </c>
      <c r="D745" s="312" t="s">
        <v>3193</v>
      </c>
      <c r="E745" s="313" t="s">
        <v>588</v>
      </c>
      <c r="F745" s="314" t="s">
        <v>2509</v>
      </c>
      <c r="G745" s="315" t="str">
        <f t="shared" si="69"/>
        <v>фото</v>
      </c>
      <c r="H745" s="315" t="str">
        <f>HYPERLINK("http://www.gardenbulbs.ru/images/summer_CL/thumbnails/"&amp;D745&amp;".jpg","фото")</f>
        <v>фото</v>
      </c>
      <c r="I745" s="316" t="s">
        <v>6855</v>
      </c>
      <c r="J745" s="317" t="s">
        <v>1115</v>
      </c>
      <c r="K745" s="318" t="s">
        <v>700</v>
      </c>
      <c r="L745" s="667">
        <v>5</v>
      </c>
      <c r="M745" s="668">
        <v>159.6</v>
      </c>
      <c r="N745" s="321"/>
      <c r="O745" s="322">
        <f t="shared" si="70"/>
        <v>0</v>
      </c>
      <c r="P745" s="323">
        <v>4607109934975</v>
      </c>
      <c r="Q745" s="317"/>
      <c r="R745" s="324">
        <f t="shared" si="71"/>
        <v>31.92</v>
      </c>
      <c r="S745" s="325" t="s">
        <v>3194</v>
      </c>
      <c r="T745" s="326"/>
    </row>
    <row r="746" spans="1:20" ht="15.75" x14ac:dyDescent="0.2">
      <c r="A746" s="292">
        <v>729</v>
      </c>
      <c r="B746" s="310">
        <v>1303</v>
      </c>
      <c r="C746" s="311" t="s">
        <v>2646</v>
      </c>
      <c r="D746" s="312"/>
      <c r="E746" s="313" t="s">
        <v>588</v>
      </c>
      <c r="F746" s="314" t="s">
        <v>748</v>
      </c>
      <c r="G746" s="315" t="str">
        <f t="shared" si="69"/>
        <v>фото</v>
      </c>
      <c r="H746" s="315"/>
      <c r="I746" s="316" t="s">
        <v>1118</v>
      </c>
      <c r="J746" s="317" t="s">
        <v>1099</v>
      </c>
      <c r="K746" s="318" t="s">
        <v>700</v>
      </c>
      <c r="L746" s="667">
        <v>5</v>
      </c>
      <c r="M746" s="668">
        <v>156</v>
      </c>
      <c r="N746" s="321"/>
      <c r="O746" s="322">
        <f t="shared" si="70"/>
        <v>0</v>
      </c>
      <c r="P746" s="323">
        <v>4607109962930</v>
      </c>
      <c r="Q746" s="317"/>
      <c r="R746" s="324">
        <f t="shared" si="71"/>
        <v>31.2</v>
      </c>
      <c r="S746" s="325" t="s">
        <v>2646</v>
      </c>
      <c r="T746" s="326"/>
    </row>
    <row r="747" spans="1:20" ht="15.75" x14ac:dyDescent="0.2">
      <c r="A747" s="292">
        <v>730</v>
      </c>
      <c r="B747" s="310">
        <v>1309</v>
      </c>
      <c r="C747" s="311" t="s">
        <v>2001</v>
      </c>
      <c r="D747" s="312"/>
      <c r="E747" s="313" t="s">
        <v>588</v>
      </c>
      <c r="F747" s="314" t="s">
        <v>749</v>
      </c>
      <c r="G747" s="315" t="str">
        <f t="shared" si="69"/>
        <v>фото</v>
      </c>
      <c r="H747" s="315"/>
      <c r="I747" s="316" t="s">
        <v>750</v>
      </c>
      <c r="J747" s="317" t="s">
        <v>1099</v>
      </c>
      <c r="K747" s="318" t="s">
        <v>700</v>
      </c>
      <c r="L747" s="667">
        <v>5</v>
      </c>
      <c r="M747" s="668">
        <v>159.6</v>
      </c>
      <c r="N747" s="321"/>
      <c r="O747" s="322">
        <f t="shared" si="70"/>
        <v>0</v>
      </c>
      <c r="P747" s="323">
        <v>4607109963388</v>
      </c>
      <c r="Q747" s="317"/>
      <c r="R747" s="324">
        <f t="shared" si="71"/>
        <v>31.92</v>
      </c>
      <c r="S747" s="325" t="s">
        <v>2001</v>
      </c>
      <c r="T747" s="326"/>
    </row>
    <row r="748" spans="1:20" ht="18" customHeight="1" x14ac:dyDescent="0.2">
      <c r="A748" s="292">
        <v>731</v>
      </c>
      <c r="B748" s="310">
        <v>3412</v>
      </c>
      <c r="C748" s="311" t="s">
        <v>4579</v>
      </c>
      <c r="D748" s="312"/>
      <c r="E748" s="313" t="s">
        <v>588</v>
      </c>
      <c r="F748" s="314" t="s">
        <v>4580</v>
      </c>
      <c r="G748" s="315" t="str">
        <f t="shared" si="69"/>
        <v>фото</v>
      </c>
      <c r="H748" s="315"/>
      <c r="I748" s="316" t="s">
        <v>5175</v>
      </c>
      <c r="J748" s="317" t="s">
        <v>1115</v>
      </c>
      <c r="K748" s="318" t="s">
        <v>700</v>
      </c>
      <c r="L748" s="667">
        <v>3</v>
      </c>
      <c r="M748" s="668">
        <v>113</v>
      </c>
      <c r="N748" s="321"/>
      <c r="O748" s="322">
        <f t="shared" si="70"/>
        <v>0</v>
      </c>
      <c r="P748" s="323">
        <v>4607109951613</v>
      </c>
      <c r="Q748" s="317" t="s">
        <v>4911</v>
      </c>
      <c r="R748" s="324">
        <f t="shared" si="71"/>
        <v>37.67</v>
      </c>
      <c r="S748" s="325" t="s">
        <v>4579</v>
      </c>
      <c r="T748" s="326"/>
    </row>
    <row r="749" spans="1:20" ht="31.5" x14ac:dyDescent="0.2">
      <c r="A749" s="292">
        <v>732</v>
      </c>
      <c r="B749" s="310">
        <v>1310</v>
      </c>
      <c r="C749" s="311" t="s">
        <v>2002</v>
      </c>
      <c r="D749" s="312"/>
      <c r="E749" s="313" t="s">
        <v>588</v>
      </c>
      <c r="F749" s="314" t="s">
        <v>751</v>
      </c>
      <c r="G749" s="315" t="str">
        <f t="shared" si="69"/>
        <v>фото</v>
      </c>
      <c r="H749" s="315"/>
      <c r="I749" s="316" t="s">
        <v>752</v>
      </c>
      <c r="J749" s="317" t="s">
        <v>1099</v>
      </c>
      <c r="K749" s="318" t="s">
        <v>700</v>
      </c>
      <c r="L749" s="667">
        <v>5</v>
      </c>
      <c r="M749" s="668">
        <v>159.6</v>
      </c>
      <c r="N749" s="321"/>
      <c r="O749" s="322">
        <f t="shared" si="70"/>
        <v>0</v>
      </c>
      <c r="P749" s="323">
        <v>4607109963395</v>
      </c>
      <c r="Q749" s="317"/>
      <c r="R749" s="324">
        <f t="shared" si="71"/>
        <v>31.92</v>
      </c>
      <c r="S749" s="325" t="s">
        <v>2002</v>
      </c>
      <c r="T749" s="326"/>
    </row>
    <row r="750" spans="1:20" ht="15.75" x14ac:dyDescent="0.2">
      <c r="A750" s="292">
        <v>733</v>
      </c>
      <c r="B750" s="310">
        <v>2595</v>
      </c>
      <c r="C750" s="311" t="s">
        <v>2004</v>
      </c>
      <c r="D750" s="312"/>
      <c r="E750" s="313" t="s">
        <v>588</v>
      </c>
      <c r="F750" s="314" t="s">
        <v>753</v>
      </c>
      <c r="G750" s="315" t="str">
        <f t="shared" si="69"/>
        <v>фото</v>
      </c>
      <c r="H750" s="315"/>
      <c r="I750" s="316" t="s">
        <v>329</v>
      </c>
      <c r="J750" s="317" t="s">
        <v>1099</v>
      </c>
      <c r="K750" s="318" t="s">
        <v>700</v>
      </c>
      <c r="L750" s="667">
        <v>5</v>
      </c>
      <c r="M750" s="668">
        <v>159.6</v>
      </c>
      <c r="N750" s="321"/>
      <c r="O750" s="322">
        <f t="shared" si="70"/>
        <v>0</v>
      </c>
      <c r="P750" s="323">
        <v>4607109970065</v>
      </c>
      <c r="Q750" s="317"/>
      <c r="R750" s="324">
        <f t="shared" si="71"/>
        <v>31.92</v>
      </c>
      <c r="S750" s="325" t="s">
        <v>2004</v>
      </c>
      <c r="T750" s="326"/>
    </row>
    <row r="751" spans="1:20" ht="15.75" x14ac:dyDescent="0.2">
      <c r="A751" s="292">
        <v>734</v>
      </c>
      <c r="B751" s="310">
        <v>2045</v>
      </c>
      <c r="C751" s="311" t="s">
        <v>3186</v>
      </c>
      <c r="D751" s="312"/>
      <c r="E751" s="313" t="s">
        <v>588</v>
      </c>
      <c r="F751" s="314" t="s">
        <v>2507</v>
      </c>
      <c r="G751" s="315" t="str">
        <f t="shared" si="69"/>
        <v>фото</v>
      </c>
      <c r="H751" s="315"/>
      <c r="I751" s="316" t="s">
        <v>2552</v>
      </c>
      <c r="J751" s="317" t="s">
        <v>1099</v>
      </c>
      <c r="K751" s="318" t="s">
        <v>700</v>
      </c>
      <c r="L751" s="667">
        <v>5</v>
      </c>
      <c r="M751" s="668">
        <v>159.6</v>
      </c>
      <c r="N751" s="321"/>
      <c r="O751" s="322">
        <f t="shared" si="70"/>
        <v>0</v>
      </c>
      <c r="P751" s="323">
        <v>4607109984833</v>
      </c>
      <c r="Q751" s="317"/>
      <c r="R751" s="324">
        <f t="shared" si="71"/>
        <v>31.92</v>
      </c>
      <c r="S751" s="325" t="s">
        <v>3186</v>
      </c>
      <c r="T751" s="326"/>
    </row>
    <row r="752" spans="1:20" ht="15.75" x14ac:dyDescent="0.2">
      <c r="A752" s="292">
        <v>735</v>
      </c>
      <c r="B752" s="310">
        <v>2596</v>
      </c>
      <c r="C752" s="311" t="s">
        <v>1988</v>
      </c>
      <c r="D752" s="312"/>
      <c r="E752" s="313" t="s">
        <v>588</v>
      </c>
      <c r="F752" s="314" t="s">
        <v>754</v>
      </c>
      <c r="G752" s="315" t="str">
        <f t="shared" si="69"/>
        <v>фото</v>
      </c>
      <c r="H752" s="315"/>
      <c r="I752" s="316" t="s">
        <v>97</v>
      </c>
      <c r="J752" s="317" t="s">
        <v>1099</v>
      </c>
      <c r="K752" s="318" t="s">
        <v>700</v>
      </c>
      <c r="L752" s="667">
        <v>5</v>
      </c>
      <c r="M752" s="668">
        <v>156</v>
      </c>
      <c r="N752" s="321"/>
      <c r="O752" s="322">
        <f t="shared" si="70"/>
        <v>0</v>
      </c>
      <c r="P752" s="323">
        <v>4607109950043</v>
      </c>
      <c r="Q752" s="317"/>
      <c r="R752" s="324">
        <f t="shared" si="71"/>
        <v>31.2</v>
      </c>
      <c r="S752" s="325" t="s">
        <v>1988</v>
      </c>
      <c r="T752" s="326"/>
    </row>
    <row r="753" spans="1:20" ht="51" x14ac:dyDescent="0.2">
      <c r="A753" s="292">
        <v>736</v>
      </c>
      <c r="B753" s="310">
        <v>5821</v>
      </c>
      <c r="C753" s="311" t="s">
        <v>3187</v>
      </c>
      <c r="D753" s="312" t="s">
        <v>3188</v>
      </c>
      <c r="E753" s="313" t="s">
        <v>588</v>
      </c>
      <c r="F753" s="314" t="s">
        <v>2508</v>
      </c>
      <c r="G753" s="315" t="str">
        <f t="shared" si="69"/>
        <v>фото</v>
      </c>
      <c r="H753" s="315" t="str">
        <f>HYPERLINK("http://www.gardenbulbs.ru/images/summer_CL/thumbnails/"&amp;D753&amp;".jpg","фото")</f>
        <v>фото</v>
      </c>
      <c r="I753" s="316" t="s">
        <v>6856</v>
      </c>
      <c r="J753" s="317" t="s">
        <v>1115</v>
      </c>
      <c r="K753" s="318" t="s">
        <v>700</v>
      </c>
      <c r="L753" s="667">
        <v>5</v>
      </c>
      <c r="M753" s="668">
        <v>159.6</v>
      </c>
      <c r="N753" s="321"/>
      <c r="O753" s="322">
        <f t="shared" si="70"/>
        <v>0</v>
      </c>
      <c r="P753" s="323">
        <v>4607109934999</v>
      </c>
      <c r="Q753" s="317"/>
      <c r="R753" s="324">
        <f t="shared" si="71"/>
        <v>31.92</v>
      </c>
      <c r="S753" s="325" t="s">
        <v>3187</v>
      </c>
      <c r="T753" s="326"/>
    </row>
    <row r="754" spans="1:20" ht="25.5" x14ac:dyDescent="0.2">
      <c r="A754" s="292">
        <v>737</v>
      </c>
      <c r="B754" s="310">
        <v>2539</v>
      </c>
      <c r="C754" s="311" t="s">
        <v>1987</v>
      </c>
      <c r="D754" s="312"/>
      <c r="E754" s="313" t="s">
        <v>588</v>
      </c>
      <c r="F754" s="314" t="s">
        <v>1248</v>
      </c>
      <c r="G754" s="315" t="str">
        <f t="shared" si="69"/>
        <v>фото</v>
      </c>
      <c r="H754" s="315"/>
      <c r="I754" s="316" t="s">
        <v>755</v>
      </c>
      <c r="J754" s="317" t="s">
        <v>1099</v>
      </c>
      <c r="K754" s="318" t="s">
        <v>700</v>
      </c>
      <c r="L754" s="667">
        <v>5</v>
      </c>
      <c r="M754" s="668">
        <v>153.19999999999999</v>
      </c>
      <c r="N754" s="321"/>
      <c r="O754" s="322">
        <f t="shared" si="70"/>
        <v>0</v>
      </c>
      <c r="P754" s="323">
        <v>4607109950050</v>
      </c>
      <c r="Q754" s="317"/>
      <c r="R754" s="324">
        <f t="shared" si="71"/>
        <v>30.64</v>
      </c>
      <c r="S754" s="325" t="s">
        <v>1987</v>
      </c>
      <c r="T754" s="326"/>
    </row>
    <row r="755" spans="1:20" ht="18" customHeight="1" x14ac:dyDescent="0.2">
      <c r="A755" s="292">
        <v>738</v>
      </c>
      <c r="B755" s="310">
        <v>6480</v>
      </c>
      <c r="C755" s="311" t="s">
        <v>3189</v>
      </c>
      <c r="D755" s="312"/>
      <c r="E755" s="313" t="s">
        <v>588</v>
      </c>
      <c r="F755" s="314" t="s">
        <v>3190</v>
      </c>
      <c r="G755" s="315" t="str">
        <f t="shared" si="69"/>
        <v>фото</v>
      </c>
      <c r="H755" s="315"/>
      <c r="I755" s="316" t="s">
        <v>3191</v>
      </c>
      <c r="J755" s="317" t="s">
        <v>1115</v>
      </c>
      <c r="K755" s="318" t="s">
        <v>700</v>
      </c>
      <c r="L755" s="667">
        <v>5</v>
      </c>
      <c r="M755" s="668">
        <v>159.6</v>
      </c>
      <c r="N755" s="321"/>
      <c r="O755" s="322">
        <f t="shared" si="70"/>
        <v>0</v>
      </c>
      <c r="P755" s="323">
        <v>4607109930809</v>
      </c>
      <c r="Q755" s="317"/>
      <c r="R755" s="324">
        <f t="shared" si="71"/>
        <v>31.92</v>
      </c>
      <c r="S755" s="325" t="s">
        <v>3189</v>
      </c>
      <c r="T755" s="326"/>
    </row>
    <row r="756" spans="1:20" ht="15.75" x14ac:dyDescent="0.2">
      <c r="A756" s="292">
        <v>739</v>
      </c>
      <c r="B756" s="310">
        <v>1305</v>
      </c>
      <c r="C756" s="311" t="s">
        <v>1991</v>
      </c>
      <c r="D756" s="312" t="s">
        <v>6857</v>
      </c>
      <c r="E756" s="313" t="s">
        <v>588</v>
      </c>
      <c r="F756" s="314" t="s">
        <v>756</v>
      </c>
      <c r="G756" s="315" t="str">
        <f t="shared" si="69"/>
        <v>фото</v>
      </c>
      <c r="H756" s="315" t="str">
        <f>HYPERLINK("http://www.gardenbulbs.ru/images/summer_CL/thumbnails/"&amp;D756&amp;".jpg","фото")</f>
        <v>фото</v>
      </c>
      <c r="I756" s="316" t="s">
        <v>4578</v>
      </c>
      <c r="J756" s="317" t="s">
        <v>1099</v>
      </c>
      <c r="K756" s="318" t="s">
        <v>700</v>
      </c>
      <c r="L756" s="667">
        <v>5</v>
      </c>
      <c r="M756" s="668">
        <v>148.9</v>
      </c>
      <c r="N756" s="321"/>
      <c r="O756" s="322">
        <f t="shared" si="70"/>
        <v>0</v>
      </c>
      <c r="P756" s="323">
        <v>4607109963159</v>
      </c>
      <c r="Q756" s="317"/>
      <c r="R756" s="324">
        <f t="shared" si="71"/>
        <v>29.78</v>
      </c>
      <c r="S756" s="325" t="s">
        <v>1991</v>
      </c>
      <c r="T756" s="326"/>
    </row>
    <row r="757" spans="1:20" ht="15.75" x14ac:dyDescent="0.2">
      <c r="A757" s="292">
        <v>740</v>
      </c>
      <c r="B757" s="304"/>
      <c r="C757" s="305"/>
      <c r="D757" s="305"/>
      <c r="E757" s="338" t="s">
        <v>757</v>
      </c>
      <c r="F757" s="339"/>
      <c r="G757" s="308"/>
      <c r="H757" s="308"/>
      <c r="I757" s="308"/>
      <c r="J757" s="308"/>
      <c r="K757" s="307"/>
      <c r="L757" s="339"/>
      <c r="M757" s="339"/>
      <c r="N757" s="307"/>
      <c r="O757" s="308"/>
      <c r="P757" s="308"/>
      <c r="Q757" s="308"/>
      <c r="R757" s="309"/>
      <c r="S757" s="308"/>
      <c r="T757" s="308"/>
    </row>
    <row r="758" spans="1:20" ht="26.25" customHeight="1" x14ac:dyDescent="0.2">
      <c r="A758" s="292">
        <v>741</v>
      </c>
      <c r="B758" s="310">
        <v>1313</v>
      </c>
      <c r="C758" s="311" t="s">
        <v>1971</v>
      </c>
      <c r="D758" s="312"/>
      <c r="E758" s="313" t="s">
        <v>588</v>
      </c>
      <c r="F758" s="314" t="s">
        <v>758</v>
      </c>
      <c r="G758" s="315" t="str">
        <f t="shared" ref="G758:G762" si="72">HYPERLINK("http://www.gardenbulbs.ru/images/summer_CL/thumbnails/"&amp;C758&amp;".jpg","фото")</f>
        <v>фото</v>
      </c>
      <c r="H758" s="315"/>
      <c r="I758" s="316" t="s">
        <v>1239</v>
      </c>
      <c r="J758" s="317" t="s">
        <v>1112</v>
      </c>
      <c r="K758" s="318" t="s">
        <v>759</v>
      </c>
      <c r="L758" s="667">
        <v>3</v>
      </c>
      <c r="M758" s="668">
        <v>138.9</v>
      </c>
      <c r="N758" s="321"/>
      <c r="O758" s="322">
        <f t="shared" ref="O758:O762" si="73">IF(ISERROR(N758*M758),0,N758*M758)</f>
        <v>0</v>
      </c>
      <c r="P758" s="323">
        <v>4607109963524</v>
      </c>
      <c r="Q758" s="317"/>
      <c r="R758" s="324">
        <f t="shared" ref="R758:R762" si="74">ROUND(M758/L758,2)</f>
        <v>46.3</v>
      </c>
      <c r="S758" s="325" t="s">
        <v>5355</v>
      </c>
      <c r="T758" s="326"/>
    </row>
    <row r="759" spans="1:20" ht="22.5" customHeight="1" x14ac:dyDescent="0.2">
      <c r="A759" s="292">
        <v>742</v>
      </c>
      <c r="B759" s="310">
        <v>1322</v>
      </c>
      <c r="C759" s="311" t="s">
        <v>2005</v>
      </c>
      <c r="D759" s="312"/>
      <c r="E759" s="313" t="s">
        <v>588</v>
      </c>
      <c r="F759" s="314" t="s">
        <v>760</v>
      </c>
      <c r="G759" s="315" t="str">
        <f t="shared" si="72"/>
        <v>фото</v>
      </c>
      <c r="H759" s="315"/>
      <c r="I759" s="316" t="s">
        <v>724</v>
      </c>
      <c r="J759" s="317" t="s">
        <v>1099</v>
      </c>
      <c r="K759" s="318" t="s">
        <v>759</v>
      </c>
      <c r="L759" s="667">
        <v>3</v>
      </c>
      <c r="M759" s="668">
        <v>164.6</v>
      </c>
      <c r="N759" s="321"/>
      <c r="O759" s="322">
        <f t="shared" si="73"/>
        <v>0</v>
      </c>
      <c r="P759" s="323">
        <v>4607109963616</v>
      </c>
      <c r="Q759" s="317"/>
      <c r="R759" s="324">
        <f t="shared" si="74"/>
        <v>54.87</v>
      </c>
      <c r="S759" s="325" t="s">
        <v>5359</v>
      </c>
      <c r="T759" s="326"/>
    </row>
    <row r="760" spans="1:20" ht="31.5" x14ac:dyDescent="0.2">
      <c r="A760" s="292">
        <v>743</v>
      </c>
      <c r="B760" s="310">
        <v>1316</v>
      </c>
      <c r="C760" s="311" t="s">
        <v>1990</v>
      </c>
      <c r="D760" s="312"/>
      <c r="E760" s="313" t="s">
        <v>588</v>
      </c>
      <c r="F760" s="314" t="s">
        <v>761</v>
      </c>
      <c r="G760" s="315" t="str">
        <f t="shared" si="72"/>
        <v>фото</v>
      </c>
      <c r="H760" s="315"/>
      <c r="I760" s="316" t="s">
        <v>587</v>
      </c>
      <c r="J760" s="317" t="s">
        <v>1099</v>
      </c>
      <c r="K760" s="318" t="s">
        <v>759</v>
      </c>
      <c r="L760" s="667">
        <v>3</v>
      </c>
      <c r="M760" s="668">
        <v>158.19999999999999</v>
      </c>
      <c r="N760" s="321"/>
      <c r="O760" s="322">
        <f t="shared" si="73"/>
        <v>0</v>
      </c>
      <c r="P760" s="323">
        <v>4607109963555</v>
      </c>
      <c r="Q760" s="317"/>
      <c r="R760" s="324">
        <f t="shared" si="74"/>
        <v>52.73</v>
      </c>
      <c r="S760" s="325" t="s">
        <v>5357</v>
      </c>
      <c r="T760" s="326"/>
    </row>
    <row r="761" spans="1:20" ht="31.5" x14ac:dyDescent="0.2">
      <c r="A761" s="292">
        <v>744</v>
      </c>
      <c r="B761" s="310">
        <v>1315</v>
      </c>
      <c r="C761" s="311" t="s">
        <v>2646</v>
      </c>
      <c r="D761" s="312"/>
      <c r="E761" s="313" t="s">
        <v>588</v>
      </c>
      <c r="F761" s="314" t="s">
        <v>762</v>
      </c>
      <c r="G761" s="315" t="str">
        <f t="shared" si="72"/>
        <v>фото</v>
      </c>
      <c r="H761" s="315"/>
      <c r="I761" s="316" t="s">
        <v>1118</v>
      </c>
      <c r="J761" s="317" t="s">
        <v>1099</v>
      </c>
      <c r="K761" s="318" t="s">
        <v>759</v>
      </c>
      <c r="L761" s="667">
        <v>3</v>
      </c>
      <c r="M761" s="668">
        <v>149.6</v>
      </c>
      <c r="N761" s="321"/>
      <c r="O761" s="322">
        <f t="shared" si="73"/>
        <v>0</v>
      </c>
      <c r="P761" s="323">
        <v>4607109963548</v>
      </c>
      <c r="Q761" s="317"/>
      <c r="R761" s="324">
        <f t="shared" si="74"/>
        <v>49.87</v>
      </c>
      <c r="S761" s="325" t="s">
        <v>5356</v>
      </c>
      <c r="T761" s="326"/>
    </row>
    <row r="762" spans="1:20" ht="15.75" x14ac:dyDescent="0.2">
      <c r="A762" s="292">
        <v>745</v>
      </c>
      <c r="B762" s="310">
        <v>1317</v>
      </c>
      <c r="C762" s="311" t="s">
        <v>1991</v>
      </c>
      <c r="D762" s="312"/>
      <c r="E762" s="313" t="s">
        <v>588</v>
      </c>
      <c r="F762" s="314" t="s">
        <v>763</v>
      </c>
      <c r="G762" s="315" t="str">
        <f t="shared" si="72"/>
        <v>фото</v>
      </c>
      <c r="H762" s="315"/>
      <c r="I762" s="316" t="s">
        <v>81</v>
      </c>
      <c r="J762" s="317" t="s">
        <v>1099</v>
      </c>
      <c r="K762" s="318" t="s">
        <v>759</v>
      </c>
      <c r="L762" s="667">
        <v>3</v>
      </c>
      <c r="M762" s="668">
        <v>158.19999999999999</v>
      </c>
      <c r="N762" s="321"/>
      <c r="O762" s="322">
        <f t="shared" si="73"/>
        <v>0</v>
      </c>
      <c r="P762" s="323">
        <v>4607109963562</v>
      </c>
      <c r="Q762" s="317"/>
      <c r="R762" s="324">
        <f t="shared" si="74"/>
        <v>52.73</v>
      </c>
      <c r="S762" s="325" t="s">
        <v>5358</v>
      </c>
      <c r="T762" s="326"/>
    </row>
    <row r="763" spans="1:20" ht="15.75" x14ac:dyDescent="0.2">
      <c r="A763" s="292">
        <v>746</v>
      </c>
      <c r="B763" s="304"/>
      <c r="C763" s="305"/>
      <c r="D763" s="305"/>
      <c r="E763" s="338" t="s">
        <v>6858</v>
      </c>
      <c r="F763" s="339"/>
      <c r="G763" s="308"/>
      <c r="H763" s="308"/>
      <c r="I763" s="308"/>
      <c r="J763" s="308"/>
      <c r="K763" s="307"/>
      <c r="L763" s="339"/>
      <c r="M763" s="339"/>
      <c r="N763" s="307"/>
      <c r="O763" s="308"/>
      <c r="P763" s="308"/>
      <c r="Q763" s="308"/>
      <c r="R763" s="309"/>
      <c r="S763" s="308"/>
      <c r="T763" s="308"/>
    </row>
    <row r="764" spans="1:20" ht="15.75" x14ac:dyDescent="0.2">
      <c r="A764" s="292">
        <v>747</v>
      </c>
      <c r="B764" s="310">
        <v>2891</v>
      </c>
      <c r="C764" s="311" t="s">
        <v>2008</v>
      </c>
      <c r="D764" s="312"/>
      <c r="E764" s="313" t="s">
        <v>588</v>
      </c>
      <c r="F764" s="314" t="s">
        <v>764</v>
      </c>
      <c r="G764" s="315" t="str">
        <f t="shared" ref="G764:G773" si="75">HYPERLINK("http://www.gardenbulbs.ru/images/summer_CL/thumbnails/"&amp;C764&amp;".jpg","фото")</f>
        <v>фото</v>
      </c>
      <c r="H764" s="315"/>
      <c r="I764" s="316" t="s">
        <v>3857</v>
      </c>
      <c r="J764" s="317" t="s">
        <v>1115</v>
      </c>
      <c r="K764" s="318" t="s">
        <v>589</v>
      </c>
      <c r="L764" s="667">
        <v>3</v>
      </c>
      <c r="M764" s="668">
        <v>100.4</v>
      </c>
      <c r="N764" s="321"/>
      <c r="O764" s="322">
        <f t="shared" ref="O764:O773" si="76">IF(ISERROR(N764*M764),0,N764*M764)</f>
        <v>0</v>
      </c>
      <c r="P764" s="323">
        <v>4607109984772</v>
      </c>
      <c r="Q764" s="317"/>
      <c r="R764" s="324">
        <f t="shared" ref="R764:R773" si="77">ROUND(M764/L764,2)</f>
        <v>33.47</v>
      </c>
      <c r="S764" s="325" t="s">
        <v>2008</v>
      </c>
      <c r="T764" s="326" t="s">
        <v>4581</v>
      </c>
    </row>
    <row r="765" spans="1:20" ht="15.75" x14ac:dyDescent="0.2">
      <c r="A765" s="292">
        <v>748</v>
      </c>
      <c r="B765" s="310">
        <v>2644</v>
      </c>
      <c r="C765" s="311" t="s">
        <v>2010</v>
      </c>
      <c r="D765" s="312"/>
      <c r="E765" s="313" t="s">
        <v>588</v>
      </c>
      <c r="F765" s="314" t="s">
        <v>765</v>
      </c>
      <c r="G765" s="315" t="str">
        <f t="shared" si="75"/>
        <v>фото</v>
      </c>
      <c r="H765" s="315"/>
      <c r="I765" s="316" t="s">
        <v>766</v>
      </c>
      <c r="J765" s="317" t="s">
        <v>1115</v>
      </c>
      <c r="K765" s="318" t="s">
        <v>700</v>
      </c>
      <c r="L765" s="667">
        <v>3</v>
      </c>
      <c r="M765" s="668">
        <v>180.6</v>
      </c>
      <c r="N765" s="321"/>
      <c r="O765" s="322">
        <f t="shared" si="76"/>
        <v>0</v>
      </c>
      <c r="P765" s="323">
        <v>4607109956243</v>
      </c>
      <c r="Q765" s="317"/>
      <c r="R765" s="324">
        <f t="shared" si="77"/>
        <v>60.2</v>
      </c>
      <c r="S765" s="325" t="s">
        <v>2010</v>
      </c>
      <c r="T765" s="326" t="s">
        <v>4581</v>
      </c>
    </row>
    <row r="766" spans="1:20" ht="15.75" x14ac:dyDescent="0.2">
      <c r="A766" s="292">
        <v>749</v>
      </c>
      <c r="B766" s="310">
        <v>2347</v>
      </c>
      <c r="C766" s="311" t="s">
        <v>2009</v>
      </c>
      <c r="D766" s="312"/>
      <c r="E766" s="313" t="s">
        <v>588</v>
      </c>
      <c r="F766" s="314" t="s">
        <v>767</v>
      </c>
      <c r="G766" s="315" t="str">
        <f t="shared" si="75"/>
        <v>фото</v>
      </c>
      <c r="H766" s="315"/>
      <c r="I766" s="316" t="s">
        <v>768</v>
      </c>
      <c r="J766" s="317" t="s">
        <v>1115</v>
      </c>
      <c r="K766" s="318" t="s">
        <v>700</v>
      </c>
      <c r="L766" s="667">
        <v>3</v>
      </c>
      <c r="M766" s="668">
        <v>172.1</v>
      </c>
      <c r="N766" s="321"/>
      <c r="O766" s="322">
        <f t="shared" si="76"/>
        <v>0</v>
      </c>
      <c r="P766" s="323">
        <v>4607109967133</v>
      </c>
      <c r="Q766" s="317"/>
      <c r="R766" s="324">
        <f t="shared" si="77"/>
        <v>57.37</v>
      </c>
      <c r="S766" s="325" t="s">
        <v>2009</v>
      </c>
      <c r="T766" s="326" t="s">
        <v>4581</v>
      </c>
    </row>
    <row r="767" spans="1:20" ht="15.75" x14ac:dyDescent="0.2">
      <c r="A767" s="292">
        <v>750</v>
      </c>
      <c r="B767" s="310">
        <v>3279</v>
      </c>
      <c r="C767" s="311" t="s">
        <v>3954</v>
      </c>
      <c r="D767" s="312"/>
      <c r="E767" s="313" t="s">
        <v>588</v>
      </c>
      <c r="F767" s="314" t="s">
        <v>3776</v>
      </c>
      <c r="G767" s="315" t="str">
        <f t="shared" si="75"/>
        <v>фото</v>
      </c>
      <c r="H767" s="315"/>
      <c r="I767" s="316" t="s">
        <v>3858</v>
      </c>
      <c r="J767" s="317" t="s">
        <v>1115</v>
      </c>
      <c r="K767" s="318" t="s">
        <v>700</v>
      </c>
      <c r="L767" s="667">
        <v>3</v>
      </c>
      <c r="M767" s="668">
        <v>114.1</v>
      </c>
      <c r="N767" s="321"/>
      <c r="O767" s="322">
        <f t="shared" si="76"/>
        <v>0</v>
      </c>
      <c r="P767" s="323">
        <v>4607109951828</v>
      </c>
      <c r="Q767" s="317"/>
      <c r="R767" s="324">
        <f t="shared" si="77"/>
        <v>38.03</v>
      </c>
      <c r="S767" s="325" t="s">
        <v>3954</v>
      </c>
      <c r="T767" s="326" t="s">
        <v>4581</v>
      </c>
    </row>
    <row r="768" spans="1:20" ht="15.75" x14ac:dyDescent="0.2">
      <c r="A768" s="292">
        <v>751</v>
      </c>
      <c r="B768" s="310">
        <v>1323</v>
      </c>
      <c r="C768" s="311" t="s">
        <v>2012</v>
      </c>
      <c r="D768" s="312"/>
      <c r="E768" s="313" t="s">
        <v>588</v>
      </c>
      <c r="F768" s="314" t="s">
        <v>769</v>
      </c>
      <c r="G768" s="315" t="str">
        <f t="shared" si="75"/>
        <v>фото</v>
      </c>
      <c r="H768" s="315"/>
      <c r="I768" s="316" t="s">
        <v>770</v>
      </c>
      <c r="J768" s="317" t="s">
        <v>1115</v>
      </c>
      <c r="K768" s="318" t="s">
        <v>700</v>
      </c>
      <c r="L768" s="667">
        <v>3</v>
      </c>
      <c r="M768" s="668">
        <v>130.1</v>
      </c>
      <c r="N768" s="321"/>
      <c r="O768" s="322">
        <f t="shared" si="76"/>
        <v>0</v>
      </c>
      <c r="P768" s="323">
        <v>4607109963326</v>
      </c>
      <c r="Q768" s="317"/>
      <c r="R768" s="324">
        <f t="shared" si="77"/>
        <v>43.37</v>
      </c>
      <c r="S768" s="325" t="s">
        <v>2012</v>
      </c>
      <c r="T768" s="326" t="s">
        <v>4581</v>
      </c>
    </row>
    <row r="769" spans="1:20" ht="15.75" x14ac:dyDescent="0.2">
      <c r="A769" s="292">
        <v>752</v>
      </c>
      <c r="B769" s="310">
        <v>909</v>
      </c>
      <c r="C769" s="311" t="s">
        <v>2013</v>
      </c>
      <c r="D769" s="312"/>
      <c r="E769" s="313" t="s">
        <v>588</v>
      </c>
      <c r="F769" s="314" t="s">
        <v>771</v>
      </c>
      <c r="G769" s="315" t="str">
        <f t="shared" si="75"/>
        <v>фото</v>
      </c>
      <c r="H769" s="315"/>
      <c r="I769" s="316" t="s">
        <v>772</v>
      </c>
      <c r="J769" s="317" t="s">
        <v>1115</v>
      </c>
      <c r="K769" s="318" t="s">
        <v>700</v>
      </c>
      <c r="L769" s="667">
        <v>3</v>
      </c>
      <c r="M769" s="668">
        <v>176.4</v>
      </c>
      <c r="N769" s="321"/>
      <c r="O769" s="322">
        <f t="shared" si="76"/>
        <v>0</v>
      </c>
      <c r="P769" s="323">
        <v>4607109970089</v>
      </c>
      <c r="Q769" s="317"/>
      <c r="R769" s="324">
        <f t="shared" si="77"/>
        <v>58.8</v>
      </c>
      <c r="S769" s="325" t="s">
        <v>2013</v>
      </c>
      <c r="T769" s="326" t="s">
        <v>4581</v>
      </c>
    </row>
    <row r="770" spans="1:20" ht="15.75" x14ac:dyDescent="0.2">
      <c r="A770" s="292">
        <v>753</v>
      </c>
      <c r="B770" s="310">
        <v>1994</v>
      </c>
      <c r="C770" s="311" t="s">
        <v>2014</v>
      </c>
      <c r="D770" s="312"/>
      <c r="E770" s="313" t="s">
        <v>588</v>
      </c>
      <c r="F770" s="314" t="s">
        <v>773</v>
      </c>
      <c r="G770" s="315" t="str">
        <f t="shared" si="75"/>
        <v>фото</v>
      </c>
      <c r="H770" s="315"/>
      <c r="I770" s="316" t="s">
        <v>3859</v>
      </c>
      <c r="J770" s="317" t="s">
        <v>1115</v>
      </c>
      <c r="K770" s="318" t="s">
        <v>700</v>
      </c>
      <c r="L770" s="667">
        <v>3</v>
      </c>
      <c r="M770" s="668">
        <v>113.2</v>
      </c>
      <c r="N770" s="321"/>
      <c r="O770" s="322">
        <f t="shared" si="76"/>
        <v>0</v>
      </c>
      <c r="P770" s="323">
        <v>4607109984826</v>
      </c>
      <c r="Q770" s="317"/>
      <c r="R770" s="324">
        <f t="shared" si="77"/>
        <v>37.729999999999997</v>
      </c>
      <c r="S770" s="325" t="s">
        <v>2014</v>
      </c>
      <c r="T770" s="326" t="s">
        <v>4581</v>
      </c>
    </row>
    <row r="771" spans="1:20" ht="15.75" x14ac:dyDescent="0.2">
      <c r="A771" s="292">
        <v>754</v>
      </c>
      <c r="B771" s="310">
        <v>2356</v>
      </c>
      <c r="C771" s="311" t="s">
        <v>2015</v>
      </c>
      <c r="D771" s="312"/>
      <c r="E771" s="313" t="s">
        <v>588</v>
      </c>
      <c r="F771" s="314" t="s">
        <v>1102</v>
      </c>
      <c r="G771" s="315" t="str">
        <f t="shared" si="75"/>
        <v>фото</v>
      </c>
      <c r="H771" s="315"/>
      <c r="I771" s="316" t="s">
        <v>329</v>
      </c>
      <c r="J771" s="317" t="s">
        <v>1115</v>
      </c>
      <c r="K771" s="318" t="s">
        <v>700</v>
      </c>
      <c r="L771" s="667">
        <v>3</v>
      </c>
      <c r="M771" s="668">
        <v>129.30000000000001</v>
      </c>
      <c r="N771" s="321"/>
      <c r="O771" s="322">
        <f t="shared" si="76"/>
        <v>0</v>
      </c>
      <c r="P771" s="323">
        <v>4607109967164</v>
      </c>
      <c r="Q771" s="317"/>
      <c r="R771" s="324">
        <f t="shared" si="77"/>
        <v>43.1</v>
      </c>
      <c r="S771" s="325" t="s">
        <v>2015</v>
      </c>
      <c r="T771" s="326" t="s">
        <v>4581</v>
      </c>
    </row>
    <row r="772" spans="1:20" ht="15.75" x14ac:dyDescent="0.2">
      <c r="A772" s="292">
        <v>755</v>
      </c>
      <c r="B772" s="310">
        <v>2354</v>
      </c>
      <c r="C772" s="311" t="s">
        <v>2648</v>
      </c>
      <c r="D772" s="312"/>
      <c r="E772" s="313" t="s">
        <v>588</v>
      </c>
      <c r="F772" s="314" t="s">
        <v>5064</v>
      </c>
      <c r="G772" s="315" t="str">
        <f t="shared" si="75"/>
        <v>фото</v>
      </c>
      <c r="H772" s="315"/>
      <c r="I772" s="316" t="s">
        <v>1133</v>
      </c>
      <c r="J772" s="317" t="s">
        <v>1115</v>
      </c>
      <c r="K772" s="318" t="s">
        <v>700</v>
      </c>
      <c r="L772" s="667">
        <v>3</v>
      </c>
      <c r="M772" s="668">
        <v>121.8</v>
      </c>
      <c r="N772" s="321"/>
      <c r="O772" s="322">
        <f t="shared" si="76"/>
        <v>0</v>
      </c>
      <c r="P772" s="323">
        <v>4607109967157</v>
      </c>
      <c r="Q772" s="317"/>
      <c r="R772" s="324">
        <f t="shared" si="77"/>
        <v>40.6</v>
      </c>
      <c r="S772" s="325" t="s">
        <v>5360</v>
      </c>
      <c r="T772" s="326" t="s">
        <v>4581</v>
      </c>
    </row>
    <row r="773" spans="1:20" ht="15.75" x14ac:dyDescent="0.2">
      <c r="A773" s="292">
        <v>756</v>
      </c>
      <c r="B773" s="310">
        <v>2358</v>
      </c>
      <c r="C773" s="311" t="s">
        <v>2011</v>
      </c>
      <c r="D773" s="312"/>
      <c r="E773" s="313" t="s">
        <v>588</v>
      </c>
      <c r="F773" s="314" t="s">
        <v>774</v>
      </c>
      <c r="G773" s="315" t="str">
        <f t="shared" si="75"/>
        <v>фото</v>
      </c>
      <c r="H773" s="315"/>
      <c r="I773" s="316" t="s">
        <v>775</v>
      </c>
      <c r="J773" s="317" t="s">
        <v>1115</v>
      </c>
      <c r="K773" s="318" t="s">
        <v>700</v>
      </c>
      <c r="L773" s="667">
        <v>3</v>
      </c>
      <c r="M773" s="668">
        <v>206.3</v>
      </c>
      <c r="N773" s="321"/>
      <c r="O773" s="322">
        <f t="shared" si="76"/>
        <v>0</v>
      </c>
      <c r="P773" s="323">
        <v>4607109967171</v>
      </c>
      <c r="Q773" s="317"/>
      <c r="R773" s="324">
        <f t="shared" si="77"/>
        <v>68.77</v>
      </c>
      <c r="S773" s="325" t="s">
        <v>2011</v>
      </c>
      <c r="T773" s="326" t="s">
        <v>4581</v>
      </c>
    </row>
    <row r="774" spans="1:20" ht="15.75" x14ac:dyDescent="0.2">
      <c r="A774" s="292">
        <v>757</v>
      </c>
      <c r="B774" s="304"/>
      <c r="C774" s="305"/>
      <c r="D774" s="305"/>
      <c r="E774" s="338" t="s">
        <v>776</v>
      </c>
      <c r="F774" s="339"/>
      <c r="G774" s="308"/>
      <c r="H774" s="308"/>
      <c r="I774" s="308"/>
      <c r="J774" s="308"/>
      <c r="K774" s="307"/>
      <c r="L774" s="339"/>
      <c r="M774" s="339"/>
      <c r="N774" s="307"/>
      <c r="O774" s="308"/>
      <c r="P774" s="308"/>
      <c r="Q774" s="308"/>
      <c r="R774" s="309"/>
      <c r="S774" s="308"/>
      <c r="T774" s="308"/>
    </row>
    <row r="775" spans="1:20" ht="15.75" x14ac:dyDescent="0.2">
      <c r="A775" s="292">
        <v>758</v>
      </c>
      <c r="B775" s="310">
        <v>2346</v>
      </c>
      <c r="C775" s="311" t="s">
        <v>2016</v>
      </c>
      <c r="D775" s="312"/>
      <c r="E775" s="313" t="s">
        <v>588</v>
      </c>
      <c r="F775" s="314" t="s">
        <v>777</v>
      </c>
      <c r="G775" s="315" t="str">
        <f t="shared" ref="G775:G777" si="78">HYPERLINK("http://www.gardenbulbs.ru/images/summer_CL/thumbnails/"&amp;C775&amp;".jpg","фото")</f>
        <v>фото</v>
      </c>
      <c r="H775" s="315"/>
      <c r="I775" s="316" t="s">
        <v>778</v>
      </c>
      <c r="J775" s="317" t="s">
        <v>1112</v>
      </c>
      <c r="K775" s="318" t="s">
        <v>589</v>
      </c>
      <c r="L775" s="667">
        <v>5</v>
      </c>
      <c r="M775" s="668">
        <v>218.3</v>
      </c>
      <c r="N775" s="321"/>
      <c r="O775" s="322">
        <f t="shared" ref="O775:O777" si="79">IF(ISERROR(N775*M775),0,N775*M775)</f>
        <v>0</v>
      </c>
      <c r="P775" s="323">
        <v>4607109967188</v>
      </c>
      <c r="Q775" s="317"/>
      <c r="R775" s="324">
        <f t="shared" ref="R775:R777" si="80">ROUND(M775/L775,2)</f>
        <v>43.66</v>
      </c>
      <c r="S775" s="325" t="s">
        <v>2016</v>
      </c>
      <c r="T775" s="326" t="s">
        <v>4521</v>
      </c>
    </row>
    <row r="776" spans="1:20" ht="15.75" x14ac:dyDescent="0.2">
      <c r="A776" s="292">
        <v>759</v>
      </c>
      <c r="B776" s="310">
        <v>1324</v>
      </c>
      <c r="C776" s="311" t="s">
        <v>2017</v>
      </c>
      <c r="D776" s="312"/>
      <c r="E776" s="313" t="s">
        <v>588</v>
      </c>
      <c r="F776" s="314" t="s">
        <v>779</v>
      </c>
      <c r="G776" s="315" t="str">
        <f t="shared" si="78"/>
        <v>фото</v>
      </c>
      <c r="H776" s="315"/>
      <c r="I776" s="316" t="s">
        <v>311</v>
      </c>
      <c r="J776" s="317" t="s">
        <v>1112</v>
      </c>
      <c r="K776" s="318" t="s">
        <v>589</v>
      </c>
      <c r="L776" s="667">
        <v>5</v>
      </c>
      <c r="M776" s="668">
        <v>218.3</v>
      </c>
      <c r="N776" s="321"/>
      <c r="O776" s="322">
        <f t="shared" si="79"/>
        <v>0</v>
      </c>
      <c r="P776" s="323">
        <v>4607109963272</v>
      </c>
      <c r="Q776" s="317"/>
      <c r="R776" s="324">
        <f t="shared" si="80"/>
        <v>43.66</v>
      </c>
      <c r="S776" s="325" t="s">
        <v>2017</v>
      </c>
      <c r="T776" s="326" t="s">
        <v>4521</v>
      </c>
    </row>
    <row r="777" spans="1:20" ht="18" customHeight="1" x14ac:dyDescent="0.2">
      <c r="A777" s="292">
        <v>760</v>
      </c>
      <c r="B777" s="310">
        <v>3423</v>
      </c>
      <c r="C777" s="311" t="s">
        <v>2018</v>
      </c>
      <c r="D777" s="312"/>
      <c r="E777" s="313" t="s">
        <v>588</v>
      </c>
      <c r="F777" s="314" t="s">
        <v>780</v>
      </c>
      <c r="G777" s="315" t="str">
        <f t="shared" si="78"/>
        <v>фото</v>
      </c>
      <c r="H777" s="315"/>
      <c r="I777" s="316" t="s">
        <v>329</v>
      </c>
      <c r="J777" s="317" t="s">
        <v>1112</v>
      </c>
      <c r="K777" s="318" t="s">
        <v>589</v>
      </c>
      <c r="L777" s="667">
        <v>5</v>
      </c>
      <c r="M777" s="668">
        <v>218.3</v>
      </c>
      <c r="N777" s="321"/>
      <c r="O777" s="322">
        <f t="shared" si="79"/>
        <v>0</v>
      </c>
      <c r="P777" s="323">
        <v>4607109970096</v>
      </c>
      <c r="Q777" s="317"/>
      <c r="R777" s="324">
        <f t="shared" si="80"/>
        <v>43.66</v>
      </c>
      <c r="S777" s="325" t="s">
        <v>2018</v>
      </c>
      <c r="T777" s="326" t="s">
        <v>4521</v>
      </c>
    </row>
    <row r="778" spans="1:20" ht="21" x14ac:dyDescent="0.25">
      <c r="A778" s="292">
        <v>761</v>
      </c>
      <c r="B778" s="340"/>
      <c r="C778" s="341"/>
      <c r="D778" s="341"/>
      <c r="E778" s="346" t="s">
        <v>2019</v>
      </c>
      <c r="F778" s="342"/>
      <c r="G778" s="299"/>
      <c r="H778" s="299"/>
      <c r="I778" s="299"/>
      <c r="J778" s="299"/>
      <c r="K778" s="341"/>
      <c r="L778" s="342"/>
      <c r="M778" s="342"/>
      <c r="N778" s="341"/>
      <c r="O778" s="299"/>
      <c r="P778" s="299"/>
      <c r="Q778" s="299"/>
      <c r="R778" s="343"/>
      <c r="S778" s="299"/>
      <c r="T778" s="299"/>
    </row>
    <row r="779" spans="1:20" ht="15.75" x14ac:dyDescent="0.2">
      <c r="A779" s="292">
        <v>762</v>
      </c>
      <c r="B779" s="304"/>
      <c r="C779" s="305"/>
      <c r="D779" s="305"/>
      <c r="E779" s="338" t="s">
        <v>2472</v>
      </c>
      <c r="F779" s="339"/>
      <c r="G779" s="308"/>
      <c r="H779" s="308"/>
      <c r="I779" s="308"/>
      <c r="J779" s="308"/>
      <c r="K779" s="307"/>
      <c r="L779" s="339"/>
      <c r="M779" s="339"/>
      <c r="N779" s="307"/>
      <c r="O779" s="308"/>
      <c r="P779" s="308"/>
      <c r="Q779" s="308"/>
      <c r="R779" s="309"/>
      <c r="S779" s="308"/>
      <c r="T779" s="308"/>
    </row>
    <row r="780" spans="1:20" ht="25.5" x14ac:dyDescent="0.2">
      <c r="A780" s="292">
        <v>763</v>
      </c>
      <c r="B780" s="310">
        <v>11774</v>
      </c>
      <c r="C780" s="311" t="s">
        <v>5361</v>
      </c>
      <c r="D780" s="312"/>
      <c r="E780" s="313" t="s">
        <v>590</v>
      </c>
      <c r="F780" s="314" t="s">
        <v>5065</v>
      </c>
      <c r="G780" s="315" t="str">
        <f t="shared" ref="G780:G789" si="81">HYPERLINK("http://www.gardenbulbs.ru/images/summer_CL/thumbnails/"&amp;C780&amp;".jpg","фото")</f>
        <v>фото</v>
      </c>
      <c r="H780" s="315"/>
      <c r="I780" s="316" t="s">
        <v>5176</v>
      </c>
      <c r="J780" s="317" t="s">
        <v>1099</v>
      </c>
      <c r="K780" s="318" t="s">
        <v>593</v>
      </c>
      <c r="L780" s="667">
        <v>5</v>
      </c>
      <c r="M780" s="668">
        <v>333.7</v>
      </c>
      <c r="N780" s="321"/>
      <c r="O780" s="322">
        <f t="shared" ref="O780:O789" si="82">IF(ISERROR(N780*M780),0,N780*M780)</f>
        <v>0</v>
      </c>
      <c r="P780" s="323">
        <v>4607109922859</v>
      </c>
      <c r="Q780" s="317" t="s">
        <v>4911</v>
      </c>
      <c r="R780" s="324">
        <f t="shared" ref="R780:R789" si="83">ROUND(M780/L780,2)</f>
        <v>66.739999999999995</v>
      </c>
      <c r="S780" s="325" t="s">
        <v>5361</v>
      </c>
      <c r="T780" s="326" t="s">
        <v>6859</v>
      </c>
    </row>
    <row r="781" spans="1:20" ht="102" x14ac:dyDescent="0.2">
      <c r="A781" s="292">
        <v>764</v>
      </c>
      <c r="B781" s="310">
        <v>922</v>
      </c>
      <c r="C781" s="311" t="s">
        <v>3955</v>
      </c>
      <c r="D781" s="312"/>
      <c r="E781" s="313" t="s">
        <v>590</v>
      </c>
      <c r="F781" s="314" t="s">
        <v>3777</v>
      </c>
      <c r="G781" s="315" t="str">
        <f t="shared" si="81"/>
        <v>фото</v>
      </c>
      <c r="H781" s="315"/>
      <c r="I781" s="316" t="s">
        <v>3860</v>
      </c>
      <c r="J781" s="317" t="s">
        <v>1115</v>
      </c>
      <c r="K781" s="318" t="s">
        <v>593</v>
      </c>
      <c r="L781" s="667">
        <v>2</v>
      </c>
      <c r="M781" s="668">
        <v>166.1</v>
      </c>
      <c r="N781" s="321"/>
      <c r="O781" s="322">
        <f t="shared" si="82"/>
        <v>0</v>
      </c>
      <c r="P781" s="323">
        <v>4607109956458</v>
      </c>
      <c r="Q781" s="317"/>
      <c r="R781" s="324">
        <f t="shared" si="83"/>
        <v>83.05</v>
      </c>
      <c r="S781" s="325" t="s">
        <v>3955</v>
      </c>
      <c r="T781" s="326" t="s">
        <v>6860</v>
      </c>
    </row>
    <row r="782" spans="1:20" ht="25.5" x14ac:dyDescent="0.2">
      <c r="A782" s="292">
        <v>765</v>
      </c>
      <c r="B782" s="310">
        <v>2042</v>
      </c>
      <c r="C782" s="311" t="s">
        <v>2021</v>
      </c>
      <c r="D782" s="312"/>
      <c r="E782" s="313" t="s">
        <v>590</v>
      </c>
      <c r="F782" s="314" t="s">
        <v>781</v>
      </c>
      <c r="G782" s="315" t="str">
        <f t="shared" si="81"/>
        <v>фото</v>
      </c>
      <c r="H782" s="315"/>
      <c r="I782" s="316" t="s">
        <v>3861</v>
      </c>
      <c r="J782" s="317" t="s">
        <v>1085</v>
      </c>
      <c r="K782" s="318" t="s">
        <v>593</v>
      </c>
      <c r="L782" s="667">
        <v>5</v>
      </c>
      <c r="M782" s="668">
        <v>189.2</v>
      </c>
      <c r="N782" s="321"/>
      <c r="O782" s="322">
        <f t="shared" si="82"/>
        <v>0</v>
      </c>
      <c r="P782" s="323">
        <v>4607109985045</v>
      </c>
      <c r="Q782" s="317"/>
      <c r="R782" s="324">
        <f t="shared" si="83"/>
        <v>37.840000000000003</v>
      </c>
      <c r="S782" s="325" t="s">
        <v>5362</v>
      </c>
      <c r="T782" s="326" t="s">
        <v>6861</v>
      </c>
    </row>
    <row r="783" spans="1:20" ht="38.25" x14ac:dyDescent="0.2">
      <c r="A783" s="292">
        <v>766</v>
      </c>
      <c r="B783" s="310">
        <v>7477</v>
      </c>
      <c r="C783" s="311" t="s">
        <v>5755</v>
      </c>
      <c r="D783" s="312"/>
      <c r="E783" s="313" t="s">
        <v>590</v>
      </c>
      <c r="F783" s="314" t="s">
        <v>5753</v>
      </c>
      <c r="G783" s="315" t="str">
        <f t="shared" si="81"/>
        <v>фото</v>
      </c>
      <c r="H783" s="315"/>
      <c r="I783" s="316" t="s">
        <v>6862</v>
      </c>
      <c r="J783" s="317" t="s">
        <v>1065</v>
      </c>
      <c r="K783" s="318" t="s">
        <v>593</v>
      </c>
      <c r="L783" s="667">
        <v>5</v>
      </c>
      <c r="M783" s="668">
        <v>241.3</v>
      </c>
      <c r="N783" s="321"/>
      <c r="O783" s="322">
        <f t="shared" si="82"/>
        <v>0</v>
      </c>
      <c r="P783" s="323">
        <v>4607109938867</v>
      </c>
      <c r="Q783" s="317"/>
      <c r="R783" s="324">
        <f t="shared" si="83"/>
        <v>48.26</v>
      </c>
      <c r="S783" s="325" t="s">
        <v>5755</v>
      </c>
      <c r="T783" s="326" t="s">
        <v>6859</v>
      </c>
    </row>
    <row r="784" spans="1:20" ht="63.75" x14ac:dyDescent="0.2">
      <c r="A784" s="292">
        <v>767</v>
      </c>
      <c r="B784" s="310">
        <v>11775</v>
      </c>
      <c r="C784" s="311" t="s">
        <v>5490</v>
      </c>
      <c r="D784" s="312" t="s">
        <v>5491</v>
      </c>
      <c r="E784" s="313" t="s">
        <v>590</v>
      </c>
      <c r="F784" s="314" t="s">
        <v>5066</v>
      </c>
      <c r="G784" s="315" t="str">
        <f t="shared" si="81"/>
        <v>фото</v>
      </c>
      <c r="H784" s="315" t="str">
        <f>HYPERLINK("http://www.gardenbulbs.ru/images/summer_CL/thumbnails/"&amp;D784&amp;".jpg","фото")</f>
        <v>фото</v>
      </c>
      <c r="I784" s="316" t="s">
        <v>5177</v>
      </c>
      <c r="J784" s="317" t="s">
        <v>1085</v>
      </c>
      <c r="K784" s="318" t="s">
        <v>593</v>
      </c>
      <c r="L784" s="667">
        <v>10</v>
      </c>
      <c r="M784" s="668">
        <v>337.2</v>
      </c>
      <c r="N784" s="321"/>
      <c r="O784" s="322">
        <f t="shared" si="82"/>
        <v>0</v>
      </c>
      <c r="P784" s="323">
        <v>4607109922842</v>
      </c>
      <c r="Q784" s="317" t="s">
        <v>4911</v>
      </c>
      <c r="R784" s="324">
        <f t="shared" si="83"/>
        <v>33.72</v>
      </c>
      <c r="S784" s="325" t="s">
        <v>5363</v>
      </c>
      <c r="T784" s="326" t="s">
        <v>6863</v>
      </c>
    </row>
    <row r="785" spans="1:20" ht="51" x14ac:dyDescent="0.2">
      <c r="A785" s="292">
        <v>768</v>
      </c>
      <c r="B785" s="310">
        <v>7472</v>
      </c>
      <c r="C785" s="311" t="s">
        <v>2650</v>
      </c>
      <c r="D785" s="312"/>
      <c r="E785" s="313" t="s">
        <v>590</v>
      </c>
      <c r="F785" s="314" t="s">
        <v>2024</v>
      </c>
      <c r="G785" s="315" t="str">
        <f t="shared" si="81"/>
        <v>фото</v>
      </c>
      <c r="H785" s="315"/>
      <c r="I785" s="316" t="s">
        <v>2025</v>
      </c>
      <c r="J785" s="317" t="s">
        <v>1112</v>
      </c>
      <c r="K785" s="318" t="s">
        <v>593</v>
      </c>
      <c r="L785" s="667">
        <v>5</v>
      </c>
      <c r="M785" s="668">
        <v>276.60000000000002</v>
      </c>
      <c r="N785" s="321"/>
      <c r="O785" s="322">
        <f t="shared" si="82"/>
        <v>0</v>
      </c>
      <c r="P785" s="323">
        <v>4607109938911</v>
      </c>
      <c r="Q785" s="317"/>
      <c r="R785" s="324">
        <f t="shared" si="83"/>
        <v>55.32</v>
      </c>
      <c r="S785" s="325" t="s">
        <v>2650</v>
      </c>
      <c r="T785" s="326" t="s">
        <v>6864</v>
      </c>
    </row>
    <row r="786" spans="1:20" ht="38.25" x14ac:dyDescent="0.2">
      <c r="A786" s="292">
        <v>769</v>
      </c>
      <c r="B786" s="310">
        <v>7473</v>
      </c>
      <c r="C786" s="311" t="s">
        <v>2651</v>
      </c>
      <c r="D786" s="312" t="s">
        <v>2652</v>
      </c>
      <c r="E786" s="313" t="s">
        <v>590</v>
      </c>
      <c r="F786" s="314" t="s">
        <v>2026</v>
      </c>
      <c r="G786" s="315" t="str">
        <f t="shared" si="81"/>
        <v>фото</v>
      </c>
      <c r="H786" s="315" t="str">
        <f>HYPERLINK("http://www.gardenbulbs.ru/images/summer_CL/thumbnails/"&amp;D786&amp;".jpg","фото")</f>
        <v>фото</v>
      </c>
      <c r="I786" s="316" t="s">
        <v>2027</v>
      </c>
      <c r="J786" s="317" t="s">
        <v>1085</v>
      </c>
      <c r="K786" s="318" t="s">
        <v>593</v>
      </c>
      <c r="L786" s="667">
        <v>3</v>
      </c>
      <c r="M786" s="668">
        <v>193.3</v>
      </c>
      <c r="N786" s="321"/>
      <c r="O786" s="322">
        <f t="shared" si="82"/>
        <v>0</v>
      </c>
      <c r="P786" s="323">
        <v>4607109938904</v>
      </c>
      <c r="Q786" s="317"/>
      <c r="R786" s="324">
        <f t="shared" si="83"/>
        <v>64.430000000000007</v>
      </c>
      <c r="S786" s="325" t="s">
        <v>2651</v>
      </c>
      <c r="T786" s="326" t="s">
        <v>6865</v>
      </c>
    </row>
    <row r="787" spans="1:20" ht="38.25" x14ac:dyDescent="0.2">
      <c r="A787" s="292">
        <v>770</v>
      </c>
      <c r="B787" s="310">
        <v>7471</v>
      </c>
      <c r="C787" s="311" t="s">
        <v>2649</v>
      </c>
      <c r="D787" s="312"/>
      <c r="E787" s="313" t="s">
        <v>590</v>
      </c>
      <c r="F787" s="314" t="s">
        <v>2022</v>
      </c>
      <c r="G787" s="315" t="str">
        <f t="shared" si="81"/>
        <v>фото</v>
      </c>
      <c r="H787" s="315"/>
      <c r="I787" s="316" t="s">
        <v>2023</v>
      </c>
      <c r="J787" s="317" t="s">
        <v>1112</v>
      </c>
      <c r="K787" s="318" t="s">
        <v>593</v>
      </c>
      <c r="L787" s="667">
        <v>5</v>
      </c>
      <c r="M787" s="668">
        <v>276.10000000000002</v>
      </c>
      <c r="N787" s="321"/>
      <c r="O787" s="322">
        <f t="shared" si="82"/>
        <v>0</v>
      </c>
      <c r="P787" s="323">
        <v>4607109938928</v>
      </c>
      <c r="Q787" s="317"/>
      <c r="R787" s="324">
        <f t="shared" si="83"/>
        <v>55.22</v>
      </c>
      <c r="S787" s="325" t="s">
        <v>2649</v>
      </c>
      <c r="T787" s="326" t="s">
        <v>6866</v>
      </c>
    </row>
    <row r="788" spans="1:20" ht="63.75" x14ac:dyDescent="0.2">
      <c r="A788" s="292">
        <v>771</v>
      </c>
      <c r="B788" s="310">
        <v>5827</v>
      </c>
      <c r="C788" s="311" t="s">
        <v>5756</v>
      </c>
      <c r="D788" s="312" t="s">
        <v>5757</v>
      </c>
      <c r="E788" s="313" t="s">
        <v>590</v>
      </c>
      <c r="F788" s="314" t="s">
        <v>5754</v>
      </c>
      <c r="G788" s="315" t="str">
        <f t="shared" si="81"/>
        <v>фото</v>
      </c>
      <c r="H788" s="315" t="str">
        <f>HYPERLINK("http://www.gardenbulbs.ru/images/summer_CL/thumbnails/"&amp;D788&amp;".jpg","фото")</f>
        <v>фото</v>
      </c>
      <c r="I788" s="316" t="s">
        <v>6867</v>
      </c>
      <c r="J788" s="317" t="s">
        <v>1112</v>
      </c>
      <c r="K788" s="318" t="s">
        <v>593</v>
      </c>
      <c r="L788" s="667">
        <v>5</v>
      </c>
      <c r="M788" s="668">
        <v>234.4</v>
      </c>
      <c r="N788" s="321"/>
      <c r="O788" s="322">
        <f t="shared" si="82"/>
        <v>0</v>
      </c>
      <c r="P788" s="323">
        <v>4607109934937</v>
      </c>
      <c r="Q788" s="317"/>
      <c r="R788" s="324">
        <f t="shared" si="83"/>
        <v>46.88</v>
      </c>
      <c r="S788" s="325" t="s">
        <v>5758</v>
      </c>
      <c r="T788" s="326" t="s">
        <v>6868</v>
      </c>
    </row>
    <row r="789" spans="1:20" ht="38.25" x14ac:dyDescent="0.2">
      <c r="A789" s="292">
        <v>772</v>
      </c>
      <c r="B789" s="310">
        <v>68</v>
      </c>
      <c r="C789" s="311" t="s">
        <v>2020</v>
      </c>
      <c r="D789" s="312"/>
      <c r="E789" s="313" t="s">
        <v>590</v>
      </c>
      <c r="F789" s="314" t="s">
        <v>782</v>
      </c>
      <c r="G789" s="315" t="str">
        <f t="shared" si="81"/>
        <v>фото</v>
      </c>
      <c r="H789" s="315"/>
      <c r="I789" s="316" t="s">
        <v>783</v>
      </c>
      <c r="J789" s="317" t="s">
        <v>1085</v>
      </c>
      <c r="K789" s="318" t="s">
        <v>593</v>
      </c>
      <c r="L789" s="667">
        <v>5</v>
      </c>
      <c r="M789" s="668">
        <v>276.10000000000002</v>
      </c>
      <c r="N789" s="321"/>
      <c r="O789" s="322">
        <f t="shared" si="82"/>
        <v>0</v>
      </c>
      <c r="P789" s="323">
        <v>4607109978726</v>
      </c>
      <c r="Q789" s="317"/>
      <c r="R789" s="324">
        <f t="shared" si="83"/>
        <v>55.22</v>
      </c>
      <c r="S789" s="325" t="s">
        <v>2020</v>
      </c>
      <c r="T789" s="326" t="s">
        <v>6861</v>
      </c>
    </row>
    <row r="790" spans="1:20" ht="15.75" x14ac:dyDescent="0.2">
      <c r="A790" s="292">
        <v>773</v>
      </c>
      <c r="B790" s="304"/>
      <c r="C790" s="305"/>
      <c r="D790" s="305"/>
      <c r="E790" s="338" t="s">
        <v>784</v>
      </c>
      <c r="F790" s="339"/>
      <c r="G790" s="308"/>
      <c r="H790" s="308"/>
      <c r="I790" s="308"/>
      <c r="J790" s="308"/>
      <c r="K790" s="307"/>
      <c r="L790" s="339"/>
      <c r="M790" s="339"/>
      <c r="N790" s="307"/>
      <c r="O790" s="308"/>
      <c r="P790" s="308"/>
      <c r="Q790" s="308"/>
      <c r="R790" s="309"/>
      <c r="S790" s="308"/>
      <c r="T790" s="308"/>
    </row>
    <row r="791" spans="1:20" ht="38.25" x14ac:dyDescent="0.2">
      <c r="A791" s="292">
        <v>774</v>
      </c>
      <c r="B791" s="310">
        <v>2555</v>
      </c>
      <c r="C791" s="311" t="s">
        <v>2032</v>
      </c>
      <c r="D791" s="312"/>
      <c r="E791" s="313" t="s">
        <v>590</v>
      </c>
      <c r="F791" s="314" t="s">
        <v>785</v>
      </c>
      <c r="G791" s="315" t="str">
        <f t="shared" ref="G791:G854" si="84">HYPERLINK("http://www.gardenbulbs.ru/images/summer_CL/thumbnails/"&amp;C791&amp;".jpg","фото")</f>
        <v>фото</v>
      </c>
      <c r="H791" s="315"/>
      <c r="I791" s="316" t="s">
        <v>786</v>
      </c>
      <c r="J791" s="317" t="s">
        <v>1115</v>
      </c>
      <c r="K791" s="318" t="s">
        <v>593</v>
      </c>
      <c r="L791" s="667">
        <v>5</v>
      </c>
      <c r="M791" s="668">
        <v>148.4</v>
      </c>
      <c r="N791" s="321"/>
      <c r="O791" s="322">
        <f t="shared" ref="O791:O854" si="85">IF(ISERROR(N791*M791),0,N791*M791)</f>
        <v>0</v>
      </c>
      <c r="P791" s="323">
        <v>4607109970126</v>
      </c>
      <c r="Q791" s="317"/>
      <c r="R791" s="324">
        <f t="shared" ref="R791:R854" si="86">ROUND(M791/L791,2)</f>
        <v>29.68</v>
      </c>
      <c r="S791" s="325" t="s">
        <v>2032</v>
      </c>
      <c r="T791" s="326" t="s">
        <v>6869</v>
      </c>
    </row>
    <row r="792" spans="1:20" ht="51" x14ac:dyDescent="0.2">
      <c r="A792" s="292">
        <v>775</v>
      </c>
      <c r="B792" s="310">
        <v>1347</v>
      </c>
      <c r="C792" s="311" t="s">
        <v>3534</v>
      </c>
      <c r="D792" s="312"/>
      <c r="E792" s="313" t="s">
        <v>590</v>
      </c>
      <c r="F792" s="314" t="s">
        <v>3780</v>
      </c>
      <c r="G792" s="315" t="str">
        <f t="shared" si="84"/>
        <v>фото</v>
      </c>
      <c r="H792" s="315"/>
      <c r="I792" s="316" t="s">
        <v>3865</v>
      </c>
      <c r="J792" s="317" t="s">
        <v>1863</v>
      </c>
      <c r="K792" s="318" t="s">
        <v>593</v>
      </c>
      <c r="L792" s="667">
        <v>10</v>
      </c>
      <c r="M792" s="668">
        <v>217.2</v>
      </c>
      <c r="N792" s="321"/>
      <c r="O792" s="322">
        <f t="shared" si="85"/>
        <v>0</v>
      </c>
      <c r="P792" s="323">
        <v>4607109962923</v>
      </c>
      <c r="Q792" s="317"/>
      <c r="R792" s="324">
        <f t="shared" si="86"/>
        <v>21.72</v>
      </c>
      <c r="S792" s="325" t="s">
        <v>3534</v>
      </c>
      <c r="T792" s="326" t="s">
        <v>6868</v>
      </c>
    </row>
    <row r="793" spans="1:20" ht="51" x14ac:dyDescent="0.2">
      <c r="A793" s="292">
        <v>776</v>
      </c>
      <c r="B793" s="310">
        <v>7474</v>
      </c>
      <c r="C793" s="311" t="s">
        <v>2653</v>
      </c>
      <c r="D793" s="312"/>
      <c r="E793" s="313" t="s">
        <v>590</v>
      </c>
      <c r="F793" s="314" t="s">
        <v>1211</v>
      </c>
      <c r="G793" s="315" t="str">
        <f t="shared" si="84"/>
        <v>фото</v>
      </c>
      <c r="H793" s="315"/>
      <c r="I793" s="316" t="s">
        <v>2028</v>
      </c>
      <c r="J793" s="317" t="s">
        <v>1085</v>
      </c>
      <c r="K793" s="318" t="s">
        <v>593</v>
      </c>
      <c r="L793" s="667">
        <v>3</v>
      </c>
      <c r="M793" s="668">
        <v>186.8</v>
      </c>
      <c r="N793" s="321"/>
      <c r="O793" s="322">
        <f t="shared" si="85"/>
        <v>0</v>
      </c>
      <c r="P793" s="323">
        <v>4607109938898</v>
      </c>
      <c r="Q793" s="317"/>
      <c r="R793" s="324">
        <f t="shared" si="86"/>
        <v>62.27</v>
      </c>
      <c r="S793" s="325" t="s">
        <v>2653</v>
      </c>
      <c r="T793" s="326"/>
    </row>
    <row r="794" spans="1:20" ht="25.5" x14ac:dyDescent="0.2">
      <c r="A794" s="292">
        <v>777</v>
      </c>
      <c r="B794" s="310">
        <v>3294</v>
      </c>
      <c r="C794" s="311" t="s">
        <v>3956</v>
      </c>
      <c r="D794" s="312"/>
      <c r="E794" s="313" t="s">
        <v>590</v>
      </c>
      <c r="F794" s="314" t="s">
        <v>3778</v>
      </c>
      <c r="G794" s="315" t="str">
        <f t="shared" si="84"/>
        <v>фото</v>
      </c>
      <c r="H794" s="315"/>
      <c r="I794" s="316" t="s">
        <v>3862</v>
      </c>
      <c r="J794" s="317" t="s">
        <v>1112</v>
      </c>
      <c r="K794" s="318" t="s">
        <v>593</v>
      </c>
      <c r="L794" s="667">
        <v>10</v>
      </c>
      <c r="M794" s="668">
        <v>214.4</v>
      </c>
      <c r="N794" s="321"/>
      <c r="O794" s="322">
        <f t="shared" si="85"/>
        <v>0</v>
      </c>
      <c r="P794" s="323">
        <v>4607109950517</v>
      </c>
      <c r="Q794" s="317"/>
      <c r="R794" s="324">
        <f t="shared" si="86"/>
        <v>21.44</v>
      </c>
      <c r="S794" s="325" t="s">
        <v>3956</v>
      </c>
      <c r="T794" s="326" t="s">
        <v>6869</v>
      </c>
    </row>
    <row r="795" spans="1:20" ht="38.25" x14ac:dyDescent="0.2">
      <c r="A795" s="292">
        <v>778</v>
      </c>
      <c r="B795" s="310">
        <v>2556</v>
      </c>
      <c r="C795" s="311" t="s">
        <v>2029</v>
      </c>
      <c r="D795" s="312"/>
      <c r="E795" s="313" t="s">
        <v>590</v>
      </c>
      <c r="F795" s="314" t="s">
        <v>200</v>
      </c>
      <c r="G795" s="315" t="str">
        <f t="shared" si="84"/>
        <v>фото</v>
      </c>
      <c r="H795" s="315"/>
      <c r="I795" s="316" t="s">
        <v>201</v>
      </c>
      <c r="J795" s="317" t="s">
        <v>1112</v>
      </c>
      <c r="K795" s="318" t="s">
        <v>593</v>
      </c>
      <c r="L795" s="667">
        <v>7</v>
      </c>
      <c r="M795" s="668">
        <v>234.1</v>
      </c>
      <c r="N795" s="321"/>
      <c r="O795" s="322">
        <f t="shared" si="85"/>
        <v>0</v>
      </c>
      <c r="P795" s="323">
        <v>4607109970102</v>
      </c>
      <c r="Q795" s="317"/>
      <c r="R795" s="324">
        <f t="shared" si="86"/>
        <v>33.44</v>
      </c>
      <c r="S795" s="325" t="s">
        <v>2029</v>
      </c>
      <c r="T795" s="326" t="s">
        <v>6869</v>
      </c>
    </row>
    <row r="796" spans="1:20" ht="25.5" x14ac:dyDescent="0.2">
      <c r="A796" s="292">
        <v>779</v>
      </c>
      <c r="B796" s="310">
        <v>2361</v>
      </c>
      <c r="C796" s="311" t="s">
        <v>2030</v>
      </c>
      <c r="D796" s="312"/>
      <c r="E796" s="313" t="s">
        <v>590</v>
      </c>
      <c r="F796" s="314" t="s">
        <v>787</v>
      </c>
      <c r="G796" s="315" t="str">
        <f t="shared" si="84"/>
        <v>фото</v>
      </c>
      <c r="H796" s="315"/>
      <c r="I796" s="316" t="s">
        <v>2553</v>
      </c>
      <c r="J796" s="317" t="s">
        <v>1085</v>
      </c>
      <c r="K796" s="318" t="s">
        <v>593</v>
      </c>
      <c r="L796" s="667">
        <v>7</v>
      </c>
      <c r="M796" s="668">
        <v>210.2</v>
      </c>
      <c r="N796" s="321"/>
      <c r="O796" s="322">
        <f t="shared" si="85"/>
        <v>0</v>
      </c>
      <c r="P796" s="323">
        <v>4607109967201</v>
      </c>
      <c r="Q796" s="317"/>
      <c r="R796" s="324">
        <f t="shared" si="86"/>
        <v>30.03</v>
      </c>
      <c r="S796" s="325" t="s">
        <v>2030</v>
      </c>
      <c r="T796" s="326"/>
    </row>
    <row r="797" spans="1:20" ht="38.25" x14ac:dyDescent="0.2">
      <c r="A797" s="292">
        <v>780</v>
      </c>
      <c r="B797" s="310">
        <v>2557</v>
      </c>
      <c r="C797" s="311" t="s">
        <v>2031</v>
      </c>
      <c r="D797" s="312"/>
      <c r="E797" s="313" t="s">
        <v>590</v>
      </c>
      <c r="F797" s="314" t="s">
        <v>788</v>
      </c>
      <c r="G797" s="315" t="str">
        <f t="shared" si="84"/>
        <v>фото</v>
      </c>
      <c r="H797" s="315"/>
      <c r="I797" s="316" t="s">
        <v>789</v>
      </c>
      <c r="J797" s="317" t="s">
        <v>1085</v>
      </c>
      <c r="K797" s="318" t="s">
        <v>593</v>
      </c>
      <c r="L797" s="667">
        <v>7</v>
      </c>
      <c r="M797" s="668">
        <v>265.5</v>
      </c>
      <c r="N797" s="321"/>
      <c r="O797" s="322">
        <f t="shared" si="85"/>
        <v>0</v>
      </c>
      <c r="P797" s="323">
        <v>4607109970119</v>
      </c>
      <c r="Q797" s="317"/>
      <c r="R797" s="324">
        <f t="shared" si="86"/>
        <v>37.93</v>
      </c>
      <c r="S797" s="325" t="s">
        <v>2031</v>
      </c>
      <c r="T797" s="326" t="s">
        <v>6868</v>
      </c>
    </row>
    <row r="798" spans="1:20" ht="51" x14ac:dyDescent="0.2">
      <c r="A798" s="292">
        <v>781</v>
      </c>
      <c r="B798" s="310">
        <v>11776</v>
      </c>
      <c r="C798" s="311" t="s">
        <v>5364</v>
      </c>
      <c r="D798" s="312"/>
      <c r="E798" s="313" t="s">
        <v>590</v>
      </c>
      <c r="F798" s="314" t="s">
        <v>5067</v>
      </c>
      <c r="G798" s="315" t="str">
        <f t="shared" si="84"/>
        <v>фото</v>
      </c>
      <c r="H798" s="315"/>
      <c r="I798" s="316" t="s">
        <v>5178</v>
      </c>
      <c r="J798" s="317" t="s">
        <v>934</v>
      </c>
      <c r="K798" s="318" t="s">
        <v>607</v>
      </c>
      <c r="L798" s="667">
        <v>10</v>
      </c>
      <c r="M798" s="668">
        <v>187.4</v>
      </c>
      <c r="N798" s="321"/>
      <c r="O798" s="322">
        <f t="shared" si="85"/>
        <v>0</v>
      </c>
      <c r="P798" s="323">
        <v>4607109922835</v>
      </c>
      <c r="Q798" s="317" t="s">
        <v>4911</v>
      </c>
      <c r="R798" s="324">
        <f t="shared" si="86"/>
        <v>18.739999999999998</v>
      </c>
      <c r="S798" s="325" t="s">
        <v>5364</v>
      </c>
      <c r="T798" s="326"/>
    </row>
    <row r="799" spans="1:20" ht="25.5" x14ac:dyDescent="0.2">
      <c r="A799" s="292">
        <v>782</v>
      </c>
      <c r="B799" s="310">
        <v>6484</v>
      </c>
      <c r="C799" s="311" t="s">
        <v>3195</v>
      </c>
      <c r="D799" s="312"/>
      <c r="E799" s="313" t="s">
        <v>590</v>
      </c>
      <c r="F799" s="314" t="s">
        <v>3196</v>
      </c>
      <c r="G799" s="315" t="str">
        <f t="shared" si="84"/>
        <v>фото</v>
      </c>
      <c r="H799" s="315"/>
      <c r="I799" s="316" t="s">
        <v>3197</v>
      </c>
      <c r="J799" s="317" t="s">
        <v>1112</v>
      </c>
      <c r="K799" s="318" t="s">
        <v>594</v>
      </c>
      <c r="L799" s="667">
        <v>7</v>
      </c>
      <c r="M799" s="668">
        <v>244.3</v>
      </c>
      <c r="N799" s="321"/>
      <c r="O799" s="322">
        <f t="shared" si="85"/>
        <v>0</v>
      </c>
      <c r="P799" s="323">
        <v>4607109930779</v>
      </c>
      <c r="Q799" s="317"/>
      <c r="R799" s="324">
        <f t="shared" si="86"/>
        <v>34.9</v>
      </c>
      <c r="S799" s="325" t="s">
        <v>5365</v>
      </c>
      <c r="T799" s="326" t="s">
        <v>6868</v>
      </c>
    </row>
    <row r="800" spans="1:20" ht="38.25" x14ac:dyDescent="0.2">
      <c r="A800" s="292">
        <v>783</v>
      </c>
      <c r="B800" s="310">
        <v>868</v>
      </c>
      <c r="C800" s="311" t="s">
        <v>2034</v>
      </c>
      <c r="D800" s="312"/>
      <c r="E800" s="313" t="s">
        <v>590</v>
      </c>
      <c r="F800" s="314" t="s">
        <v>790</v>
      </c>
      <c r="G800" s="315" t="str">
        <f t="shared" si="84"/>
        <v>фото</v>
      </c>
      <c r="H800" s="315"/>
      <c r="I800" s="316" t="s">
        <v>791</v>
      </c>
      <c r="J800" s="317" t="s">
        <v>1112</v>
      </c>
      <c r="K800" s="318" t="s">
        <v>593</v>
      </c>
      <c r="L800" s="667">
        <v>10</v>
      </c>
      <c r="M800" s="668">
        <v>253.3</v>
      </c>
      <c r="N800" s="321"/>
      <c r="O800" s="322">
        <f t="shared" si="85"/>
        <v>0</v>
      </c>
      <c r="P800" s="323">
        <v>4607109970140</v>
      </c>
      <c r="Q800" s="317"/>
      <c r="R800" s="324">
        <f t="shared" si="86"/>
        <v>25.33</v>
      </c>
      <c r="S800" s="325" t="s">
        <v>2034</v>
      </c>
      <c r="T800" s="326" t="s">
        <v>6869</v>
      </c>
    </row>
    <row r="801" spans="1:20" ht="38.25" x14ac:dyDescent="0.2">
      <c r="A801" s="292">
        <v>784</v>
      </c>
      <c r="B801" s="310">
        <v>917</v>
      </c>
      <c r="C801" s="311" t="s">
        <v>2033</v>
      </c>
      <c r="D801" s="312"/>
      <c r="E801" s="313" t="s">
        <v>590</v>
      </c>
      <c r="F801" s="314" t="s">
        <v>792</v>
      </c>
      <c r="G801" s="315" t="str">
        <f t="shared" si="84"/>
        <v>фото</v>
      </c>
      <c r="H801" s="315"/>
      <c r="I801" s="316" t="s">
        <v>6870</v>
      </c>
      <c r="J801" s="317" t="s">
        <v>1112</v>
      </c>
      <c r="K801" s="318" t="s">
        <v>593</v>
      </c>
      <c r="L801" s="667">
        <v>10</v>
      </c>
      <c r="M801" s="668">
        <v>283.89999999999998</v>
      </c>
      <c r="N801" s="321"/>
      <c r="O801" s="322">
        <f t="shared" si="85"/>
        <v>0</v>
      </c>
      <c r="P801" s="323">
        <v>4607109967218</v>
      </c>
      <c r="Q801" s="317"/>
      <c r="R801" s="324">
        <f t="shared" si="86"/>
        <v>28.39</v>
      </c>
      <c r="S801" s="325" t="s">
        <v>2033</v>
      </c>
      <c r="T801" s="326" t="s">
        <v>6868</v>
      </c>
    </row>
    <row r="802" spans="1:20" ht="38.25" x14ac:dyDescent="0.2">
      <c r="A802" s="292">
        <v>785</v>
      </c>
      <c r="B802" s="310">
        <v>2363</v>
      </c>
      <c r="C802" s="311" t="s">
        <v>2035</v>
      </c>
      <c r="D802" s="312"/>
      <c r="E802" s="313" t="s">
        <v>590</v>
      </c>
      <c r="F802" s="314" t="s">
        <v>793</v>
      </c>
      <c r="G802" s="315" t="str">
        <f t="shared" si="84"/>
        <v>фото</v>
      </c>
      <c r="H802" s="315"/>
      <c r="I802" s="316" t="s">
        <v>794</v>
      </c>
      <c r="J802" s="317" t="s">
        <v>1099</v>
      </c>
      <c r="K802" s="318" t="s">
        <v>593</v>
      </c>
      <c r="L802" s="667">
        <v>5</v>
      </c>
      <c r="M802" s="668">
        <v>179.3</v>
      </c>
      <c r="N802" s="321"/>
      <c r="O802" s="322">
        <f t="shared" si="85"/>
        <v>0</v>
      </c>
      <c r="P802" s="323">
        <v>4607109967225</v>
      </c>
      <c r="Q802" s="317"/>
      <c r="R802" s="324">
        <f t="shared" si="86"/>
        <v>35.86</v>
      </c>
      <c r="S802" s="325" t="s">
        <v>2035</v>
      </c>
      <c r="T802" s="326" t="s">
        <v>6869</v>
      </c>
    </row>
    <row r="803" spans="1:20" ht="25.5" x14ac:dyDescent="0.2">
      <c r="A803" s="292">
        <v>786</v>
      </c>
      <c r="B803" s="310">
        <v>2946</v>
      </c>
      <c r="C803" s="311" t="s">
        <v>2036</v>
      </c>
      <c r="D803" s="312"/>
      <c r="E803" s="313" t="s">
        <v>590</v>
      </c>
      <c r="F803" s="314" t="s">
        <v>795</v>
      </c>
      <c r="G803" s="315" t="str">
        <f t="shared" si="84"/>
        <v>фото</v>
      </c>
      <c r="H803" s="315"/>
      <c r="I803" s="316" t="s">
        <v>2554</v>
      </c>
      <c r="J803" s="317" t="s">
        <v>1065</v>
      </c>
      <c r="K803" s="318" t="s">
        <v>593</v>
      </c>
      <c r="L803" s="667">
        <v>7</v>
      </c>
      <c r="M803" s="668">
        <v>202.4</v>
      </c>
      <c r="N803" s="321"/>
      <c r="O803" s="322">
        <f t="shared" si="85"/>
        <v>0</v>
      </c>
      <c r="P803" s="323">
        <v>4607109985038</v>
      </c>
      <c r="Q803" s="317"/>
      <c r="R803" s="324">
        <f t="shared" si="86"/>
        <v>28.91</v>
      </c>
      <c r="S803" s="325" t="s">
        <v>5366</v>
      </c>
      <c r="T803" s="326" t="s">
        <v>6868</v>
      </c>
    </row>
    <row r="804" spans="1:20" ht="25.5" x14ac:dyDescent="0.2">
      <c r="A804" s="292">
        <v>787</v>
      </c>
      <c r="B804" s="310">
        <v>6644</v>
      </c>
      <c r="C804" s="311" t="s">
        <v>5367</v>
      </c>
      <c r="D804" s="312"/>
      <c r="E804" s="313" t="s">
        <v>590</v>
      </c>
      <c r="F804" s="314" t="s">
        <v>5068</v>
      </c>
      <c r="G804" s="315" t="str">
        <f t="shared" si="84"/>
        <v>фото</v>
      </c>
      <c r="H804" s="315"/>
      <c r="I804" s="316" t="s">
        <v>3864</v>
      </c>
      <c r="J804" s="317" t="s">
        <v>1112</v>
      </c>
      <c r="K804" s="318" t="s">
        <v>593</v>
      </c>
      <c r="L804" s="667">
        <v>7</v>
      </c>
      <c r="M804" s="668">
        <v>264.2</v>
      </c>
      <c r="N804" s="321"/>
      <c r="O804" s="322">
        <f t="shared" si="85"/>
        <v>0</v>
      </c>
      <c r="P804" s="323">
        <v>4607109942888</v>
      </c>
      <c r="Q804" s="317" t="s">
        <v>4911</v>
      </c>
      <c r="R804" s="324">
        <f t="shared" si="86"/>
        <v>37.74</v>
      </c>
      <c r="S804" s="325" t="s">
        <v>5367</v>
      </c>
      <c r="T804" s="326" t="s">
        <v>6869</v>
      </c>
    </row>
    <row r="805" spans="1:20" ht="25.5" x14ac:dyDescent="0.2">
      <c r="A805" s="292">
        <v>788</v>
      </c>
      <c r="B805" s="310">
        <v>2655</v>
      </c>
      <c r="C805" s="311" t="s">
        <v>2077</v>
      </c>
      <c r="D805" s="312"/>
      <c r="E805" s="313" t="s">
        <v>590</v>
      </c>
      <c r="F805" s="314" t="s">
        <v>796</v>
      </c>
      <c r="G805" s="315" t="str">
        <f t="shared" si="84"/>
        <v>фото</v>
      </c>
      <c r="H805" s="315"/>
      <c r="I805" s="316" t="s">
        <v>2569</v>
      </c>
      <c r="J805" s="317" t="s">
        <v>1065</v>
      </c>
      <c r="K805" s="318" t="s">
        <v>593</v>
      </c>
      <c r="L805" s="667">
        <v>5</v>
      </c>
      <c r="M805" s="668">
        <v>172.7</v>
      </c>
      <c r="N805" s="321"/>
      <c r="O805" s="322">
        <f t="shared" si="85"/>
        <v>0</v>
      </c>
      <c r="P805" s="323">
        <v>4607109956052</v>
      </c>
      <c r="Q805" s="317"/>
      <c r="R805" s="324">
        <f t="shared" si="86"/>
        <v>34.54</v>
      </c>
      <c r="S805" s="325" t="s">
        <v>2077</v>
      </c>
      <c r="T805" s="326" t="s">
        <v>6868</v>
      </c>
    </row>
    <row r="806" spans="1:20" ht="38.25" x14ac:dyDescent="0.2">
      <c r="A806" s="292">
        <v>789</v>
      </c>
      <c r="B806" s="310">
        <v>912</v>
      </c>
      <c r="C806" s="311" t="s">
        <v>2052</v>
      </c>
      <c r="D806" s="312"/>
      <c r="E806" s="313" t="s">
        <v>590</v>
      </c>
      <c r="F806" s="314" t="s">
        <v>797</v>
      </c>
      <c r="G806" s="315" t="str">
        <f t="shared" si="84"/>
        <v>фото</v>
      </c>
      <c r="H806" s="315"/>
      <c r="I806" s="316" t="s">
        <v>3206</v>
      </c>
      <c r="J806" s="317" t="s">
        <v>1065</v>
      </c>
      <c r="K806" s="318" t="s">
        <v>593</v>
      </c>
      <c r="L806" s="667">
        <v>7</v>
      </c>
      <c r="M806" s="668">
        <v>232.1</v>
      </c>
      <c r="N806" s="321"/>
      <c r="O806" s="322">
        <f t="shared" si="85"/>
        <v>0</v>
      </c>
      <c r="P806" s="323">
        <v>4607109956069</v>
      </c>
      <c r="Q806" s="317"/>
      <c r="R806" s="324">
        <f t="shared" si="86"/>
        <v>33.159999999999997</v>
      </c>
      <c r="S806" s="325" t="s">
        <v>2052</v>
      </c>
      <c r="T806" s="326" t="s">
        <v>6868</v>
      </c>
    </row>
    <row r="807" spans="1:20" ht="38.25" x14ac:dyDescent="0.2">
      <c r="A807" s="292">
        <v>790</v>
      </c>
      <c r="B807" s="310">
        <v>11777</v>
      </c>
      <c r="C807" s="311" t="s">
        <v>5375</v>
      </c>
      <c r="D807" s="312"/>
      <c r="E807" s="313" t="s">
        <v>590</v>
      </c>
      <c r="F807" s="314" t="s">
        <v>5072</v>
      </c>
      <c r="G807" s="315" t="str">
        <f t="shared" si="84"/>
        <v>фото</v>
      </c>
      <c r="H807" s="315"/>
      <c r="I807" s="316" t="s">
        <v>5188</v>
      </c>
      <c r="J807" s="317" t="s">
        <v>1065</v>
      </c>
      <c r="K807" s="318" t="s">
        <v>593</v>
      </c>
      <c r="L807" s="667">
        <v>7</v>
      </c>
      <c r="M807" s="668">
        <v>200.5</v>
      </c>
      <c r="N807" s="321"/>
      <c r="O807" s="322">
        <f t="shared" si="85"/>
        <v>0</v>
      </c>
      <c r="P807" s="323">
        <v>4607109922828</v>
      </c>
      <c r="Q807" s="317" t="s">
        <v>4911</v>
      </c>
      <c r="R807" s="324">
        <f t="shared" si="86"/>
        <v>28.64</v>
      </c>
      <c r="S807" s="325" t="s">
        <v>5375</v>
      </c>
      <c r="T807" s="326" t="s">
        <v>6869</v>
      </c>
    </row>
    <row r="808" spans="1:20" ht="25.5" x14ac:dyDescent="0.2">
      <c r="A808" s="292">
        <v>791</v>
      </c>
      <c r="B808" s="310">
        <v>6592</v>
      </c>
      <c r="C808" s="327" t="s">
        <v>6871</v>
      </c>
      <c r="D808" s="328"/>
      <c r="E808" s="329" t="s">
        <v>590</v>
      </c>
      <c r="F808" s="330" t="s">
        <v>6872</v>
      </c>
      <c r="G808" s="331" t="str">
        <f t="shared" si="84"/>
        <v>фото</v>
      </c>
      <c r="H808" s="331"/>
      <c r="I808" s="332" t="s">
        <v>6873</v>
      </c>
      <c r="J808" s="333" t="s">
        <v>1085</v>
      </c>
      <c r="K808" s="334" t="s">
        <v>593</v>
      </c>
      <c r="L808" s="669">
        <v>5</v>
      </c>
      <c r="M808" s="670">
        <v>182.2</v>
      </c>
      <c r="N808" s="321"/>
      <c r="O808" s="322">
        <f t="shared" si="85"/>
        <v>0</v>
      </c>
      <c r="P808" s="323">
        <v>4607109915349</v>
      </c>
      <c r="Q808" s="337" t="s">
        <v>6499</v>
      </c>
      <c r="R808" s="324">
        <f t="shared" si="86"/>
        <v>36.44</v>
      </c>
      <c r="S808" s="325" t="s">
        <v>6871</v>
      </c>
      <c r="T808" s="326" t="s">
        <v>6868</v>
      </c>
    </row>
    <row r="809" spans="1:20" ht="15.75" x14ac:dyDescent="0.2">
      <c r="A809" s="292">
        <v>792</v>
      </c>
      <c r="B809" s="310">
        <v>6489</v>
      </c>
      <c r="C809" s="311" t="s">
        <v>3202</v>
      </c>
      <c r="D809" s="312"/>
      <c r="E809" s="313" t="s">
        <v>590</v>
      </c>
      <c r="F809" s="314" t="s">
        <v>3203</v>
      </c>
      <c r="G809" s="315" t="str">
        <f t="shared" si="84"/>
        <v>фото</v>
      </c>
      <c r="H809" s="315"/>
      <c r="I809" s="316" t="s">
        <v>3204</v>
      </c>
      <c r="J809" s="317" t="s">
        <v>1112</v>
      </c>
      <c r="K809" s="318" t="s">
        <v>593</v>
      </c>
      <c r="L809" s="667">
        <v>10</v>
      </c>
      <c r="M809" s="668">
        <v>189.4</v>
      </c>
      <c r="N809" s="321"/>
      <c r="O809" s="322">
        <f t="shared" si="85"/>
        <v>0</v>
      </c>
      <c r="P809" s="323">
        <v>4607109930755</v>
      </c>
      <c r="Q809" s="317"/>
      <c r="R809" s="324">
        <f t="shared" si="86"/>
        <v>18.940000000000001</v>
      </c>
      <c r="S809" s="325" t="s">
        <v>3202</v>
      </c>
      <c r="T809" s="326" t="s">
        <v>6874</v>
      </c>
    </row>
    <row r="810" spans="1:20" ht="25.5" x14ac:dyDescent="0.2">
      <c r="A810" s="292">
        <v>793</v>
      </c>
      <c r="B810" s="310">
        <v>2369</v>
      </c>
      <c r="C810" s="311" t="s">
        <v>2046</v>
      </c>
      <c r="D810" s="312"/>
      <c r="E810" s="313" t="s">
        <v>590</v>
      </c>
      <c r="F810" s="314" t="s">
        <v>798</v>
      </c>
      <c r="G810" s="315" t="str">
        <f t="shared" si="84"/>
        <v>фото</v>
      </c>
      <c r="H810" s="315"/>
      <c r="I810" s="316" t="s">
        <v>799</v>
      </c>
      <c r="J810" s="317" t="s">
        <v>1068</v>
      </c>
      <c r="K810" s="318" t="s">
        <v>593</v>
      </c>
      <c r="L810" s="667">
        <v>10</v>
      </c>
      <c r="M810" s="668">
        <v>277</v>
      </c>
      <c r="N810" s="321"/>
      <c r="O810" s="322">
        <f t="shared" si="85"/>
        <v>0</v>
      </c>
      <c r="P810" s="323">
        <v>4607109967270</v>
      </c>
      <c r="Q810" s="317"/>
      <c r="R810" s="324">
        <f t="shared" si="86"/>
        <v>27.7</v>
      </c>
      <c r="S810" s="325" t="s">
        <v>2046</v>
      </c>
      <c r="T810" s="326" t="s">
        <v>6868</v>
      </c>
    </row>
    <row r="811" spans="1:20" ht="25.5" x14ac:dyDescent="0.2">
      <c r="A811" s="292">
        <v>794</v>
      </c>
      <c r="B811" s="310">
        <v>6490</v>
      </c>
      <c r="C811" s="311" t="s">
        <v>3207</v>
      </c>
      <c r="D811" s="312"/>
      <c r="E811" s="313" t="s">
        <v>590</v>
      </c>
      <c r="F811" s="314" t="s">
        <v>1080</v>
      </c>
      <c r="G811" s="315" t="str">
        <f t="shared" si="84"/>
        <v>фото</v>
      </c>
      <c r="H811" s="315"/>
      <c r="I811" s="316" t="s">
        <v>3208</v>
      </c>
      <c r="J811" s="317" t="s">
        <v>1112</v>
      </c>
      <c r="K811" s="318" t="s">
        <v>5238</v>
      </c>
      <c r="L811" s="667">
        <v>10</v>
      </c>
      <c r="M811" s="668">
        <v>144.9</v>
      </c>
      <c r="N811" s="321"/>
      <c r="O811" s="322">
        <f t="shared" si="85"/>
        <v>0</v>
      </c>
      <c r="P811" s="323">
        <v>4607109930748</v>
      </c>
      <c r="Q811" s="317"/>
      <c r="R811" s="324">
        <f t="shared" si="86"/>
        <v>14.49</v>
      </c>
      <c r="S811" s="325" t="s">
        <v>3207</v>
      </c>
      <c r="T811" s="326" t="s">
        <v>6874</v>
      </c>
    </row>
    <row r="812" spans="1:20" ht="51" x14ac:dyDescent="0.2">
      <c r="A812" s="292">
        <v>795</v>
      </c>
      <c r="B812" s="310">
        <v>849</v>
      </c>
      <c r="C812" s="311" t="s">
        <v>2047</v>
      </c>
      <c r="D812" s="312"/>
      <c r="E812" s="313" t="s">
        <v>590</v>
      </c>
      <c r="F812" s="314" t="s">
        <v>800</v>
      </c>
      <c r="G812" s="315" t="str">
        <f t="shared" si="84"/>
        <v>фото</v>
      </c>
      <c r="H812" s="315"/>
      <c r="I812" s="316" t="s">
        <v>801</v>
      </c>
      <c r="J812" s="317" t="s">
        <v>1112</v>
      </c>
      <c r="K812" s="318" t="s">
        <v>593</v>
      </c>
      <c r="L812" s="667">
        <v>10</v>
      </c>
      <c r="M812" s="668">
        <v>258.89999999999998</v>
      </c>
      <c r="N812" s="321"/>
      <c r="O812" s="322">
        <f t="shared" si="85"/>
        <v>0</v>
      </c>
      <c r="P812" s="323">
        <v>4607109970232</v>
      </c>
      <c r="Q812" s="317"/>
      <c r="R812" s="324">
        <f t="shared" si="86"/>
        <v>25.89</v>
      </c>
      <c r="S812" s="325" t="s">
        <v>2047</v>
      </c>
      <c r="T812" s="326" t="s">
        <v>6869</v>
      </c>
    </row>
    <row r="813" spans="1:20" ht="15.75" x14ac:dyDescent="0.2">
      <c r="A813" s="292">
        <v>796</v>
      </c>
      <c r="B813" s="310">
        <v>10105</v>
      </c>
      <c r="C813" s="327" t="s">
        <v>6875</v>
      </c>
      <c r="D813" s="328"/>
      <c r="E813" s="329" t="s">
        <v>590</v>
      </c>
      <c r="F813" s="330" t="s">
        <v>6876</v>
      </c>
      <c r="G813" s="331" t="str">
        <f t="shared" si="84"/>
        <v>фото</v>
      </c>
      <c r="H813" s="331"/>
      <c r="I813" s="332" t="s">
        <v>6877</v>
      </c>
      <c r="J813" s="333" t="s">
        <v>1085</v>
      </c>
      <c r="K813" s="334" t="s">
        <v>593</v>
      </c>
      <c r="L813" s="669">
        <v>2</v>
      </c>
      <c r="M813" s="670">
        <v>62.3</v>
      </c>
      <c r="N813" s="321"/>
      <c r="O813" s="322">
        <f t="shared" si="85"/>
        <v>0</v>
      </c>
      <c r="P813" s="323">
        <v>4607109915356</v>
      </c>
      <c r="Q813" s="337" t="s">
        <v>6499</v>
      </c>
      <c r="R813" s="324">
        <f t="shared" si="86"/>
        <v>31.15</v>
      </c>
      <c r="S813" s="325" t="s">
        <v>6875</v>
      </c>
      <c r="T813" s="326" t="s">
        <v>6868</v>
      </c>
    </row>
    <row r="814" spans="1:20" ht="25.5" x14ac:dyDescent="0.2">
      <c r="A814" s="292">
        <v>797</v>
      </c>
      <c r="B814" s="310">
        <v>2373</v>
      </c>
      <c r="C814" s="311" t="s">
        <v>2044</v>
      </c>
      <c r="D814" s="312"/>
      <c r="E814" s="313" t="s">
        <v>590</v>
      </c>
      <c r="F814" s="314" t="s">
        <v>2045</v>
      </c>
      <c r="G814" s="315" t="str">
        <f t="shared" si="84"/>
        <v>фото</v>
      </c>
      <c r="H814" s="315"/>
      <c r="I814" s="316" t="s">
        <v>2558</v>
      </c>
      <c r="J814" s="317" t="s">
        <v>1112</v>
      </c>
      <c r="K814" s="318" t="s">
        <v>591</v>
      </c>
      <c r="L814" s="667">
        <v>10</v>
      </c>
      <c r="M814" s="668">
        <v>234.1</v>
      </c>
      <c r="N814" s="321"/>
      <c r="O814" s="322">
        <f t="shared" si="85"/>
        <v>0</v>
      </c>
      <c r="P814" s="323">
        <v>4607109967256</v>
      </c>
      <c r="Q814" s="317"/>
      <c r="R814" s="324">
        <f t="shared" si="86"/>
        <v>23.41</v>
      </c>
      <c r="S814" s="325" t="s">
        <v>2044</v>
      </c>
      <c r="T814" s="326" t="s">
        <v>6868</v>
      </c>
    </row>
    <row r="815" spans="1:20" ht="51" x14ac:dyDescent="0.2">
      <c r="A815" s="292">
        <v>798</v>
      </c>
      <c r="B815" s="310">
        <v>11322</v>
      </c>
      <c r="C815" s="327" t="s">
        <v>6878</v>
      </c>
      <c r="D815" s="328" t="s">
        <v>6879</v>
      </c>
      <c r="E815" s="329" t="s">
        <v>590</v>
      </c>
      <c r="F815" s="330" t="s">
        <v>6880</v>
      </c>
      <c r="G815" s="331" t="str">
        <f t="shared" si="84"/>
        <v>фото</v>
      </c>
      <c r="H815" s="331" t="str">
        <f>HYPERLINK("http://www.gardenbulbs.ru/images/summer_CL/thumbnails/"&amp;D815&amp;".jpg","фото")</f>
        <v>фото</v>
      </c>
      <c r="I815" s="332" t="s">
        <v>6881</v>
      </c>
      <c r="J815" s="333" t="s">
        <v>1085</v>
      </c>
      <c r="K815" s="334" t="s">
        <v>593</v>
      </c>
      <c r="L815" s="669">
        <v>5</v>
      </c>
      <c r="M815" s="670">
        <v>244.8</v>
      </c>
      <c r="N815" s="321"/>
      <c r="O815" s="322">
        <f t="shared" si="85"/>
        <v>0</v>
      </c>
      <c r="P815" s="323">
        <v>4607109915363</v>
      </c>
      <c r="Q815" s="337" t="s">
        <v>6499</v>
      </c>
      <c r="R815" s="324">
        <f t="shared" si="86"/>
        <v>48.96</v>
      </c>
      <c r="S815" s="325" t="s">
        <v>6882</v>
      </c>
      <c r="T815" s="326" t="s">
        <v>6869</v>
      </c>
    </row>
    <row r="816" spans="1:20" ht="25.5" x14ac:dyDescent="0.2">
      <c r="A816" s="292">
        <v>799</v>
      </c>
      <c r="B816" s="310">
        <v>3315</v>
      </c>
      <c r="C816" s="311" t="s">
        <v>3957</v>
      </c>
      <c r="D816" s="312"/>
      <c r="E816" s="313" t="s">
        <v>590</v>
      </c>
      <c r="F816" s="314" t="s">
        <v>3779</v>
      </c>
      <c r="G816" s="315" t="str">
        <f t="shared" si="84"/>
        <v>фото</v>
      </c>
      <c r="H816" s="315"/>
      <c r="I816" s="316" t="s">
        <v>3863</v>
      </c>
      <c r="J816" s="317" t="s">
        <v>1863</v>
      </c>
      <c r="K816" s="318" t="s">
        <v>594</v>
      </c>
      <c r="L816" s="667">
        <v>10</v>
      </c>
      <c r="M816" s="668">
        <v>156</v>
      </c>
      <c r="N816" s="321"/>
      <c r="O816" s="322">
        <f t="shared" si="85"/>
        <v>0</v>
      </c>
      <c r="P816" s="323">
        <v>4607109951040</v>
      </c>
      <c r="Q816" s="317"/>
      <c r="R816" s="324">
        <f t="shared" si="86"/>
        <v>15.6</v>
      </c>
      <c r="S816" s="325" t="s">
        <v>3957</v>
      </c>
      <c r="T816" s="326" t="s">
        <v>6869</v>
      </c>
    </row>
    <row r="817" spans="1:20" ht="15.75" x14ac:dyDescent="0.2">
      <c r="A817" s="292">
        <v>800</v>
      </c>
      <c r="B817" s="310">
        <v>2565</v>
      </c>
      <c r="C817" s="311" t="s">
        <v>2037</v>
      </c>
      <c r="D817" s="312"/>
      <c r="E817" s="313" t="s">
        <v>590</v>
      </c>
      <c r="F817" s="314" t="s">
        <v>802</v>
      </c>
      <c r="G817" s="315" t="str">
        <f t="shared" si="84"/>
        <v>фото</v>
      </c>
      <c r="H817" s="315"/>
      <c r="I817" s="316" t="s">
        <v>803</v>
      </c>
      <c r="J817" s="317" t="s">
        <v>1085</v>
      </c>
      <c r="K817" s="318" t="s">
        <v>593</v>
      </c>
      <c r="L817" s="667">
        <v>10</v>
      </c>
      <c r="M817" s="668">
        <v>239.4</v>
      </c>
      <c r="N817" s="321"/>
      <c r="O817" s="322">
        <f t="shared" si="85"/>
        <v>0</v>
      </c>
      <c r="P817" s="323">
        <v>4607109970171</v>
      </c>
      <c r="Q817" s="317"/>
      <c r="R817" s="324">
        <f t="shared" si="86"/>
        <v>23.94</v>
      </c>
      <c r="S817" s="325" t="s">
        <v>2037</v>
      </c>
      <c r="T817" s="326" t="s">
        <v>6868</v>
      </c>
    </row>
    <row r="818" spans="1:20" ht="25.5" x14ac:dyDescent="0.2">
      <c r="A818" s="292">
        <v>801</v>
      </c>
      <c r="B818" s="310">
        <v>870</v>
      </c>
      <c r="C818" s="311" t="s">
        <v>2042</v>
      </c>
      <c r="D818" s="312"/>
      <c r="E818" s="313" t="s">
        <v>590</v>
      </c>
      <c r="F818" s="314" t="s">
        <v>804</v>
      </c>
      <c r="G818" s="315" t="str">
        <f t="shared" si="84"/>
        <v>фото</v>
      </c>
      <c r="H818" s="315"/>
      <c r="I818" s="316" t="s">
        <v>805</v>
      </c>
      <c r="J818" s="317" t="s">
        <v>1112</v>
      </c>
      <c r="K818" s="318" t="s">
        <v>593</v>
      </c>
      <c r="L818" s="667">
        <v>5</v>
      </c>
      <c r="M818" s="668">
        <v>244.8</v>
      </c>
      <c r="N818" s="321"/>
      <c r="O818" s="322">
        <f t="shared" si="85"/>
        <v>0</v>
      </c>
      <c r="P818" s="323">
        <v>4607109970201</v>
      </c>
      <c r="Q818" s="317"/>
      <c r="R818" s="324">
        <f t="shared" si="86"/>
        <v>48.96</v>
      </c>
      <c r="S818" s="325" t="s">
        <v>2042</v>
      </c>
      <c r="T818" s="326" t="s">
        <v>6868</v>
      </c>
    </row>
    <row r="819" spans="1:20" ht="89.25" x14ac:dyDescent="0.2">
      <c r="A819" s="292">
        <v>802</v>
      </c>
      <c r="B819" s="310">
        <v>11779</v>
      </c>
      <c r="C819" s="311" t="s">
        <v>5492</v>
      </c>
      <c r="D819" s="312" t="s">
        <v>5493</v>
      </c>
      <c r="E819" s="313" t="s">
        <v>590</v>
      </c>
      <c r="F819" s="314" t="s">
        <v>5070</v>
      </c>
      <c r="G819" s="315" t="str">
        <f t="shared" si="84"/>
        <v>фото</v>
      </c>
      <c r="H819" s="315" t="str">
        <f>HYPERLINK("http://www.gardenbulbs.ru/images/summer_CL/thumbnails/"&amp;D819&amp;".jpg","фото")</f>
        <v>фото</v>
      </c>
      <c r="I819" s="316" t="s">
        <v>5180</v>
      </c>
      <c r="J819" s="317" t="s">
        <v>1065</v>
      </c>
      <c r="K819" s="318" t="s">
        <v>593</v>
      </c>
      <c r="L819" s="667">
        <v>5</v>
      </c>
      <c r="M819" s="668">
        <v>183.1</v>
      </c>
      <c r="N819" s="321"/>
      <c r="O819" s="322">
        <f t="shared" si="85"/>
        <v>0</v>
      </c>
      <c r="P819" s="323">
        <v>4607109922804</v>
      </c>
      <c r="Q819" s="317" t="s">
        <v>4911</v>
      </c>
      <c r="R819" s="324">
        <f t="shared" si="86"/>
        <v>36.619999999999997</v>
      </c>
      <c r="S819" s="325" t="s">
        <v>5369</v>
      </c>
      <c r="T819" s="326"/>
    </row>
    <row r="820" spans="1:20" ht="25.5" x14ac:dyDescent="0.2">
      <c r="A820" s="292">
        <v>803</v>
      </c>
      <c r="B820" s="310">
        <v>6485</v>
      </c>
      <c r="C820" s="311" t="s">
        <v>3198</v>
      </c>
      <c r="D820" s="312"/>
      <c r="E820" s="313" t="s">
        <v>590</v>
      </c>
      <c r="F820" s="314" t="s">
        <v>3199</v>
      </c>
      <c r="G820" s="315" t="str">
        <f t="shared" si="84"/>
        <v>фото</v>
      </c>
      <c r="H820" s="315"/>
      <c r="I820" s="316" t="s">
        <v>3200</v>
      </c>
      <c r="J820" s="317" t="s">
        <v>1112</v>
      </c>
      <c r="K820" s="318" t="s">
        <v>593</v>
      </c>
      <c r="L820" s="667">
        <v>7</v>
      </c>
      <c r="M820" s="668">
        <v>200.5</v>
      </c>
      <c r="N820" s="321"/>
      <c r="O820" s="322">
        <f t="shared" si="85"/>
        <v>0</v>
      </c>
      <c r="P820" s="323">
        <v>4607109930762</v>
      </c>
      <c r="Q820" s="317"/>
      <c r="R820" s="324">
        <f t="shared" si="86"/>
        <v>28.64</v>
      </c>
      <c r="S820" s="325" t="s">
        <v>3198</v>
      </c>
      <c r="T820" s="326" t="s">
        <v>6868</v>
      </c>
    </row>
    <row r="821" spans="1:20" ht="25.5" x14ac:dyDescent="0.2">
      <c r="A821" s="292">
        <v>804</v>
      </c>
      <c r="B821" s="310">
        <v>2372</v>
      </c>
      <c r="C821" s="311" t="s">
        <v>2043</v>
      </c>
      <c r="D821" s="312"/>
      <c r="E821" s="313" t="s">
        <v>590</v>
      </c>
      <c r="F821" s="314" t="s">
        <v>806</v>
      </c>
      <c r="G821" s="315" t="str">
        <f t="shared" si="84"/>
        <v>фото</v>
      </c>
      <c r="H821" s="315"/>
      <c r="I821" s="316" t="s">
        <v>2557</v>
      </c>
      <c r="J821" s="317" t="s">
        <v>1074</v>
      </c>
      <c r="K821" s="318" t="s">
        <v>593</v>
      </c>
      <c r="L821" s="667">
        <v>10</v>
      </c>
      <c r="M821" s="668">
        <v>235.2</v>
      </c>
      <c r="N821" s="321"/>
      <c r="O821" s="322">
        <f t="shared" si="85"/>
        <v>0</v>
      </c>
      <c r="P821" s="323">
        <v>4607109967249</v>
      </c>
      <c r="Q821" s="317"/>
      <c r="R821" s="324">
        <f t="shared" si="86"/>
        <v>23.52</v>
      </c>
      <c r="S821" s="325" t="s">
        <v>2043</v>
      </c>
      <c r="T821" s="326" t="s">
        <v>6869</v>
      </c>
    </row>
    <row r="822" spans="1:20" ht="51" x14ac:dyDescent="0.2">
      <c r="A822" s="292">
        <v>805</v>
      </c>
      <c r="B822" s="310">
        <v>11780</v>
      </c>
      <c r="C822" s="311" t="s">
        <v>5368</v>
      </c>
      <c r="D822" s="312"/>
      <c r="E822" s="313" t="s">
        <v>590</v>
      </c>
      <c r="F822" s="314" t="s">
        <v>5069</v>
      </c>
      <c r="G822" s="315" t="str">
        <f t="shared" si="84"/>
        <v>фото</v>
      </c>
      <c r="H822" s="315"/>
      <c r="I822" s="316" t="s">
        <v>5179</v>
      </c>
      <c r="J822" s="317" t="s">
        <v>934</v>
      </c>
      <c r="K822" s="318" t="s">
        <v>607</v>
      </c>
      <c r="L822" s="667">
        <v>10</v>
      </c>
      <c r="M822" s="668">
        <v>202.2</v>
      </c>
      <c r="N822" s="321"/>
      <c r="O822" s="322">
        <f t="shared" si="85"/>
        <v>0</v>
      </c>
      <c r="P822" s="323">
        <v>4607109922798</v>
      </c>
      <c r="Q822" s="317" t="s">
        <v>4911</v>
      </c>
      <c r="R822" s="324">
        <f t="shared" si="86"/>
        <v>20.22</v>
      </c>
      <c r="S822" s="325" t="s">
        <v>5368</v>
      </c>
      <c r="T822" s="326"/>
    </row>
    <row r="823" spans="1:20" ht="25.5" x14ac:dyDescent="0.2">
      <c r="A823" s="292">
        <v>806</v>
      </c>
      <c r="B823" s="310">
        <v>7482</v>
      </c>
      <c r="C823" s="311" t="s">
        <v>2654</v>
      </c>
      <c r="D823" s="312"/>
      <c r="E823" s="313" t="s">
        <v>590</v>
      </c>
      <c r="F823" s="314" t="s">
        <v>2053</v>
      </c>
      <c r="G823" s="315" t="str">
        <f t="shared" si="84"/>
        <v>фото</v>
      </c>
      <c r="H823" s="315"/>
      <c r="I823" s="316" t="s">
        <v>2054</v>
      </c>
      <c r="J823" s="317" t="s">
        <v>1068</v>
      </c>
      <c r="K823" s="318" t="s">
        <v>593</v>
      </c>
      <c r="L823" s="667">
        <v>7</v>
      </c>
      <c r="M823" s="668">
        <v>200.5</v>
      </c>
      <c r="N823" s="321"/>
      <c r="O823" s="322">
        <f t="shared" si="85"/>
        <v>0</v>
      </c>
      <c r="P823" s="323">
        <v>4607109938812</v>
      </c>
      <c r="Q823" s="317"/>
      <c r="R823" s="324">
        <f t="shared" si="86"/>
        <v>28.64</v>
      </c>
      <c r="S823" s="325" t="s">
        <v>2654</v>
      </c>
      <c r="T823" s="326" t="s">
        <v>6869</v>
      </c>
    </row>
    <row r="824" spans="1:20" ht="25.5" x14ac:dyDescent="0.2">
      <c r="A824" s="292">
        <v>807</v>
      </c>
      <c r="B824" s="310">
        <v>2567</v>
      </c>
      <c r="C824" s="311" t="s">
        <v>2055</v>
      </c>
      <c r="D824" s="312"/>
      <c r="E824" s="313" t="s">
        <v>590</v>
      </c>
      <c r="F824" s="314" t="s">
        <v>807</v>
      </c>
      <c r="G824" s="315" t="str">
        <f t="shared" si="84"/>
        <v>фото</v>
      </c>
      <c r="H824" s="315"/>
      <c r="I824" s="316" t="s">
        <v>808</v>
      </c>
      <c r="J824" s="317" t="s">
        <v>1115</v>
      </c>
      <c r="K824" s="318" t="s">
        <v>593</v>
      </c>
      <c r="L824" s="667">
        <v>7</v>
      </c>
      <c r="M824" s="668">
        <v>195.6</v>
      </c>
      <c r="N824" s="321"/>
      <c r="O824" s="322">
        <f t="shared" si="85"/>
        <v>0</v>
      </c>
      <c r="P824" s="323">
        <v>4607109970270</v>
      </c>
      <c r="Q824" s="317"/>
      <c r="R824" s="324">
        <f t="shared" si="86"/>
        <v>27.94</v>
      </c>
      <c r="S824" s="325" t="s">
        <v>2055</v>
      </c>
      <c r="T824" s="326" t="s">
        <v>6868</v>
      </c>
    </row>
    <row r="825" spans="1:20" ht="25.5" x14ac:dyDescent="0.2">
      <c r="A825" s="292">
        <v>808</v>
      </c>
      <c r="B825" s="310">
        <v>11323</v>
      </c>
      <c r="C825" s="327" t="s">
        <v>6883</v>
      </c>
      <c r="D825" s="328"/>
      <c r="E825" s="329" t="s">
        <v>590</v>
      </c>
      <c r="F825" s="330" t="s">
        <v>6884</v>
      </c>
      <c r="G825" s="331" t="str">
        <f t="shared" si="84"/>
        <v>фото</v>
      </c>
      <c r="H825" s="331"/>
      <c r="I825" s="332" t="s">
        <v>6885</v>
      </c>
      <c r="J825" s="333" t="s">
        <v>1085</v>
      </c>
      <c r="K825" s="334" t="s">
        <v>593</v>
      </c>
      <c r="L825" s="669">
        <v>7</v>
      </c>
      <c r="M825" s="670">
        <v>156.69999999999999</v>
      </c>
      <c r="N825" s="321"/>
      <c r="O825" s="322">
        <f t="shared" si="85"/>
        <v>0</v>
      </c>
      <c r="P825" s="323">
        <v>4607109915332</v>
      </c>
      <c r="Q825" s="337" t="s">
        <v>6499</v>
      </c>
      <c r="R825" s="324">
        <f t="shared" si="86"/>
        <v>22.39</v>
      </c>
      <c r="S825" s="325" t="s">
        <v>6883</v>
      </c>
      <c r="T825" s="326" t="s">
        <v>6874</v>
      </c>
    </row>
    <row r="826" spans="1:20" ht="51" x14ac:dyDescent="0.2">
      <c r="A826" s="292">
        <v>809</v>
      </c>
      <c r="B826" s="310">
        <v>2603</v>
      </c>
      <c r="C826" s="311" t="s">
        <v>3958</v>
      </c>
      <c r="D826" s="312"/>
      <c r="E826" s="313" t="s">
        <v>590</v>
      </c>
      <c r="F826" s="314" t="s">
        <v>3781</v>
      </c>
      <c r="G826" s="315" t="str">
        <f t="shared" si="84"/>
        <v>фото</v>
      </c>
      <c r="H826" s="315"/>
      <c r="I826" s="316" t="s">
        <v>3866</v>
      </c>
      <c r="J826" s="317" t="s">
        <v>1085</v>
      </c>
      <c r="K826" s="318" t="s">
        <v>593</v>
      </c>
      <c r="L826" s="667">
        <v>7</v>
      </c>
      <c r="M826" s="668">
        <v>233.3</v>
      </c>
      <c r="N826" s="321"/>
      <c r="O826" s="322">
        <f t="shared" si="85"/>
        <v>0</v>
      </c>
      <c r="P826" s="323">
        <v>4607109985748</v>
      </c>
      <c r="Q826" s="317"/>
      <c r="R826" s="324">
        <f t="shared" si="86"/>
        <v>33.33</v>
      </c>
      <c r="S826" s="325" t="s">
        <v>3958</v>
      </c>
      <c r="T826" s="326" t="s">
        <v>6869</v>
      </c>
    </row>
    <row r="827" spans="1:20" ht="38.25" x14ac:dyDescent="0.2">
      <c r="A827" s="292">
        <v>810</v>
      </c>
      <c r="B827" s="310">
        <v>1934</v>
      </c>
      <c r="C827" s="311" t="s">
        <v>2056</v>
      </c>
      <c r="D827" s="312"/>
      <c r="E827" s="313" t="s">
        <v>590</v>
      </c>
      <c r="F827" s="314" t="s">
        <v>809</v>
      </c>
      <c r="G827" s="315" t="str">
        <f t="shared" si="84"/>
        <v>фото</v>
      </c>
      <c r="H827" s="315"/>
      <c r="I827" s="316" t="s">
        <v>2561</v>
      </c>
      <c r="J827" s="317" t="s">
        <v>1112</v>
      </c>
      <c r="K827" s="318" t="s">
        <v>593</v>
      </c>
      <c r="L827" s="667">
        <v>5</v>
      </c>
      <c r="M827" s="668">
        <v>223.4</v>
      </c>
      <c r="N827" s="321"/>
      <c r="O827" s="322">
        <f t="shared" si="85"/>
        <v>0</v>
      </c>
      <c r="P827" s="323">
        <v>4607109985151</v>
      </c>
      <c r="Q827" s="317"/>
      <c r="R827" s="324">
        <f t="shared" si="86"/>
        <v>44.68</v>
      </c>
      <c r="S827" s="325" t="s">
        <v>2056</v>
      </c>
      <c r="T827" s="326" t="s">
        <v>6868</v>
      </c>
    </row>
    <row r="828" spans="1:20" ht="25.5" x14ac:dyDescent="0.2">
      <c r="A828" s="292">
        <v>811</v>
      </c>
      <c r="B828" s="310">
        <v>1270</v>
      </c>
      <c r="C828" s="311" t="s">
        <v>2059</v>
      </c>
      <c r="D828" s="312"/>
      <c r="E828" s="313" t="s">
        <v>590</v>
      </c>
      <c r="F828" s="314" t="s">
        <v>810</v>
      </c>
      <c r="G828" s="315" t="str">
        <f t="shared" si="84"/>
        <v>фото</v>
      </c>
      <c r="H828" s="315"/>
      <c r="I828" s="316" t="s">
        <v>811</v>
      </c>
      <c r="J828" s="317" t="s">
        <v>1112</v>
      </c>
      <c r="K828" s="318" t="s">
        <v>593</v>
      </c>
      <c r="L828" s="667">
        <v>10</v>
      </c>
      <c r="M828" s="668">
        <v>258.89999999999998</v>
      </c>
      <c r="N828" s="321"/>
      <c r="O828" s="322">
        <f t="shared" si="85"/>
        <v>0</v>
      </c>
      <c r="P828" s="323">
        <v>4607109985168</v>
      </c>
      <c r="Q828" s="317"/>
      <c r="R828" s="324">
        <f t="shared" si="86"/>
        <v>25.89</v>
      </c>
      <c r="S828" s="325" t="s">
        <v>2059</v>
      </c>
      <c r="T828" s="326" t="s">
        <v>6869</v>
      </c>
    </row>
    <row r="829" spans="1:20" ht="25.5" x14ac:dyDescent="0.2">
      <c r="A829" s="292">
        <v>812</v>
      </c>
      <c r="B829" s="310">
        <v>3307</v>
      </c>
      <c r="C829" s="311" t="s">
        <v>3959</v>
      </c>
      <c r="D829" s="312"/>
      <c r="E829" s="313" t="s">
        <v>590</v>
      </c>
      <c r="F829" s="314" t="s">
        <v>3782</v>
      </c>
      <c r="G829" s="315" t="str">
        <f t="shared" si="84"/>
        <v>фото</v>
      </c>
      <c r="H829" s="315"/>
      <c r="I829" s="316" t="s">
        <v>3867</v>
      </c>
      <c r="J829" s="317" t="s">
        <v>1065</v>
      </c>
      <c r="K829" s="318" t="s">
        <v>593</v>
      </c>
      <c r="L829" s="667">
        <v>10</v>
      </c>
      <c r="M829" s="668">
        <v>228.3</v>
      </c>
      <c r="N829" s="321"/>
      <c r="O829" s="322">
        <f t="shared" si="85"/>
        <v>0</v>
      </c>
      <c r="P829" s="323">
        <v>4607109951057</v>
      </c>
      <c r="Q829" s="317"/>
      <c r="R829" s="324">
        <f t="shared" si="86"/>
        <v>22.83</v>
      </c>
      <c r="S829" s="325" t="s">
        <v>3959</v>
      </c>
      <c r="T829" s="326" t="s">
        <v>6869</v>
      </c>
    </row>
    <row r="830" spans="1:20" ht="25.5" x14ac:dyDescent="0.2">
      <c r="A830" s="292">
        <v>813</v>
      </c>
      <c r="B830" s="310">
        <v>2658</v>
      </c>
      <c r="C830" s="311" t="s">
        <v>2058</v>
      </c>
      <c r="D830" s="312"/>
      <c r="E830" s="313" t="s">
        <v>590</v>
      </c>
      <c r="F830" s="314" t="s">
        <v>813</v>
      </c>
      <c r="G830" s="315" t="str">
        <f t="shared" si="84"/>
        <v>фото</v>
      </c>
      <c r="H830" s="315"/>
      <c r="I830" s="316" t="s">
        <v>814</v>
      </c>
      <c r="J830" s="317" t="s">
        <v>1085</v>
      </c>
      <c r="K830" s="318" t="s">
        <v>593</v>
      </c>
      <c r="L830" s="667">
        <v>7</v>
      </c>
      <c r="M830" s="668">
        <v>210.2</v>
      </c>
      <c r="N830" s="321"/>
      <c r="O830" s="322">
        <f t="shared" si="85"/>
        <v>0</v>
      </c>
      <c r="P830" s="323">
        <v>4607109956106</v>
      </c>
      <c r="Q830" s="317"/>
      <c r="R830" s="324">
        <f t="shared" si="86"/>
        <v>30.03</v>
      </c>
      <c r="S830" s="325" t="s">
        <v>2058</v>
      </c>
      <c r="T830" s="326" t="s">
        <v>6868</v>
      </c>
    </row>
    <row r="831" spans="1:20" ht="51" x14ac:dyDescent="0.2">
      <c r="A831" s="292">
        <v>814</v>
      </c>
      <c r="B831" s="310">
        <v>2073</v>
      </c>
      <c r="C831" s="311" t="s">
        <v>2057</v>
      </c>
      <c r="D831" s="312"/>
      <c r="E831" s="313" t="s">
        <v>590</v>
      </c>
      <c r="F831" s="314" t="s">
        <v>812</v>
      </c>
      <c r="G831" s="315" t="str">
        <f t="shared" si="84"/>
        <v>фото</v>
      </c>
      <c r="H831" s="315"/>
      <c r="I831" s="316" t="s">
        <v>2562</v>
      </c>
      <c r="J831" s="317" t="s">
        <v>1065</v>
      </c>
      <c r="K831" s="318" t="s">
        <v>593</v>
      </c>
      <c r="L831" s="667">
        <v>7</v>
      </c>
      <c r="M831" s="668">
        <v>237</v>
      </c>
      <c r="N831" s="321"/>
      <c r="O831" s="322">
        <f t="shared" si="85"/>
        <v>0</v>
      </c>
      <c r="P831" s="323">
        <v>4607109985175</v>
      </c>
      <c r="Q831" s="317"/>
      <c r="R831" s="324">
        <f t="shared" si="86"/>
        <v>33.86</v>
      </c>
      <c r="S831" s="325" t="s">
        <v>5370</v>
      </c>
      <c r="T831" s="326" t="s">
        <v>6868</v>
      </c>
    </row>
    <row r="832" spans="1:20" ht="25.5" x14ac:dyDescent="0.2">
      <c r="A832" s="292">
        <v>815</v>
      </c>
      <c r="B832" s="310">
        <v>11324</v>
      </c>
      <c r="C832" s="327" t="s">
        <v>6886</v>
      </c>
      <c r="D832" s="328"/>
      <c r="E832" s="329" t="s">
        <v>590</v>
      </c>
      <c r="F832" s="330" t="s">
        <v>6887</v>
      </c>
      <c r="G832" s="331" t="str">
        <f t="shared" si="84"/>
        <v>фото</v>
      </c>
      <c r="H832" s="331"/>
      <c r="I832" s="332" t="s">
        <v>6888</v>
      </c>
      <c r="J832" s="333" t="s">
        <v>1085</v>
      </c>
      <c r="K832" s="334" t="s">
        <v>594</v>
      </c>
      <c r="L832" s="669">
        <v>5</v>
      </c>
      <c r="M832" s="670">
        <v>259.39999999999998</v>
      </c>
      <c r="N832" s="321"/>
      <c r="O832" s="322">
        <f t="shared" si="85"/>
        <v>0</v>
      </c>
      <c r="P832" s="323">
        <v>4607109915325</v>
      </c>
      <c r="Q832" s="337" t="s">
        <v>6499</v>
      </c>
      <c r="R832" s="324">
        <f t="shared" si="86"/>
        <v>51.88</v>
      </c>
      <c r="S832" s="325" t="s">
        <v>6886</v>
      </c>
      <c r="T832" s="326" t="s">
        <v>6859</v>
      </c>
    </row>
    <row r="833" spans="1:20" ht="25.5" x14ac:dyDescent="0.2">
      <c r="A833" s="292">
        <v>816</v>
      </c>
      <c r="B833" s="310">
        <v>1494</v>
      </c>
      <c r="C833" s="311" t="s">
        <v>5371</v>
      </c>
      <c r="D833" s="312"/>
      <c r="E833" s="313" t="s">
        <v>590</v>
      </c>
      <c r="F833" s="314" t="s">
        <v>4582</v>
      </c>
      <c r="G833" s="315" t="str">
        <f t="shared" si="84"/>
        <v>фото</v>
      </c>
      <c r="H833" s="315"/>
      <c r="I833" s="316" t="s">
        <v>4583</v>
      </c>
      <c r="J833" s="317" t="s">
        <v>1112</v>
      </c>
      <c r="K833" s="318" t="s">
        <v>593</v>
      </c>
      <c r="L833" s="667">
        <v>10</v>
      </c>
      <c r="M833" s="668">
        <v>278.3</v>
      </c>
      <c r="N833" s="321"/>
      <c r="O833" s="322">
        <f t="shared" si="85"/>
        <v>0</v>
      </c>
      <c r="P833" s="323">
        <v>4607109964552</v>
      </c>
      <c r="Q833" s="317"/>
      <c r="R833" s="324">
        <f t="shared" si="86"/>
        <v>27.83</v>
      </c>
      <c r="S833" s="325" t="s">
        <v>5371</v>
      </c>
      <c r="T833" s="326" t="s">
        <v>6874</v>
      </c>
    </row>
    <row r="834" spans="1:20" ht="25.5" x14ac:dyDescent="0.2">
      <c r="A834" s="292">
        <v>817</v>
      </c>
      <c r="B834" s="310">
        <v>2571</v>
      </c>
      <c r="C834" s="311" t="s">
        <v>2060</v>
      </c>
      <c r="D834" s="312"/>
      <c r="E834" s="313" t="s">
        <v>590</v>
      </c>
      <c r="F834" s="314" t="s">
        <v>815</v>
      </c>
      <c r="G834" s="315" t="str">
        <f t="shared" si="84"/>
        <v>фото</v>
      </c>
      <c r="H834" s="315"/>
      <c r="I834" s="316" t="s">
        <v>816</v>
      </c>
      <c r="J834" s="317" t="s">
        <v>1112</v>
      </c>
      <c r="K834" s="318" t="s">
        <v>593</v>
      </c>
      <c r="L834" s="667">
        <v>10</v>
      </c>
      <c r="M834" s="668">
        <v>242.2</v>
      </c>
      <c r="N834" s="321"/>
      <c r="O834" s="322">
        <f t="shared" si="85"/>
        <v>0</v>
      </c>
      <c r="P834" s="323">
        <v>4607109970287</v>
      </c>
      <c r="Q834" s="317"/>
      <c r="R834" s="324">
        <f t="shared" si="86"/>
        <v>24.22</v>
      </c>
      <c r="S834" s="325" t="s">
        <v>2060</v>
      </c>
      <c r="T834" s="326" t="s">
        <v>6869</v>
      </c>
    </row>
    <row r="835" spans="1:20" ht="38.25" x14ac:dyDescent="0.2">
      <c r="A835" s="292">
        <v>818</v>
      </c>
      <c r="B835" s="310">
        <v>3317</v>
      </c>
      <c r="C835" s="311" t="s">
        <v>3960</v>
      </c>
      <c r="D835" s="312"/>
      <c r="E835" s="313" t="s">
        <v>590</v>
      </c>
      <c r="F835" s="314" t="s">
        <v>1334</v>
      </c>
      <c r="G835" s="315" t="str">
        <f t="shared" si="84"/>
        <v>фото</v>
      </c>
      <c r="H835" s="315"/>
      <c r="I835" s="316" t="s">
        <v>3868</v>
      </c>
      <c r="J835" s="317" t="s">
        <v>1115</v>
      </c>
      <c r="K835" s="318" t="s">
        <v>593</v>
      </c>
      <c r="L835" s="667">
        <v>7</v>
      </c>
      <c r="M835" s="668">
        <v>195.6</v>
      </c>
      <c r="N835" s="321"/>
      <c r="O835" s="322">
        <f t="shared" si="85"/>
        <v>0</v>
      </c>
      <c r="P835" s="323">
        <v>4607109951200</v>
      </c>
      <c r="Q835" s="317"/>
      <c r="R835" s="324">
        <f t="shared" si="86"/>
        <v>27.94</v>
      </c>
      <c r="S835" s="325" t="s">
        <v>3960</v>
      </c>
      <c r="T835" s="326" t="s">
        <v>6868</v>
      </c>
    </row>
    <row r="836" spans="1:20" ht="25.5" x14ac:dyDescent="0.2">
      <c r="A836" s="292">
        <v>819</v>
      </c>
      <c r="B836" s="310">
        <v>2573</v>
      </c>
      <c r="C836" s="311" t="s">
        <v>2061</v>
      </c>
      <c r="D836" s="312"/>
      <c r="E836" s="313" t="s">
        <v>590</v>
      </c>
      <c r="F836" s="314" t="s">
        <v>817</v>
      </c>
      <c r="G836" s="315" t="str">
        <f t="shared" si="84"/>
        <v>фото</v>
      </c>
      <c r="H836" s="315"/>
      <c r="I836" s="316" t="s">
        <v>818</v>
      </c>
      <c r="J836" s="317" t="s">
        <v>1085</v>
      </c>
      <c r="K836" s="318" t="s">
        <v>593</v>
      </c>
      <c r="L836" s="667">
        <v>10</v>
      </c>
      <c r="M836" s="668">
        <v>224.1</v>
      </c>
      <c r="N836" s="321"/>
      <c r="O836" s="322">
        <f t="shared" si="85"/>
        <v>0</v>
      </c>
      <c r="P836" s="323">
        <v>4607109970300</v>
      </c>
      <c r="Q836" s="317"/>
      <c r="R836" s="324">
        <f t="shared" si="86"/>
        <v>22.41</v>
      </c>
      <c r="S836" s="325" t="s">
        <v>2061</v>
      </c>
      <c r="T836" s="326" t="s">
        <v>6868</v>
      </c>
    </row>
    <row r="837" spans="1:20" ht="25.5" x14ac:dyDescent="0.2">
      <c r="A837" s="292">
        <v>820</v>
      </c>
      <c r="B837" s="310">
        <v>52</v>
      </c>
      <c r="C837" s="311" t="s">
        <v>2064</v>
      </c>
      <c r="D837" s="312"/>
      <c r="E837" s="313" t="s">
        <v>590</v>
      </c>
      <c r="F837" s="314" t="s">
        <v>819</v>
      </c>
      <c r="G837" s="315" t="str">
        <f t="shared" si="84"/>
        <v>фото</v>
      </c>
      <c r="H837" s="315"/>
      <c r="I837" s="316" t="s">
        <v>820</v>
      </c>
      <c r="J837" s="317" t="s">
        <v>1112</v>
      </c>
      <c r="K837" s="318" t="s">
        <v>594</v>
      </c>
      <c r="L837" s="667">
        <v>5</v>
      </c>
      <c r="M837" s="668">
        <v>162.30000000000001</v>
      </c>
      <c r="N837" s="321"/>
      <c r="O837" s="322">
        <f t="shared" si="85"/>
        <v>0</v>
      </c>
      <c r="P837" s="323">
        <v>4607109978740</v>
      </c>
      <c r="Q837" s="317"/>
      <c r="R837" s="324">
        <f t="shared" si="86"/>
        <v>32.46</v>
      </c>
      <c r="S837" s="325" t="s">
        <v>2064</v>
      </c>
      <c r="T837" s="326" t="s">
        <v>6868</v>
      </c>
    </row>
    <row r="838" spans="1:20" ht="25.5" x14ac:dyDescent="0.2">
      <c r="A838" s="292">
        <v>821</v>
      </c>
      <c r="B838" s="310">
        <v>2379</v>
      </c>
      <c r="C838" s="311" t="s">
        <v>2063</v>
      </c>
      <c r="D838" s="312"/>
      <c r="E838" s="313" t="s">
        <v>590</v>
      </c>
      <c r="F838" s="314" t="s">
        <v>821</v>
      </c>
      <c r="G838" s="315" t="str">
        <f t="shared" si="84"/>
        <v>фото</v>
      </c>
      <c r="H838" s="315"/>
      <c r="I838" s="316" t="s">
        <v>822</v>
      </c>
      <c r="J838" s="317" t="s">
        <v>1112</v>
      </c>
      <c r="K838" s="318" t="s">
        <v>593</v>
      </c>
      <c r="L838" s="667">
        <v>10</v>
      </c>
      <c r="M838" s="668">
        <v>200.5</v>
      </c>
      <c r="N838" s="321"/>
      <c r="O838" s="322">
        <f t="shared" si="85"/>
        <v>0</v>
      </c>
      <c r="P838" s="323">
        <v>4607109967300</v>
      </c>
      <c r="Q838" s="317"/>
      <c r="R838" s="324">
        <f t="shared" si="86"/>
        <v>20.05</v>
      </c>
      <c r="S838" s="325" t="s">
        <v>2063</v>
      </c>
      <c r="T838" s="326" t="s">
        <v>6869</v>
      </c>
    </row>
    <row r="839" spans="1:20" ht="63.75" x14ac:dyDescent="0.2">
      <c r="A839" s="292">
        <v>822</v>
      </c>
      <c r="B839" s="310">
        <v>5854</v>
      </c>
      <c r="C839" s="311" t="s">
        <v>5763</v>
      </c>
      <c r="D839" s="312"/>
      <c r="E839" s="313" t="s">
        <v>590</v>
      </c>
      <c r="F839" s="314" t="s">
        <v>5762</v>
      </c>
      <c r="G839" s="315" t="str">
        <f t="shared" si="84"/>
        <v>фото</v>
      </c>
      <c r="H839" s="315"/>
      <c r="I839" s="316" t="s">
        <v>5764</v>
      </c>
      <c r="J839" s="317" t="s">
        <v>5184</v>
      </c>
      <c r="K839" s="318" t="s">
        <v>593</v>
      </c>
      <c r="L839" s="667">
        <v>5</v>
      </c>
      <c r="M839" s="668">
        <v>224</v>
      </c>
      <c r="N839" s="321"/>
      <c r="O839" s="322">
        <f t="shared" si="85"/>
        <v>0</v>
      </c>
      <c r="P839" s="323">
        <v>4607109934807</v>
      </c>
      <c r="Q839" s="317" t="s">
        <v>4911</v>
      </c>
      <c r="R839" s="324">
        <f t="shared" si="86"/>
        <v>44.8</v>
      </c>
      <c r="S839" s="325" t="s">
        <v>5763</v>
      </c>
      <c r="T839" s="326" t="s">
        <v>6869</v>
      </c>
    </row>
    <row r="840" spans="1:20" ht="25.5" x14ac:dyDescent="0.2">
      <c r="A840" s="292">
        <v>823</v>
      </c>
      <c r="B840" s="310">
        <v>2660</v>
      </c>
      <c r="C840" s="311" t="s">
        <v>2067</v>
      </c>
      <c r="D840" s="312"/>
      <c r="E840" s="313" t="s">
        <v>590</v>
      </c>
      <c r="F840" s="314" t="s">
        <v>823</v>
      </c>
      <c r="G840" s="315" t="str">
        <f t="shared" si="84"/>
        <v>фото</v>
      </c>
      <c r="H840" s="315"/>
      <c r="I840" s="316" t="s">
        <v>824</v>
      </c>
      <c r="J840" s="317" t="s">
        <v>1112</v>
      </c>
      <c r="K840" s="318" t="s">
        <v>593</v>
      </c>
      <c r="L840" s="667">
        <v>7</v>
      </c>
      <c r="M840" s="668">
        <v>195.6</v>
      </c>
      <c r="N840" s="321"/>
      <c r="O840" s="322">
        <f t="shared" si="85"/>
        <v>0</v>
      </c>
      <c r="P840" s="323">
        <v>4607109956144</v>
      </c>
      <c r="Q840" s="317"/>
      <c r="R840" s="324">
        <f t="shared" si="86"/>
        <v>27.94</v>
      </c>
      <c r="S840" s="325" t="s">
        <v>2067</v>
      </c>
      <c r="T840" s="326" t="s">
        <v>6869</v>
      </c>
    </row>
    <row r="841" spans="1:20" ht="25.5" x14ac:dyDescent="0.2">
      <c r="A841" s="292">
        <v>824</v>
      </c>
      <c r="B841" s="310">
        <v>2380</v>
      </c>
      <c r="C841" s="311" t="s">
        <v>2068</v>
      </c>
      <c r="D841" s="312"/>
      <c r="E841" s="313" t="s">
        <v>590</v>
      </c>
      <c r="F841" s="314" t="s">
        <v>825</v>
      </c>
      <c r="G841" s="315" t="str">
        <f t="shared" si="84"/>
        <v>фото</v>
      </c>
      <c r="H841" s="315"/>
      <c r="I841" s="316" t="s">
        <v>826</v>
      </c>
      <c r="J841" s="317" t="s">
        <v>1068</v>
      </c>
      <c r="K841" s="318" t="s">
        <v>593</v>
      </c>
      <c r="L841" s="667">
        <v>10</v>
      </c>
      <c r="M841" s="668">
        <v>256.10000000000002</v>
      </c>
      <c r="N841" s="321"/>
      <c r="O841" s="322">
        <f t="shared" si="85"/>
        <v>0</v>
      </c>
      <c r="P841" s="323">
        <v>4607109956151</v>
      </c>
      <c r="Q841" s="317"/>
      <c r="R841" s="324">
        <f t="shared" si="86"/>
        <v>25.61</v>
      </c>
      <c r="S841" s="325" t="s">
        <v>2068</v>
      </c>
      <c r="T841" s="326" t="s">
        <v>6868</v>
      </c>
    </row>
    <row r="842" spans="1:20" ht="38.25" x14ac:dyDescent="0.2">
      <c r="A842" s="292">
        <v>825</v>
      </c>
      <c r="B842" s="310">
        <v>11783</v>
      </c>
      <c r="C842" s="311" t="s">
        <v>5372</v>
      </c>
      <c r="D842" s="312"/>
      <c r="E842" s="313" t="s">
        <v>590</v>
      </c>
      <c r="F842" s="314" t="s">
        <v>5071</v>
      </c>
      <c r="G842" s="315" t="str">
        <f t="shared" si="84"/>
        <v>фото</v>
      </c>
      <c r="H842" s="315"/>
      <c r="I842" s="316" t="s">
        <v>5181</v>
      </c>
      <c r="J842" s="317" t="s">
        <v>1065</v>
      </c>
      <c r="K842" s="318" t="s">
        <v>593</v>
      </c>
      <c r="L842" s="667">
        <v>10</v>
      </c>
      <c r="M842" s="668">
        <v>193.5</v>
      </c>
      <c r="N842" s="321"/>
      <c r="O842" s="322">
        <f t="shared" si="85"/>
        <v>0</v>
      </c>
      <c r="P842" s="323">
        <v>4607109922767</v>
      </c>
      <c r="Q842" s="317" t="s">
        <v>4911</v>
      </c>
      <c r="R842" s="324">
        <f t="shared" si="86"/>
        <v>19.350000000000001</v>
      </c>
      <c r="S842" s="325" t="s">
        <v>5372</v>
      </c>
      <c r="T842" s="326" t="s">
        <v>6869</v>
      </c>
    </row>
    <row r="843" spans="1:20" ht="25.5" x14ac:dyDescent="0.2">
      <c r="A843" s="292">
        <v>826</v>
      </c>
      <c r="B843" s="310">
        <v>11325</v>
      </c>
      <c r="C843" s="327" t="s">
        <v>6889</v>
      </c>
      <c r="D843" s="328"/>
      <c r="E843" s="329" t="s">
        <v>590</v>
      </c>
      <c r="F843" s="330" t="s">
        <v>6890</v>
      </c>
      <c r="G843" s="331" t="str">
        <f t="shared" si="84"/>
        <v>фото</v>
      </c>
      <c r="H843" s="331"/>
      <c r="I843" s="332" t="s">
        <v>6891</v>
      </c>
      <c r="J843" s="333" t="s">
        <v>1085</v>
      </c>
      <c r="K843" s="334" t="s">
        <v>593</v>
      </c>
      <c r="L843" s="669">
        <v>10</v>
      </c>
      <c r="M843" s="670">
        <v>224.1</v>
      </c>
      <c r="N843" s="321"/>
      <c r="O843" s="322">
        <f t="shared" si="85"/>
        <v>0</v>
      </c>
      <c r="P843" s="323">
        <v>4607109915318</v>
      </c>
      <c r="Q843" s="337" t="s">
        <v>6499</v>
      </c>
      <c r="R843" s="324">
        <f t="shared" si="86"/>
        <v>22.41</v>
      </c>
      <c r="S843" s="325" t="s">
        <v>6889</v>
      </c>
      <c r="T843" s="326" t="s">
        <v>6869</v>
      </c>
    </row>
    <row r="844" spans="1:20" ht="38.25" x14ac:dyDescent="0.2">
      <c r="A844" s="292">
        <v>827</v>
      </c>
      <c r="B844" s="310">
        <v>5846</v>
      </c>
      <c r="C844" s="311" t="s">
        <v>3209</v>
      </c>
      <c r="D844" s="312"/>
      <c r="E844" s="313" t="s">
        <v>590</v>
      </c>
      <c r="F844" s="314" t="s">
        <v>2510</v>
      </c>
      <c r="G844" s="315" t="str">
        <f t="shared" si="84"/>
        <v>фото</v>
      </c>
      <c r="H844" s="315"/>
      <c r="I844" s="316" t="s">
        <v>5183</v>
      </c>
      <c r="J844" s="317" t="s">
        <v>1112</v>
      </c>
      <c r="K844" s="318" t="s">
        <v>593</v>
      </c>
      <c r="L844" s="667">
        <v>10</v>
      </c>
      <c r="M844" s="668">
        <v>224.1</v>
      </c>
      <c r="N844" s="321"/>
      <c r="O844" s="322">
        <f t="shared" si="85"/>
        <v>0</v>
      </c>
      <c r="P844" s="323">
        <v>4607109934845</v>
      </c>
      <c r="Q844" s="317"/>
      <c r="R844" s="324">
        <f t="shared" si="86"/>
        <v>22.41</v>
      </c>
      <c r="S844" s="325" t="s">
        <v>3209</v>
      </c>
      <c r="T844" s="326" t="s">
        <v>6892</v>
      </c>
    </row>
    <row r="845" spans="1:20" ht="51" x14ac:dyDescent="0.2">
      <c r="A845" s="292">
        <v>828</v>
      </c>
      <c r="B845" s="310">
        <v>1740</v>
      </c>
      <c r="C845" s="311" t="s">
        <v>2070</v>
      </c>
      <c r="D845" s="312"/>
      <c r="E845" s="313" t="s">
        <v>590</v>
      </c>
      <c r="F845" s="314" t="s">
        <v>827</v>
      </c>
      <c r="G845" s="315" t="str">
        <f t="shared" si="84"/>
        <v>фото</v>
      </c>
      <c r="H845" s="315"/>
      <c r="I845" s="316" t="s">
        <v>2563</v>
      </c>
      <c r="J845" s="317" t="s">
        <v>1112</v>
      </c>
      <c r="K845" s="318" t="s">
        <v>593</v>
      </c>
      <c r="L845" s="667">
        <v>3</v>
      </c>
      <c r="M845" s="668">
        <v>151</v>
      </c>
      <c r="N845" s="321"/>
      <c r="O845" s="322">
        <f t="shared" si="85"/>
        <v>0</v>
      </c>
      <c r="P845" s="323">
        <v>4607109985205</v>
      </c>
      <c r="Q845" s="317"/>
      <c r="R845" s="324">
        <f t="shared" si="86"/>
        <v>50.33</v>
      </c>
      <c r="S845" s="325" t="s">
        <v>2070</v>
      </c>
      <c r="T845" s="326" t="s">
        <v>6869</v>
      </c>
    </row>
    <row r="846" spans="1:20" ht="38.25" x14ac:dyDescent="0.2">
      <c r="A846" s="292">
        <v>829</v>
      </c>
      <c r="B846" s="310">
        <v>1756</v>
      </c>
      <c r="C846" s="311" t="s">
        <v>2069</v>
      </c>
      <c r="D846" s="312"/>
      <c r="E846" s="313" t="s">
        <v>590</v>
      </c>
      <c r="F846" s="314" t="s">
        <v>828</v>
      </c>
      <c r="G846" s="315" t="str">
        <f t="shared" si="84"/>
        <v>фото</v>
      </c>
      <c r="H846" s="315"/>
      <c r="I846" s="316" t="s">
        <v>5182</v>
      </c>
      <c r="J846" s="317" t="s">
        <v>1112</v>
      </c>
      <c r="K846" s="318" t="s">
        <v>593</v>
      </c>
      <c r="L846" s="667">
        <v>5</v>
      </c>
      <c r="M846" s="668">
        <v>193.5</v>
      </c>
      <c r="N846" s="321"/>
      <c r="O846" s="322">
        <f t="shared" si="85"/>
        <v>0</v>
      </c>
      <c r="P846" s="323">
        <v>4607109985212</v>
      </c>
      <c r="Q846" s="317"/>
      <c r="R846" s="324">
        <f t="shared" si="86"/>
        <v>38.700000000000003</v>
      </c>
      <c r="S846" s="325" t="s">
        <v>2069</v>
      </c>
      <c r="T846" s="326" t="s">
        <v>6868</v>
      </c>
    </row>
    <row r="847" spans="1:20" ht="38.25" x14ac:dyDescent="0.2">
      <c r="A847" s="292">
        <v>830</v>
      </c>
      <c r="B847" s="310">
        <v>11785</v>
      </c>
      <c r="C847" s="311" t="s">
        <v>5374</v>
      </c>
      <c r="D847" s="312"/>
      <c r="E847" s="313" t="s">
        <v>590</v>
      </c>
      <c r="F847" s="314" t="s">
        <v>1199</v>
      </c>
      <c r="G847" s="315" t="str">
        <f t="shared" si="84"/>
        <v>фото</v>
      </c>
      <c r="H847" s="315"/>
      <c r="I847" s="316" t="s">
        <v>5185</v>
      </c>
      <c r="J847" s="317" t="s">
        <v>1766</v>
      </c>
      <c r="K847" s="318" t="s">
        <v>593</v>
      </c>
      <c r="L847" s="667">
        <v>7</v>
      </c>
      <c r="M847" s="668">
        <v>210.2</v>
      </c>
      <c r="N847" s="321"/>
      <c r="O847" s="322">
        <f t="shared" si="85"/>
        <v>0</v>
      </c>
      <c r="P847" s="323">
        <v>4607109922743</v>
      </c>
      <c r="Q847" s="317" t="s">
        <v>4911</v>
      </c>
      <c r="R847" s="324">
        <f t="shared" si="86"/>
        <v>30.03</v>
      </c>
      <c r="S847" s="325" t="s">
        <v>5374</v>
      </c>
      <c r="T847" s="326" t="s">
        <v>6869</v>
      </c>
    </row>
    <row r="848" spans="1:20" ht="38.25" x14ac:dyDescent="0.2">
      <c r="A848" s="292">
        <v>831</v>
      </c>
      <c r="B848" s="310">
        <v>1915</v>
      </c>
      <c r="C848" s="311" t="s">
        <v>2073</v>
      </c>
      <c r="D848" s="312"/>
      <c r="E848" s="313" t="s">
        <v>590</v>
      </c>
      <c r="F848" s="314" t="s">
        <v>829</v>
      </c>
      <c r="G848" s="315" t="str">
        <f t="shared" si="84"/>
        <v>фото</v>
      </c>
      <c r="H848" s="315"/>
      <c r="I848" s="316" t="s">
        <v>2566</v>
      </c>
      <c r="J848" s="317" t="s">
        <v>1065</v>
      </c>
      <c r="K848" s="318" t="s">
        <v>593</v>
      </c>
      <c r="L848" s="667">
        <v>7</v>
      </c>
      <c r="M848" s="668">
        <v>244.3</v>
      </c>
      <c r="N848" s="321"/>
      <c r="O848" s="322">
        <f t="shared" si="85"/>
        <v>0</v>
      </c>
      <c r="P848" s="323">
        <v>4607109985229</v>
      </c>
      <c r="Q848" s="317"/>
      <c r="R848" s="324">
        <f t="shared" si="86"/>
        <v>34.9</v>
      </c>
      <c r="S848" s="325" t="s">
        <v>2073</v>
      </c>
      <c r="T848" s="326" t="s">
        <v>6868</v>
      </c>
    </row>
    <row r="849" spans="1:20" ht="38.25" x14ac:dyDescent="0.2">
      <c r="A849" s="292">
        <v>832</v>
      </c>
      <c r="B849" s="310">
        <v>2100</v>
      </c>
      <c r="C849" s="311" t="s">
        <v>2074</v>
      </c>
      <c r="D849" s="312"/>
      <c r="E849" s="313" t="s">
        <v>590</v>
      </c>
      <c r="F849" s="314" t="s">
        <v>2075</v>
      </c>
      <c r="G849" s="315" t="str">
        <f t="shared" si="84"/>
        <v>фото</v>
      </c>
      <c r="H849" s="315"/>
      <c r="I849" s="316" t="s">
        <v>2567</v>
      </c>
      <c r="J849" s="317" t="s">
        <v>1065</v>
      </c>
      <c r="K849" s="318" t="s">
        <v>593</v>
      </c>
      <c r="L849" s="667">
        <v>5</v>
      </c>
      <c r="M849" s="668">
        <v>189.2</v>
      </c>
      <c r="N849" s="321"/>
      <c r="O849" s="322">
        <f t="shared" si="85"/>
        <v>0</v>
      </c>
      <c r="P849" s="323">
        <v>4607109985236</v>
      </c>
      <c r="Q849" s="317"/>
      <c r="R849" s="324">
        <f t="shared" si="86"/>
        <v>37.840000000000003</v>
      </c>
      <c r="S849" s="325" t="s">
        <v>2074</v>
      </c>
      <c r="T849" s="326" t="s">
        <v>6868</v>
      </c>
    </row>
    <row r="850" spans="1:20" ht="38.25" x14ac:dyDescent="0.2">
      <c r="A850" s="292">
        <v>833</v>
      </c>
      <c r="B850" s="310">
        <v>6496</v>
      </c>
      <c r="C850" s="311" t="s">
        <v>5759</v>
      </c>
      <c r="D850" s="312"/>
      <c r="E850" s="313" t="s">
        <v>590</v>
      </c>
      <c r="F850" s="314" t="s">
        <v>5760</v>
      </c>
      <c r="G850" s="315" t="str">
        <f t="shared" si="84"/>
        <v>фото</v>
      </c>
      <c r="H850" s="315"/>
      <c r="I850" s="316" t="s">
        <v>5761</v>
      </c>
      <c r="J850" s="317" t="s">
        <v>1112</v>
      </c>
      <c r="K850" s="318" t="s">
        <v>593</v>
      </c>
      <c r="L850" s="667">
        <v>5</v>
      </c>
      <c r="M850" s="668">
        <v>172.7</v>
      </c>
      <c r="N850" s="321"/>
      <c r="O850" s="322">
        <f t="shared" si="85"/>
        <v>0</v>
      </c>
      <c r="P850" s="323">
        <v>4607109930700</v>
      </c>
      <c r="Q850" s="317"/>
      <c r="R850" s="324">
        <f t="shared" si="86"/>
        <v>34.54</v>
      </c>
      <c r="S850" s="325" t="s">
        <v>5759</v>
      </c>
      <c r="T850" s="326" t="s">
        <v>6868</v>
      </c>
    </row>
    <row r="851" spans="1:20" ht="38.25" x14ac:dyDescent="0.2">
      <c r="A851" s="292">
        <v>834</v>
      </c>
      <c r="B851" s="310">
        <v>6497</v>
      </c>
      <c r="C851" s="311" t="s">
        <v>3210</v>
      </c>
      <c r="D851" s="312"/>
      <c r="E851" s="313" t="s">
        <v>590</v>
      </c>
      <c r="F851" s="314" t="s">
        <v>3211</v>
      </c>
      <c r="G851" s="315" t="str">
        <f t="shared" si="84"/>
        <v>фото</v>
      </c>
      <c r="H851" s="315"/>
      <c r="I851" s="316" t="s">
        <v>3212</v>
      </c>
      <c r="J851" s="317" t="s">
        <v>1112</v>
      </c>
      <c r="K851" s="318" t="s">
        <v>6893</v>
      </c>
      <c r="L851" s="667">
        <v>7</v>
      </c>
      <c r="M851" s="668">
        <v>214.1</v>
      </c>
      <c r="N851" s="321"/>
      <c r="O851" s="322">
        <f t="shared" si="85"/>
        <v>0</v>
      </c>
      <c r="P851" s="323">
        <v>4607109930694</v>
      </c>
      <c r="Q851" s="317"/>
      <c r="R851" s="324">
        <f t="shared" si="86"/>
        <v>30.59</v>
      </c>
      <c r="S851" s="325" t="s">
        <v>3210</v>
      </c>
      <c r="T851" s="326" t="s">
        <v>6874</v>
      </c>
    </row>
    <row r="852" spans="1:20" ht="25.5" x14ac:dyDescent="0.2">
      <c r="A852" s="292">
        <v>835</v>
      </c>
      <c r="B852" s="310">
        <v>921</v>
      </c>
      <c r="C852" s="311" t="s">
        <v>2072</v>
      </c>
      <c r="D852" s="312"/>
      <c r="E852" s="313" t="s">
        <v>590</v>
      </c>
      <c r="F852" s="314" t="s">
        <v>830</v>
      </c>
      <c r="G852" s="315" t="str">
        <f t="shared" si="84"/>
        <v>фото</v>
      </c>
      <c r="H852" s="315"/>
      <c r="I852" s="316" t="s">
        <v>831</v>
      </c>
      <c r="J852" s="317" t="s">
        <v>1085</v>
      </c>
      <c r="K852" s="318" t="s">
        <v>593</v>
      </c>
      <c r="L852" s="667">
        <v>10</v>
      </c>
      <c r="M852" s="668">
        <v>242.2</v>
      </c>
      <c r="N852" s="321"/>
      <c r="O852" s="322">
        <f t="shared" si="85"/>
        <v>0</v>
      </c>
      <c r="P852" s="323">
        <v>4607109970362</v>
      </c>
      <c r="Q852" s="317"/>
      <c r="R852" s="324">
        <f t="shared" si="86"/>
        <v>24.22</v>
      </c>
      <c r="S852" s="325" t="s">
        <v>2072</v>
      </c>
      <c r="T852" s="326" t="s">
        <v>6869</v>
      </c>
    </row>
    <row r="853" spans="1:20" ht="38.25" x14ac:dyDescent="0.2">
      <c r="A853" s="292">
        <v>836</v>
      </c>
      <c r="B853" s="310">
        <v>2580</v>
      </c>
      <c r="C853" s="311" t="s">
        <v>5373</v>
      </c>
      <c r="D853" s="312"/>
      <c r="E853" s="313" t="s">
        <v>590</v>
      </c>
      <c r="F853" s="314" t="s">
        <v>832</v>
      </c>
      <c r="G853" s="315" t="str">
        <f t="shared" si="84"/>
        <v>фото</v>
      </c>
      <c r="H853" s="315"/>
      <c r="I853" s="316" t="s">
        <v>833</v>
      </c>
      <c r="J853" s="317" t="s">
        <v>1112</v>
      </c>
      <c r="K853" s="318" t="s">
        <v>593</v>
      </c>
      <c r="L853" s="667">
        <v>5</v>
      </c>
      <c r="M853" s="668">
        <v>189.2</v>
      </c>
      <c r="N853" s="321"/>
      <c r="O853" s="322">
        <f t="shared" si="85"/>
        <v>0</v>
      </c>
      <c r="P853" s="323">
        <v>4607109970386</v>
      </c>
      <c r="Q853" s="317"/>
      <c r="R853" s="324">
        <f t="shared" si="86"/>
        <v>37.840000000000003</v>
      </c>
      <c r="S853" s="325" t="s">
        <v>5373</v>
      </c>
      <c r="T853" s="326" t="s">
        <v>6868</v>
      </c>
    </row>
    <row r="854" spans="1:20" ht="31.5" x14ac:dyDescent="0.2">
      <c r="A854" s="292">
        <v>837</v>
      </c>
      <c r="B854" s="310">
        <v>6672</v>
      </c>
      <c r="C854" s="311" t="s">
        <v>3961</v>
      </c>
      <c r="D854" s="312"/>
      <c r="E854" s="313" t="s">
        <v>590</v>
      </c>
      <c r="F854" s="314" t="s">
        <v>3783</v>
      </c>
      <c r="G854" s="315" t="str">
        <f t="shared" si="84"/>
        <v>фото</v>
      </c>
      <c r="H854" s="315"/>
      <c r="I854" s="316" t="s">
        <v>3869</v>
      </c>
      <c r="J854" s="317" t="s">
        <v>1085</v>
      </c>
      <c r="K854" s="318" t="s">
        <v>593</v>
      </c>
      <c r="L854" s="667">
        <v>6</v>
      </c>
      <c r="M854" s="668">
        <v>172.7</v>
      </c>
      <c r="N854" s="321"/>
      <c r="O854" s="322">
        <f t="shared" si="85"/>
        <v>0</v>
      </c>
      <c r="P854" s="323">
        <v>4607109943168</v>
      </c>
      <c r="Q854" s="317"/>
      <c r="R854" s="324">
        <f t="shared" si="86"/>
        <v>28.78</v>
      </c>
      <c r="S854" s="325" t="s">
        <v>3961</v>
      </c>
      <c r="T854" s="326" t="s">
        <v>6868</v>
      </c>
    </row>
    <row r="855" spans="1:20" ht="25.5" x14ac:dyDescent="0.2">
      <c r="A855" s="292">
        <v>838</v>
      </c>
      <c r="B855" s="310">
        <v>5848</v>
      </c>
      <c r="C855" s="311" t="s">
        <v>3213</v>
      </c>
      <c r="D855" s="312"/>
      <c r="E855" s="313" t="s">
        <v>590</v>
      </c>
      <c r="F855" s="314" t="s">
        <v>2511</v>
      </c>
      <c r="G855" s="315" t="str">
        <f t="shared" ref="G855:G868" si="87">HYPERLINK("http://www.gardenbulbs.ru/images/summer_CL/thumbnails/"&amp;C855&amp;".jpg","фото")</f>
        <v>фото</v>
      </c>
      <c r="H855" s="315"/>
      <c r="I855" s="316" t="s">
        <v>2565</v>
      </c>
      <c r="J855" s="317" t="s">
        <v>1112</v>
      </c>
      <c r="K855" s="318" t="s">
        <v>593</v>
      </c>
      <c r="L855" s="667">
        <v>5</v>
      </c>
      <c r="M855" s="668">
        <v>172.7</v>
      </c>
      <c r="N855" s="321"/>
      <c r="O855" s="322">
        <f t="shared" ref="O855:O868" si="88">IF(ISERROR(N855*M855),0,N855*M855)</f>
        <v>0</v>
      </c>
      <c r="P855" s="323">
        <v>4607109934821</v>
      </c>
      <c r="Q855" s="317"/>
      <c r="R855" s="324">
        <f t="shared" ref="R855:R868" si="89">ROUND(M855/L855,2)</f>
        <v>34.54</v>
      </c>
      <c r="S855" s="325" t="s">
        <v>3213</v>
      </c>
      <c r="T855" s="326" t="s">
        <v>6869</v>
      </c>
    </row>
    <row r="856" spans="1:20" ht="25.5" x14ac:dyDescent="0.2">
      <c r="A856" s="292">
        <v>839</v>
      </c>
      <c r="B856" s="310">
        <v>2395</v>
      </c>
      <c r="C856" s="311" t="s">
        <v>3533</v>
      </c>
      <c r="D856" s="312"/>
      <c r="E856" s="313" t="s">
        <v>590</v>
      </c>
      <c r="F856" s="314" t="s">
        <v>3784</v>
      </c>
      <c r="G856" s="315" t="str">
        <f t="shared" si="87"/>
        <v>фото</v>
      </c>
      <c r="H856" s="315"/>
      <c r="I856" s="316" t="s">
        <v>5187</v>
      </c>
      <c r="J856" s="317" t="s">
        <v>1085</v>
      </c>
      <c r="K856" s="318" t="s">
        <v>593</v>
      </c>
      <c r="L856" s="667">
        <v>10</v>
      </c>
      <c r="M856" s="668">
        <v>189.4</v>
      </c>
      <c r="N856" s="321"/>
      <c r="O856" s="322">
        <f t="shared" si="88"/>
        <v>0</v>
      </c>
      <c r="P856" s="323">
        <v>4607109966815</v>
      </c>
      <c r="Q856" s="317"/>
      <c r="R856" s="324">
        <f t="shared" si="89"/>
        <v>18.940000000000001</v>
      </c>
      <c r="S856" s="325" t="s">
        <v>3533</v>
      </c>
      <c r="T856" s="326" t="s">
        <v>6894</v>
      </c>
    </row>
    <row r="857" spans="1:20" ht="38.25" x14ac:dyDescent="0.2">
      <c r="A857" s="292">
        <v>840</v>
      </c>
      <c r="B857" s="310">
        <v>6499</v>
      </c>
      <c r="C857" s="311" t="s">
        <v>3214</v>
      </c>
      <c r="D857" s="312"/>
      <c r="E857" s="313" t="s">
        <v>590</v>
      </c>
      <c r="F857" s="314" t="s">
        <v>3215</v>
      </c>
      <c r="G857" s="315" t="str">
        <f t="shared" si="87"/>
        <v>фото</v>
      </c>
      <c r="H857" s="315"/>
      <c r="I857" s="316" t="s">
        <v>5186</v>
      </c>
      <c r="J857" s="317" t="s">
        <v>1105</v>
      </c>
      <c r="K857" s="318" t="s">
        <v>591</v>
      </c>
      <c r="L857" s="667">
        <v>10</v>
      </c>
      <c r="M857" s="668">
        <v>156</v>
      </c>
      <c r="N857" s="321"/>
      <c r="O857" s="322">
        <f t="shared" si="88"/>
        <v>0</v>
      </c>
      <c r="P857" s="323">
        <v>4607109930670</v>
      </c>
      <c r="Q857" s="317"/>
      <c r="R857" s="324">
        <f t="shared" si="89"/>
        <v>15.6</v>
      </c>
      <c r="S857" s="325" t="s">
        <v>3214</v>
      </c>
      <c r="T857" s="326" t="s">
        <v>6895</v>
      </c>
    </row>
    <row r="858" spans="1:20" ht="25.5" x14ac:dyDescent="0.2">
      <c r="A858" s="292">
        <v>841</v>
      </c>
      <c r="B858" s="310">
        <v>2383</v>
      </c>
      <c r="C858" s="311" t="s">
        <v>2076</v>
      </c>
      <c r="D858" s="312"/>
      <c r="E858" s="313" t="s">
        <v>590</v>
      </c>
      <c r="F858" s="314" t="s">
        <v>834</v>
      </c>
      <c r="G858" s="315" t="str">
        <f t="shared" si="87"/>
        <v>фото</v>
      </c>
      <c r="H858" s="315"/>
      <c r="I858" s="316" t="s">
        <v>2568</v>
      </c>
      <c r="J858" s="317" t="s">
        <v>1065</v>
      </c>
      <c r="K858" s="318" t="s">
        <v>593</v>
      </c>
      <c r="L858" s="667">
        <v>7</v>
      </c>
      <c r="M858" s="668">
        <v>220</v>
      </c>
      <c r="N858" s="321"/>
      <c r="O858" s="322">
        <f t="shared" si="88"/>
        <v>0</v>
      </c>
      <c r="P858" s="323">
        <v>4607109967331</v>
      </c>
      <c r="Q858" s="317"/>
      <c r="R858" s="324">
        <f t="shared" si="89"/>
        <v>31.43</v>
      </c>
      <c r="S858" s="325" t="s">
        <v>2076</v>
      </c>
      <c r="T858" s="326" t="s">
        <v>6868</v>
      </c>
    </row>
    <row r="859" spans="1:20" ht="25.5" x14ac:dyDescent="0.2">
      <c r="A859" s="292">
        <v>842</v>
      </c>
      <c r="B859" s="310">
        <v>2385</v>
      </c>
      <c r="C859" s="311" t="s">
        <v>2049</v>
      </c>
      <c r="D859" s="312"/>
      <c r="E859" s="313" t="s">
        <v>590</v>
      </c>
      <c r="F859" s="314" t="s">
        <v>836</v>
      </c>
      <c r="G859" s="315" t="str">
        <f t="shared" si="87"/>
        <v>фото</v>
      </c>
      <c r="H859" s="315"/>
      <c r="I859" s="316" t="s">
        <v>2560</v>
      </c>
      <c r="J859" s="317" t="s">
        <v>1074</v>
      </c>
      <c r="K859" s="318" t="s">
        <v>593</v>
      </c>
      <c r="L859" s="667">
        <v>5</v>
      </c>
      <c r="M859" s="668">
        <v>252.3</v>
      </c>
      <c r="N859" s="321"/>
      <c r="O859" s="322">
        <f t="shared" si="88"/>
        <v>0</v>
      </c>
      <c r="P859" s="323">
        <v>4607109967287</v>
      </c>
      <c r="Q859" s="317"/>
      <c r="R859" s="324">
        <f t="shared" si="89"/>
        <v>50.46</v>
      </c>
      <c r="S859" s="325" t="s">
        <v>2049</v>
      </c>
      <c r="T859" s="326" t="s">
        <v>6869</v>
      </c>
    </row>
    <row r="860" spans="1:20" ht="38.25" x14ac:dyDescent="0.2">
      <c r="A860" s="292">
        <v>843</v>
      </c>
      <c r="B860" s="310">
        <v>2575</v>
      </c>
      <c r="C860" s="311" t="s">
        <v>2062</v>
      </c>
      <c r="D860" s="312"/>
      <c r="E860" s="313" t="s">
        <v>590</v>
      </c>
      <c r="F860" s="314" t="s">
        <v>6896</v>
      </c>
      <c r="G860" s="315" t="str">
        <f t="shared" si="87"/>
        <v>фото</v>
      </c>
      <c r="H860" s="315"/>
      <c r="I860" s="316" t="s">
        <v>835</v>
      </c>
      <c r="J860" s="317" t="s">
        <v>1085</v>
      </c>
      <c r="K860" s="318" t="s">
        <v>593</v>
      </c>
      <c r="L860" s="667">
        <v>10</v>
      </c>
      <c r="M860" s="668">
        <v>228.3</v>
      </c>
      <c r="N860" s="321"/>
      <c r="O860" s="322">
        <f t="shared" si="88"/>
        <v>0</v>
      </c>
      <c r="P860" s="323">
        <v>4607109970331</v>
      </c>
      <c r="Q860" s="317"/>
      <c r="R860" s="324">
        <f t="shared" si="89"/>
        <v>22.83</v>
      </c>
      <c r="S860" s="325" t="s">
        <v>6897</v>
      </c>
      <c r="T860" s="326" t="s">
        <v>6869</v>
      </c>
    </row>
    <row r="861" spans="1:20" ht="38.25" x14ac:dyDescent="0.2">
      <c r="A861" s="292">
        <v>844</v>
      </c>
      <c r="B861" s="310">
        <v>6649</v>
      </c>
      <c r="C861" s="311" t="s">
        <v>2050</v>
      </c>
      <c r="D861" s="312"/>
      <c r="E861" s="313" t="s">
        <v>590</v>
      </c>
      <c r="F861" s="314" t="s">
        <v>202</v>
      </c>
      <c r="G861" s="315" t="str">
        <f t="shared" si="87"/>
        <v>фото</v>
      </c>
      <c r="H861" s="315"/>
      <c r="I861" s="316" t="s">
        <v>3205</v>
      </c>
      <c r="J861" s="317" t="s">
        <v>1065</v>
      </c>
      <c r="K861" s="318" t="s">
        <v>593</v>
      </c>
      <c r="L861" s="667">
        <v>10</v>
      </c>
      <c r="M861" s="668">
        <v>213</v>
      </c>
      <c r="N861" s="321"/>
      <c r="O861" s="322">
        <f t="shared" si="88"/>
        <v>0</v>
      </c>
      <c r="P861" s="323">
        <v>4607109942932</v>
      </c>
      <c r="Q861" s="317"/>
      <c r="R861" s="324">
        <f t="shared" si="89"/>
        <v>21.3</v>
      </c>
      <c r="S861" s="325" t="s">
        <v>2050</v>
      </c>
      <c r="T861" s="326" t="s">
        <v>6869</v>
      </c>
    </row>
    <row r="862" spans="1:20" ht="25.5" x14ac:dyDescent="0.2">
      <c r="A862" s="292">
        <v>845</v>
      </c>
      <c r="B862" s="310">
        <v>2890</v>
      </c>
      <c r="C862" s="311" t="s">
        <v>2051</v>
      </c>
      <c r="D862" s="312"/>
      <c r="E862" s="313" t="s">
        <v>590</v>
      </c>
      <c r="F862" s="314" t="s">
        <v>837</v>
      </c>
      <c r="G862" s="315" t="str">
        <f t="shared" si="87"/>
        <v>фото</v>
      </c>
      <c r="H862" s="315"/>
      <c r="I862" s="316" t="s">
        <v>838</v>
      </c>
      <c r="J862" s="317" t="s">
        <v>1065</v>
      </c>
      <c r="K862" s="318" t="s">
        <v>593</v>
      </c>
      <c r="L862" s="667">
        <v>10</v>
      </c>
      <c r="M862" s="668">
        <v>242.2</v>
      </c>
      <c r="N862" s="321"/>
      <c r="O862" s="322">
        <f t="shared" si="88"/>
        <v>0</v>
      </c>
      <c r="P862" s="323">
        <v>4607109978757</v>
      </c>
      <c r="Q862" s="317"/>
      <c r="R862" s="324">
        <f t="shared" si="89"/>
        <v>24.22</v>
      </c>
      <c r="S862" s="325" t="s">
        <v>2051</v>
      </c>
      <c r="T862" s="326" t="s">
        <v>6868</v>
      </c>
    </row>
    <row r="863" spans="1:20" ht="38.25" x14ac:dyDescent="0.2">
      <c r="A863" s="292">
        <v>846</v>
      </c>
      <c r="B863" s="310">
        <v>3238</v>
      </c>
      <c r="C863" s="311" t="s">
        <v>2041</v>
      </c>
      <c r="D863" s="312"/>
      <c r="E863" s="313" t="s">
        <v>590</v>
      </c>
      <c r="F863" s="314" t="s">
        <v>839</v>
      </c>
      <c r="G863" s="315" t="str">
        <f t="shared" si="87"/>
        <v>фото</v>
      </c>
      <c r="H863" s="315"/>
      <c r="I863" s="316" t="s">
        <v>840</v>
      </c>
      <c r="J863" s="317" t="s">
        <v>1112</v>
      </c>
      <c r="K863" s="318" t="s">
        <v>593</v>
      </c>
      <c r="L863" s="667">
        <v>10</v>
      </c>
      <c r="M863" s="668">
        <v>256.10000000000002</v>
      </c>
      <c r="N863" s="321"/>
      <c r="O863" s="322">
        <f t="shared" si="88"/>
        <v>0</v>
      </c>
      <c r="P863" s="323">
        <v>4607109970195</v>
      </c>
      <c r="Q863" s="317"/>
      <c r="R863" s="324">
        <f t="shared" si="89"/>
        <v>25.61</v>
      </c>
      <c r="S863" s="325" t="s">
        <v>2041</v>
      </c>
      <c r="T863" s="326" t="s">
        <v>6869</v>
      </c>
    </row>
    <row r="864" spans="1:20" ht="25.5" x14ac:dyDescent="0.2">
      <c r="A864" s="292">
        <v>847</v>
      </c>
      <c r="B864" s="310">
        <v>2662</v>
      </c>
      <c r="C864" s="311" t="s">
        <v>2040</v>
      </c>
      <c r="D864" s="312"/>
      <c r="E864" s="313" t="s">
        <v>590</v>
      </c>
      <c r="F864" s="314" t="s">
        <v>841</v>
      </c>
      <c r="G864" s="315" t="str">
        <f t="shared" si="87"/>
        <v>фото</v>
      </c>
      <c r="H864" s="315"/>
      <c r="I864" s="316" t="s">
        <v>2556</v>
      </c>
      <c r="J864" s="317" t="s">
        <v>1115</v>
      </c>
      <c r="K864" s="318" t="s">
        <v>593</v>
      </c>
      <c r="L864" s="667">
        <v>7</v>
      </c>
      <c r="M864" s="668">
        <v>210.2</v>
      </c>
      <c r="N864" s="321"/>
      <c r="O864" s="322">
        <f t="shared" si="88"/>
        <v>0</v>
      </c>
      <c r="P864" s="323">
        <v>4607109956199</v>
      </c>
      <c r="Q864" s="317"/>
      <c r="R864" s="324">
        <f t="shared" si="89"/>
        <v>30.03</v>
      </c>
      <c r="S864" s="325" t="s">
        <v>2040</v>
      </c>
      <c r="T864" s="326" t="s">
        <v>6869</v>
      </c>
    </row>
    <row r="865" spans="1:20" ht="38.25" x14ac:dyDescent="0.2">
      <c r="A865" s="292">
        <v>848</v>
      </c>
      <c r="B865" s="310">
        <v>2387</v>
      </c>
      <c r="C865" s="311" t="s">
        <v>2038</v>
      </c>
      <c r="D865" s="312"/>
      <c r="E865" s="313" t="s">
        <v>590</v>
      </c>
      <c r="F865" s="314" t="s">
        <v>842</v>
      </c>
      <c r="G865" s="315" t="str">
        <f t="shared" si="87"/>
        <v>фото</v>
      </c>
      <c r="H865" s="315"/>
      <c r="I865" s="316" t="s">
        <v>2555</v>
      </c>
      <c r="J865" s="317" t="s">
        <v>1065</v>
      </c>
      <c r="K865" s="318" t="s">
        <v>593</v>
      </c>
      <c r="L865" s="667">
        <v>10</v>
      </c>
      <c r="M865" s="668">
        <v>270</v>
      </c>
      <c r="N865" s="321"/>
      <c r="O865" s="322">
        <f t="shared" si="88"/>
        <v>0</v>
      </c>
      <c r="P865" s="323">
        <v>4607109967232</v>
      </c>
      <c r="Q865" s="317"/>
      <c r="R865" s="324">
        <f t="shared" si="89"/>
        <v>27</v>
      </c>
      <c r="S865" s="325" t="s">
        <v>2038</v>
      </c>
      <c r="T865" s="326" t="s">
        <v>6868</v>
      </c>
    </row>
    <row r="866" spans="1:20" ht="25.5" x14ac:dyDescent="0.2">
      <c r="A866" s="292">
        <v>849</v>
      </c>
      <c r="B866" s="310">
        <v>2375</v>
      </c>
      <c r="C866" s="311" t="s">
        <v>2039</v>
      </c>
      <c r="D866" s="312"/>
      <c r="E866" s="313" t="s">
        <v>590</v>
      </c>
      <c r="F866" s="314" t="s">
        <v>843</v>
      </c>
      <c r="G866" s="315" t="str">
        <f t="shared" si="87"/>
        <v>фото</v>
      </c>
      <c r="H866" s="315"/>
      <c r="I866" s="316" t="s">
        <v>844</v>
      </c>
      <c r="J866" s="317" t="s">
        <v>1085</v>
      </c>
      <c r="K866" s="318" t="s">
        <v>593</v>
      </c>
      <c r="L866" s="667">
        <v>10</v>
      </c>
      <c r="M866" s="668">
        <v>256.10000000000002</v>
      </c>
      <c r="N866" s="321"/>
      <c r="O866" s="322">
        <f t="shared" si="88"/>
        <v>0</v>
      </c>
      <c r="P866" s="323">
        <v>4607109970188</v>
      </c>
      <c r="Q866" s="317"/>
      <c r="R866" s="324">
        <f t="shared" si="89"/>
        <v>25.61</v>
      </c>
      <c r="S866" s="325" t="s">
        <v>2039</v>
      </c>
      <c r="T866" s="326" t="s">
        <v>6868</v>
      </c>
    </row>
    <row r="867" spans="1:20" ht="38.25" x14ac:dyDescent="0.2">
      <c r="A867" s="292">
        <v>850</v>
      </c>
      <c r="B867" s="310">
        <v>1276</v>
      </c>
      <c r="C867" s="311" t="s">
        <v>2071</v>
      </c>
      <c r="D867" s="312"/>
      <c r="E867" s="313" t="s">
        <v>590</v>
      </c>
      <c r="F867" s="314" t="s">
        <v>845</v>
      </c>
      <c r="G867" s="315" t="str">
        <f t="shared" si="87"/>
        <v>фото</v>
      </c>
      <c r="H867" s="315"/>
      <c r="I867" s="316" t="s">
        <v>2564</v>
      </c>
      <c r="J867" s="317" t="s">
        <v>1112</v>
      </c>
      <c r="K867" s="318" t="s">
        <v>593</v>
      </c>
      <c r="L867" s="667">
        <v>5</v>
      </c>
      <c r="M867" s="668">
        <v>230.4</v>
      </c>
      <c r="N867" s="321"/>
      <c r="O867" s="322">
        <f t="shared" si="88"/>
        <v>0</v>
      </c>
      <c r="P867" s="323">
        <v>4607109985281</v>
      </c>
      <c r="Q867" s="317"/>
      <c r="R867" s="324">
        <f t="shared" si="89"/>
        <v>46.08</v>
      </c>
      <c r="S867" s="325" t="s">
        <v>2071</v>
      </c>
      <c r="T867" s="326" t="s">
        <v>6868</v>
      </c>
    </row>
    <row r="868" spans="1:20" ht="38.25" x14ac:dyDescent="0.2">
      <c r="A868" s="292">
        <v>851</v>
      </c>
      <c r="B868" s="310">
        <v>2663</v>
      </c>
      <c r="C868" s="311" t="s">
        <v>2048</v>
      </c>
      <c r="D868" s="312"/>
      <c r="E868" s="313" t="s">
        <v>590</v>
      </c>
      <c r="F868" s="314" t="s">
        <v>846</v>
      </c>
      <c r="G868" s="315" t="str">
        <f t="shared" si="87"/>
        <v>фото</v>
      </c>
      <c r="H868" s="315"/>
      <c r="I868" s="316" t="s">
        <v>2559</v>
      </c>
      <c r="J868" s="317" t="s">
        <v>1068</v>
      </c>
      <c r="K868" s="318" t="s">
        <v>593</v>
      </c>
      <c r="L868" s="667">
        <v>5</v>
      </c>
      <c r="M868" s="668">
        <v>192.7</v>
      </c>
      <c r="N868" s="321"/>
      <c r="O868" s="322">
        <f t="shared" si="88"/>
        <v>0</v>
      </c>
      <c r="P868" s="323">
        <v>4607109967324</v>
      </c>
      <c r="Q868" s="317"/>
      <c r="R868" s="324">
        <f t="shared" si="89"/>
        <v>38.54</v>
      </c>
      <c r="S868" s="325" t="s">
        <v>2048</v>
      </c>
      <c r="T868" s="326" t="s">
        <v>6892</v>
      </c>
    </row>
    <row r="869" spans="1:20" ht="15.75" x14ac:dyDescent="0.2">
      <c r="A869" s="292">
        <v>852</v>
      </c>
      <c r="B869" s="304"/>
      <c r="C869" s="305"/>
      <c r="D869" s="305"/>
      <c r="E869" s="338" t="s">
        <v>3720</v>
      </c>
      <c r="F869" s="339"/>
      <c r="G869" s="308"/>
      <c r="H869" s="308"/>
      <c r="I869" s="308"/>
      <c r="J869" s="308"/>
      <c r="K869" s="307"/>
      <c r="L869" s="339"/>
      <c r="M869" s="339"/>
      <c r="N869" s="307"/>
      <c r="O869" s="308"/>
      <c r="P869" s="308"/>
      <c r="Q869" s="308"/>
      <c r="R869" s="309"/>
      <c r="S869" s="308"/>
      <c r="T869" s="308"/>
    </row>
    <row r="870" spans="1:20" ht="27.75" customHeight="1" x14ac:dyDescent="0.2">
      <c r="A870" s="292">
        <v>853</v>
      </c>
      <c r="B870" s="310">
        <v>2359</v>
      </c>
      <c r="C870" s="311" t="s">
        <v>2078</v>
      </c>
      <c r="D870" s="312"/>
      <c r="E870" s="313" t="s">
        <v>590</v>
      </c>
      <c r="F870" s="314" t="s">
        <v>847</v>
      </c>
      <c r="G870" s="315" t="str">
        <f t="shared" ref="G870:G891" si="90">HYPERLINK("http://www.gardenbulbs.ru/images/summer_CL/thumbnails/"&amp;C870&amp;".jpg","фото")</f>
        <v>фото</v>
      </c>
      <c r="H870" s="315"/>
      <c r="I870" s="316" t="s">
        <v>5189</v>
      </c>
      <c r="J870" s="317" t="s">
        <v>1068</v>
      </c>
      <c r="K870" s="318" t="s">
        <v>593</v>
      </c>
      <c r="L870" s="667">
        <v>10</v>
      </c>
      <c r="M870" s="668">
        <v>245</v>
      </c>
      <c r="N870" s="321"/>
      <c r="O870" s="322">
        <f t="shared" ref="O870:O891" si="91">IF(ISERROR(N870*M870),0,N870*M870)</f>
        <v>0</v>
      </c>
      <c r="P870" s="323">
        <v>4607109967348</v>
      </c>
      <c r="Q870" s="317"/>
      <c r="R870" s="324">
        <f t="shared" ref="R870:R891" si="92">ROUND(M870/L870,2)</f>
        <v>24.5</v>
      </c>
      <c r="S870" s="325" t="s">
        <v>2078</v>
      </c>
      <c r="T870" s="326" t="s">
        <v>4521</v>
      </c>
    </row>
    <row r="871" spans="1:20" ht="38.25" x14ac:dyDescent="0.2">
      <c r="A871" s="292">
        <v>854</v>
      </c>
      <c r="B871" s="310">
        <v>77</v>
      </c>
      <c r="C871" s="311" t="s">
        <v>3531</v>
      </c>
      <c r="D871" s="312"/>
      <c r="E871" s="313" t="s">
        <v>590</v>
      </c>
      <c r="F871" s="314" t="s">
        <v>704</v>
      </c>
      <c r="G871" s="315" t="str">
        <f t="shared" si="90"/>
        <v>фото</v>
      </c>
      <c r="H871" s="315"/>
      <c r="I871" s="316" t="s">
        <v>3870</v>
      </c>
      <c r="J871" s="317" t="s">
        <v>1065</v>
      </c>
      <c r="K871" s="318" t="s">
        <v>593</v>
      </c>
      <c r="L871" s="667">
        <v>10</v>
      </c>
      <c r="M871" s="668">
        <v>366.6</v>
      </c>
      <c r="N871" s="321"/>
      <c r="O871" s="322">
        <f t="shared" si="91"/>
        <v>0</v>
      </c>
      <c r="P871" s="323">
        <v>4607109979211</v>
      </c>
      <c r="Q871" s="317"/>
      <c r="R871" s="324">
        <f t="shared" si="92"/>
        <v>36.659999999999997</v>
      </c>
      <c r="S871" s="325" t="s">
        <v>3531</v>
      </c>
      <c r="T871" s="326" t="s">
        <v>4521</v>
      </c>
    </row>
    <row r="872" spans="1:20" ht="30" customHeight="1" x14ac:dyDescent="0.2">
      <c r="A872" s="292">
        <v>855</v>
      </c>
      <c r="B872" s="310">
        <v>2654</v>
      </c>
      <c r="C872" s="311" t="s">
        <v>2079</v>
      </c>
      <c r="D872" s="312"/>
      <c r="E872" s="313" t="s">
        <v>590</v>
      </c>
      <c r="F872" s="314" t="s">
        <v>848</v>
      </c>
      <c r="G872" s="315" t="str">
        <f t="shared" si="90"/>
        <v>фото</v>
      </c>
      <c r="H872" s="315"/>
      <c r="I872" s="316" t="s">
        <v>5189</v>
      </c>
      <c r="J872" s="317" t="s">
        <v>1115</v>
      </c>
      <c r="K872" s="318" t="s">
        <v>593</v>
      </c>
      <c r="L872" s="667">
        <v>10</v>
      </c>
      <c r="M872" s="668">
        <v>200.5</v>
      </c>
      <c r="N872" s="321"/>
      <c r="O872" s="322">
        <f t="shared" si="91"/>
        <v>0</v>
      </c>
      <c r="P872" s="323">
        <v>4607109956045</v>
      </c>
      <c r="Q872" s="317"/>
      <c r="R872" s="324">
        <f t="shared" si="92"/>
        <v>20.05</v>
      </c>
      <c r="S872" s="325" t="s">
        <v>2079</v>
      </c>
      <c r="T872" s="326" t="s">
        <v>4521</v>
      </c>
    </row>
    <row r="873" spans="1:20" ht="30" customHeight="1" x14ac:dyDescent="0.2">
      <c r="A873" s="292">
        <v>856</v>
      </c>
      <c r="B873" s="310">
        <v>4770</v>
      </c>
      <c r="C873" s="311" t="s">
        <v>4587</v>
      </c>
      <c r="D873" s="312"/>
      <c r="E873" s="313" t="s">
        <v>590</v>
      </c>
      <c r="F873" s="314" t="s">
        <v>4588</v>
      </c>
      <c r="G873" s="315" t="str">
        <f t="shared" si="90"/>
        <v>фото</v>
      </c>
      <c r="H873" s="315"/>
      <c r="I873" s="316" t="s">
        <v>5192</v>
      </c>
      <c r="J873" s="317" t="s">
        <v>256</v>
      </c>
      <c r="K873" s="318" t="s">
        <v>593</v>
      </c>
      <c r="L873" s="667">
        <v>10</v>
      </c>
      <c r="M873" s="668">
        <v>256.10000000000002</v>
      </c>
      <c r="N873" s="321"/>
      <c r="O873" s="322">
        <f t="shared" si="91"/>
        <v>0</v>
      </c>
      <c r="P873" s="323">
        <v>4607109935484</v>
      </c>
      <c r="Q873" s="317"/>
      <c r="R873" s="324">
        <f t="shared" si="92"/>
        <v>25.61</v>
      </c>
      <c r="S873" s="325" t="s">
        <v>4587</v>
      </c>
      <c r="T873" s="326" t="s">
        <v>4521</v>
      </c>
    </row>
    <row r="874" spans="1:20" ht="25.5" x14ac:dyDescent="0.2">
      <c r="A874" s="292">
        <v>857</v>
      </c>
      <c r="B874" s="310">
        <v>11326</v>
      </c>
      <c r="C874" s="327" t="s">
        <v>6898</v>
      </c>
      <c r="D874" s="328"/>
      <c r="E874" s="329" t="s">
        <v>590</v>
      </c>
      <c r="F874" s="330" t="s">
        <v>6899</v>
      </c>
      <c r="G874" s="331" t="str">
        <f t="shared" si="90"/>
        <v>фото</v>
      </c>
      <c r="H874" s="331"/>
      <c r="I874" s="332" t="s">
        <v>6900</v>
      </c>
      <c r="J874" s="333" t="s">
        <v>1085</v>
      </c>
      <c r="K874" s="334" t="s">
        <v>593</v>
      </c>
      <c r="L874" s="669">
        <v>7</v>
      </c>
      <c r="M874" s="670">
        <v>200.5</v>
      </c>
      <c r="N874" s="321"/>
      <c r="O874" s="322">
        <f t="shared" si="91"/>
        <v>0</v>
      </c>
      <c r="P874" s="323">
        <v>4607109915301</v>
      </c>
      <c r="Q874" s="337" t="s">
        <v>6499</v>
      </c>
      <c r="R874" s="324">
        <f t="shared" si="92"/>
        <v>28.64</v>
      </c>
      <c r="S874" s="325" t="s">
        <v>6898</v>
      </c>
      <c r="T874" s="326" t="s">
        <v>4521</v>
      </c>
    </row>
    <row r="875" spans="1:20" ht="27" customHeight="1" x14ac:dyDescent="0.2">
      <c r="A875" s="292">
        <v>858</v>
      </c>
      <c r="B875" s="310">
        <v>2366</v>
      </c>
      <c r="C875" s="311" t="s">
        <v>2080</v>
      </c>
      <c r="D875" s="312"/>
      <c r="E875" s="313" t="s">
        <v>590</v>
      </c>
      <c r="F875" s="314" t="s">
        <v>849</v>
      </c>
      <c r="G875" s="315" t="str">
        <f t="shared" si="90"/>
        <v>фото</v>
      </c>
      <c r="H875" s="315"/>
      <c r="I875" s="316" t="s">
        <v>5193</v>
      </c>
      <c r="J875" s="317" t="s">
        <v>1068</v>
      </c>
      <c r="K875" s="318" t="s">
        <v>295</v>
      </c>
      <c r="L875" s="667">
        <v>5</v>
      </c>
      <c r="M875" s="668">
        <v>221.3</v>
      </c>
      <c r="N875" s="321"/>
      <c r="O875" s="322">
        <f t="shared" si="91"/>
        <v>0</v>
      </c>
      <c r="P875" s="323">
        <v>4607109967362</v>
      </c>
      <c r="Q875" s="317"/>
      <c r="R875" s="324">
        <f t="shared" si="92"/>
        <v>44.26</v>
      </c>
      <c r="S875" s="325" t="s">
        <v>2080</v>
      </c>
      <c r="T875" s="326" t="s">
        <v>4521</v>
      </c>
    </row>
    <row r="876" spans="1:20" ht="24.75" customHeight="1" x14ac:dyDescent="0.2">
      <c r="A876" s="292">
        <v>859</v>
      </c>
      <c r="B876" s="310">
        <v>2370</v>
      </c>
      <c r="C876" s="311" t="s">
        <v>2081</v>
      </c>
      <c r="D876" s="312"/>
      <c r="E876" s="313" t="s">
        <v>590</v>
      </c>
      <c r="F876" s="314" t="s">
        <v>850</v>
      </c>
      <c r="G876" s="315" t="str">
        <f t="shared" si="90"/>
        <v>фото</v>
      </c>
      <c r="H876" s="315"/>
      <c r="I876" s="316" t="s">
        <v>5191</v>
      </c>
      <c r="J876" s="317" t="s">
        <v>1068</v>
      </c>
      <c r="K876" s="318" t="s">
        <v>26</v>
      </c>
      <c r="L876" s="667">
        <v>5</v>
      </c>
      <c r="M876" s="668">
        <v>183.1</v>
      </c>
      <c r="N876" s="321"/>
      <c r="O876" s="322">
        <f t="shared" si="91"/>
        <v>0</v>
      </c>
      <c r="P876" s="323">
        <v>4607109967355</v>
      </c>
      <c r="Q876" s="317"/>
      <c r="R876" s="324">
        <f t="shared" si="92"/>
        <v>36.619999999999997</v>
      </c>
      <c r="S876" s="325" t="s">
        <v>2081</v>
      </c>
      <c r="T876" s="326" t="s">
        <v>4521</v>
      </c>
    </row>
    <row r="877" spans="1:20" ht="31.5" x14ac:dyDescent="0.2">
      <c r="A877" s="292">
        <v>860</v>
      </c>
      <c r="B877" s="310">
        <v>846</v>
      </c>
      <c r="C877" s="311" t="s">
        <v>2082</v>
      </c>
      <c r="D877" s="312"/>
      <c r="E877" s="313" t="s">
        <v>590</v>
      </c>
      <c r="F877" s="314" t="s">
        <v>851</v>
      </c>
      <c r="G877" s="315" t="str">
        <f t="shared" si="90"/>
        <v>фото</v>
      </c>
      <c r="H877" s="315"/>
      <c r="I877" s="316" t="s">
        <v>852</v>
      </c>
      <c r="J877" s="317" t="s">
        <v>1112</v>
      </c>
      <c r="K877" s="318" t="s">
        <v>593</v>
      </c>
      <c r="L877" s="667">
        <v>10</v>
      </c>
      <c r="M877" s="668">
        <v>200.5</v>
      </c>
      <c r="N877" s="321"/>
      <c r="O877" s="322">
        <f t="shared" si="91"/>
        <v>0</v>
      </c>
      <c r="P877" s="323">
        <v>4607109970454</v>
      </c>
      <c r="Q877" s="317"/>
      <c r="R877" s="324">
        <f t="shared" si="92"/>
        <v>20.05</v>
      </c>
      <c r="S877" s="325" t="s">
        <v>2082</v>
      </c>
      <c r="T877" s="326" t="s">
        <v>4521</v>
      </c>
    </row>
    <row r="878" spans="1:20" ht="38.25" x14ac:dyDescent="0.2">
      <c r="A878" s="292">
        <v>861</v>
      </c>
      <c r="B878" s="310">
        <v>11786</v>
      </c>
      <c r="C878" s="311" t="s">
        <v>5377</v>
      </c>
      <c r="D878" s="312"/>
      <c r="E878" s="313" t="s">
        <v>590</v>
      </c>
      <c r="F878" s="314" t="s">
        <v>5074</v>
      </c>
      <c r="G878" s="315" t="str">
        <f t="shared" si="90"/>
        <v>фото</v>
      </c>
      <c r="H878" s="315"/>
      <c r="I878" s="316" t="s">
        <v>5194</v>
      </c>
      <c r="J878" s="317" t="s">
        <v>1068</v>
      </c>
      <c r="K878" s="318" t="s">
        <v>965</v>
      </c>
      <c r="L878" s="667">
        <v>7</v>
      </c>
      <c r="M878" s="668">
        <v>162.69999999999999</v>
      </c>
      <c r="N878" s="321"/>
      <c r="O878" s="322">
        <f t="shared" si="91"/>
        <v>0</v>
      </c>
      <c r="P878" s="323">
        <v>4607109922736</v>
      </c>
      <c r="Q878" s="317" t="s">
        <v>4911</v>
      </c>
      <c r="R878" s="324">
        <f t="shared" si="92"/>
        <v>23.24</v>
      </c>
      <c r="S878" s="325" t="s">
        <v>5377</v>
      </c>
      <c r="T878" s="326" t="s">
        <v>4521</v>
      </c>
    </row>
    <row r="879" spans="1:20" ht="38.25" x14ac:dyDescent="0.2">
      <c r="A879" s="292">
        <v>862</v>
      </c>
      <c r="B879" s="310">
        <v>7420</v>
      </c>
      <c r="C879" s="311" t="s">
        <v>4584</v>
      </c>
      <c r="D879" s="312"/>
      <c r="E879" s="313" t="s">
        <v>590</v>
      </c>
      <c r="F879" s="314" t="s">
        <v>4585</v>
      </c>
      <c r="G879" s="315" t="str">
        <f t="shared" si="90"/>
        <v>фото</v>
      </c>
      <c r="H879" s="315"/>
      <c r="I879" s="316" t="s">
        <v>4586</v>
      </c>
      <c r="J879" s="317" t="s">
        <v>1085</v>
      </c>
      <c r="K879" s="318" t="s">
        <v>593</v>
      </c>
      <c r="L879" s="667">
        <v>10</v>
      </c>
      <c r="M879" s="668">
        <v>183.8</v>
      </c>
      <c r="N879" s="321"/>
      <c r="O879" s="322">
        <f t="shared" si="91"/>
        <v>0</v>
      </c>
      <c r="P879" s="323">
        <v>4607109939437</v>
      </c>
      <c r="Q879" s="317"/>
      <c r="R879" s="324">
        <f t="shared" si="92"/>
        <v>18.38</v>
      </c>
      <c r="S879" s="325" t="s">
        <v>4584</v>
      </c>
      <c r="T879" s="326" t="s">
        <v>4521</v>
      </c>
    </row>
    <row r="880" spans="1:20" ht="38.25" x14ac:dyDescent="0.2">
      <c r="A880" s="292">
        <v>863</v>
      </c>
      <c r="B880" s="310">
        <v>11787</v>
      </c>
      <c r="C880" s="311" t="s">
        <v>5379</v>
      </c>
      <c r="D880" s="312"/>
      <c r="E880" s="313" t="s">
        <v>590</v>
      </c>
      <c r="F880" s="314" t="s">
        <v>5076</v>
      </c>
      <c r="G880" s="315" t="str">
        <f t="shared" si="90"/>
        <v>фото</v>
      </c>
      <c r="H880" s="315"/>
      <c r="I880" s="316" t="s">
        <v>5198</v>
      </c>
      <c r="J880" s="317" t="s">
        <v>1068</v>
      </c>
      <c r="K880" s="318" t="s">
        <v>3230</v>
      </c>
      <c r="L880" s="667">
        <v>10</v>
      </c>
      <c r="M880" s="668">
        <v>172.7</v>
      </c>
      <c r="N880" s="321"/>
      <c r="O880" s="322">
        <f t="shared" si="91"/>
        <v>0</v>
      </c>
      <c r="P880" s="323">
        <v>4607109922729</v>
      </c>
      <c r="Q880" s="317" t="s">
        <v>4911</v>
      </c>
      <c r="R880" s="324">
        <f t="shared" si="92"/>
        <v>17.27</v>
      </c>
      <c r="S880" s="325" t="s">
        <v>5379</v>
      </c>
      <c r="T880" s="326" t="s">
        <v>4521</v>
      </c>
    </row>
    <row r="881" spans="1:20" ht="38.25" x14ac:dyDescent="0.2">
      <c r="A881" s="292">
        <v>864</v>
      </c>
      <c r="B881" s="310">
        <v>11788</v>
      </c>
      <c r="C881" s="311" t="s">
        <v>5378</v>
      </c>
      <c r="D881" s="312"/>
      <c r="E881" s="313" t="s">
        <v>590</v>
      </c>
      <c r="F881" s="314" t="s">
        <v>5075</v>
      </c>
      <c r="G881" s="315" t="str">
        <f t="shared" si="90"/>
        <v>фото</v>
      </c>
      <c r="H881" s="315"/>
      <c r="I881" s="316" t="s">
        <v>5195</v>
      </c>
      <c r="J881" s="317" t="s">
        <v>5196</v>
      </c>
      <c r="K881" s="318" t="s">
        <v>3230</v>
      </c>
      <c r="L881" s="667">
        <v>10</v>
      </c>
      <c r="M881" s="668">
        <v>137.9</v>
      </c>
      <c r="N881" s="321"/>
      <c r="O881" s="322">
        <f t="shared" si="91"/>
        <v>0</v>
      </c>
      <c r="P881" s="323">
        <v>4607109922712</v>
      </c>
      <c r="Q881" s="317" t="s">
        <v>4911</v>
      </c>
      <c r="R881" s="324">
        <f t="shared" si="92"/>
        <v>13.79</v>
      </c>
      <c r="S881" s="325" t="s">
        <v>5378</v>
      </c>
      <c r="T881" s="326" t="s">
        <v>4521</v>
      </c>
    </row>
    <row r="882" spans="1:20" ht="38.25" x14ac:dyDescent="0.2">
      <c r="A882" s="292">
        <v>865</v>
      </c>
      <c r="B882" s="310">
        <v>3251</v>
      </c>
      <c r="C882" s="311" t="s">
        <v>3532</v>
      </c>
      <c r="D882" s="312"/>
      <c r="E882" s="313" t="s">
        <v>590</v>
      </c>
      <c r="F882" s="314" t="s">
        <v>3786</v>
      </c>
      <c r="G882" s="315" t="str">
        <f t="shared" si="90"/>
        <v>фото</v>
      </c>
      <c r="H882" s="315"/>
      <c r="I882" s="316" t="s">
        <v>3872</v>
      </c>
      <c r="J882" s="317" t="s">
        <v>1115</v>
      </c>
      <c r="K882" s="318" t="s">
        <v>3230</v>
      </c>
      <c r="L882" s="667">
        <v>10</v>
      </c>
      <c r="M882" s="668">
        <v>165.7</v>
      </c>
      <c r="N882" s="321"/>
      <c r="O882" s="322">
        <f t="shared" si="91"/>
        <v>0</v>
      </c>
      <c r="P882" s="323">
        <v>4607109943076</v>
      </c>
      <c r="Q882" s="317"/>
      <c r="R882" s="324">
        <f t="shared" si="92"/>
        <v>16.57</v>
      </c>
      <c r="S882" s="325" t="s">
        <v>3532</v>
      </c>
      <c r="T882" s="326" t="s">
        <v>4521</v>
      </c>
    </row>
    <row r="883" spans="1:20" ht="38.25" x14ac:dyDescent="0.2">
      <c r="A883" s="292">
        <v>866</v>
      </c>
      <c r="B883" s="310">
        <v>11328</v>
      </c>
      <c r="C883" s="327" t="s">
        <v>6901</v>
      </c>
      <c r="D883" s="328"/>
      <c r="E883" s="329" t="s">
        <v>590</v>
      </c>
      <c r="F883" s="330" t="s">
        <v>6902</v>
      </c>
      <c r="G883" s="331" t="str">
        <f t="shared" si="90"/>
        <v>фото</v>
      </c>
      <c r="H883" s="331"/>
      <c r="I883" s="332" t="s">
        <v>6903</v>
      </c>
      <c r="J883" s="333" t="s">
        <v>1085</v>
      </c>
      <c r="K883" s="334" t="s">
        <v>593</v>
      </c>
      <c r="L883" s="669">
        <v>7</v>
      </c>
      <c r="M883" s="670">
        <v>181</v>
      </c>
      <c r="N883" s="321"/>
      <c r="O883" s="322">
        <f t="shared" si="91"/>
        <v>0</v>
      </c>
      <c r="P883" s="323">
        <v>4607109915295</v>
      </c>
      <c r="Q883" s="337" t="s">
        <v>6499</v>
      </c>
      <c r="R883" s="324">
        <f t="shared" si="92"/>
        <v>25.86</v>
      </c>
      <c r="S883" s="325" t="s">
        <v>6901</v>
      </c>
      <c r="T883" s="326" t="s">
        <v>4521</v>
      </c>
    </row>
    <row r="884" spans="1:20" ht="51" x14ac:dyDescent="0.2">
      <c r="A884" s="292">
        <v>867</v>
      </c>
      <c r="B884" s="310">
        <v>3246</v>
      </c>
      <c r="C884" s="311" t="s">
        <v>3963</v>
      </c>
      <c r="D884" s="312"/>
      <c r="E884" s="313" t="s">
        <v>590</v>
      </c>
      <c r="F884" s="314" t="s">
        <v>3787</v>
      </c>
      <c r="G884" s="315" t="str">
        <f t="shared" si="90"/>
        <v>фото</v>
      </c>
      <c r="H884" s="315"/>
      <c r="I884" s="316" t="s">
        <v>5197</v>
      </c>
      <c r="J884" s="317" t="s">
        <v>1065</v>
      </c>
      <c r="K884" s="318" t="s">
        <v>593</v>
      </c>
      <c r="L884" s="667">
        <v>5</v>
      </c>
      <c r="M884" s="668">
        <v>182.8</v>
      </c>
      <c r="N884" s="321"/>
      <c r="O884" s="322">
        <f t="shared" si="91"/>
        <v>0</v>
      </c>
      <c r="P884" s="323">
        <v>4607109951439</v>
      </c>
      <c r="Q884" s="317"/>
      <c r="R884" s="324">
        <f t="shared" si="92"/>
        <v>36.56</v>
      </c>
      <c r="S884" s="325" t="s">
        <v>3963</v>
      </c>
      <c r="T884" s="326" t="s">
        <v>4521</v>
      </c>
    </row>
    <row r="885" spans="1:20" ht="38.25" x14ac:dyDescent="0.2">
      <c r="A885" s="292">
        <v>868</v>
      </c>
      <c r="B885" s="310">
        <v>7487</v>
      </c>
      <c r="C885" s="311" t="s">
        <v>2655</v>
      </c>
      <c r="D885" s="312"/>
      <c r="E885" s="313" t="s">
        <v>590</v>
      </c>
      <c r="F885" s="314" t="s">
        <v>2065</v>
      </c>
      <c r="G885" s="315" t="str">
        <f t="shared" si="90"/>
        <v>фото</v>
      </c>
      <c r="H885" s="315"/>
      <c r="I885" s="316" t="s">
        <v>2066</v>
      </c>
      <c r="J885" s="317" t="s">
        <v>1115</v>
      </c>
      <c r="K885" s="318" t="s">
        <v>3230</v>
      </c>
      <c r="L885" s="667">
        <v>10</v>
      </c>
      <c r="M885" s="668">
        <v>213.2</v>
      </c>
      <c r="N885" s="321"/>
      <c r="O885" s="322">
        <f t="shared" si="91"/>
        <v>0</v>
      </c>
      <c r="P885" s="323">
        <v>4607109938768</v>
      </c>
      <c r="Q885" s="317"/>
      <c r="R885" s="324">
        <f t="shared" si="92"/>
        <v>21.32</v>
      </c>
      <c r="S885" s="325" t="s">
        <v>2655</v>
      </c>
      <c r="T885" s="326" t="s">
        <v>4521</v>
      </c>
    </row>
    <row r="886" spans="1:20" ht="38.25" x14ac:dyDescent="0.2">
      <c r="A886" s="292">
        <v>869</v>
      </c>
      <c r="B886" s="310">
        <v>6419</v>
      </c>
      <c r="C886" s="327" t="s">
        <v>6904</v>
      </c>
      <c r="D886" s="328"/>
      <c r="E886" s="329" t="s">
        <v>590</v>
      </c>
      <c r="F886" s="330" t="s">
        <v>6905</v>
      </c>
      <c r="G886" s="331" t="str">
        <f t="shared" si="90"/>
        <v>фото</v>
      </c>
      <c r="H886" s="331"/>
      <c r="I886" s="332" t="s">
        <v>6906</v>
      </c>
      <c r="J886" s="333" t="s">
        <v>1085</v>
      </c>
      <c r="K886" s="334" t="s">
        <v>593</v>
      </c>
      <c r="L886" s="669">
        <v>7</v>
      </c>
      <c r="M886" s="670">
        <v>181</v>
      </c>
      <c r="N886" s="321"/>
      <c r="O886" s="322">
        <f t="shared" si="91"/>
        <v>0</v>
      </c>
      <c r="P886" s="323">
        <v>4607109915288</v>
      </c>
      <c r="Q886" s="337" t="s">
        <v>6499</v>
      </c>
      <c r="R886" s="324">
        <f t="shared" si="92"/>
        <v>25.86</v>
      </c>
      <c r="S886" s="325" t="s">
        <v>6904</v>
      </c>
      <c r="T886" s="326" t="s">
        <v>4521</v>
      </c>
    </row>
    <row r="887" spans="1:20" ht="31.5" x14ac:dyDescent="0.2">
      <c r="A887" s="292">
        <v>870</v>
      </c>
      <c r="B887" s="310">
        <v>2582</v>
      </c>
      <c r="C887" s="311" t="s">
        <v>2083</v>
      </c>
      <c r="D887" s="312"/>
      <c r="E887" s="313" t="s">
        <v>590</v>
      </c>
      <c r="F887" s="314" t="s">
        <v>853</v>
      </c>
      <c r="G887" s="315" t="str">
        <f t="shared" si="90"/>
        <v>фото</v>
      </c>
      <c r="H887" s="315"/>
      <c r="I887" s="316" t="s">
        <v>854</v>
      </c>
      <c r="J887" s="317" t="s">
        <v>1115</v>
      </c>
      <c r="K887" s="318" t="s">
        <v>593</v>
      </c>
      <c r="L887" s="667">
        <v>10</v>
      </c>
      <c r="M887" s="668">
        <v>189.4</v>
      </c>
      <c r="N887" s="321"/>
      <c r="O887" s="322">
        <f t="shared" si="91"/>
        <v>0</v>
      </c>
      <c r="P887" s="323">
        <v>4607109970447</v>
      </c>
      <c r="Q887" s="317"/>
      <c r="R887" s="324">
        <f t="shared" si="92"/>
        <v>18.940000000000001</v>
      </c>
      <c r="S887" s="325" t="s">
        <v>2083</v>
      </c>
      <c r="T887" s="326" t="s">
        <v>4521</v>
      </c>
    </row>
    <row r="888" spans="1:20" ht="24.75" customHeight="1" x14ac:dyDescent="0.2">
      <c r="A888" s="292">
        <v>871</v>
      </c>
      <c r="B888" s="310">
        <v>6500</v>
      </c>
      <c r="C888" s="311" t="s">
        <v>3216</v>
      </c>
      <c r="D888" s="312"/>
      <c r="E888" s="313" t="s">
        <v>590</v>
      </c>
      <c r="F888" s="314" t="s">
        <v>3217</v>
      </c>
      <c r="G888" s="315" t="str">
        <f t="shared" si="90"/>
        <v>фото</v>
      </c>
      <c r="H888" s="315"/>
      <c r="I888" s="316" t="s">
        <v>3218</v>
      </c>
      <c r="J888" s="317" t="s">
        <v>1112</v>
      </c>
      <c r="K888" s="318" t="s">
        <v>593</v>
      </c>
      <c r="L888" s="667">
        <v>7</v>
      </c>
      <c r="M888" s="668">
        <v>203.4</v>
      </c>
      <c r="N888" s="321"/>
      <c r="O888" s="322">
        <f t="shared" si="91"/>
        <v>0</v>
      </c>
      <c r="P888" s="323">
        <v>4607109930663</v>
      </c>
      <c r="Q888" s="317"/>
      <c r="R888" s="324">
        <f t="shared" si="92"/>
        <v>29.06</v>
      </c>
      <c r="S888" s="325" t="s">
        <v>3216</v>
      </c>
      <c r="T888" s="326" t="s">
        <v>4521</v>
      </c>
    </row>
    <row r="889" spans="1:20" ht="26.25" customHeight="1" x14ac:dyDescent="0.2">
      <c r="A889" s="292">
        <v>872</v>
      </c>
      <c r="B889" s="310">
        <v>3235</v>
      </c>
      <c r="C889" s="311" t="s">
        <v>3964</v>
      </c>
      <c r="D889" s="312"/>
      <c r="E889" s="313" t="s">
        <v>590</v>
      </c>
      <c r="F889" s="314" t="s">
        <v>3788</v>
      </c>
      <c r="G889" s="315" t="str">
        <f t="shared" si="90"/>
        <v>фото</v>
      </c>
      <c r="H889" s="315"/>
      <c r="I889" s="316" t="s">
        <v>3873</v>
      </c>
      <c r="J889" s="317" t="s">
        <v>1065</v>
      </c>
      <c r="K889" s="318" t="s">
        <v>593</v>
      </c>
      <c r="L889" s="667">
        <v>10</v>
      </c>
      <c r="M889" s="668">
        <v>200.5</v>
      </c>
      <c r="N889" s="321"/>
      <c r="O889" s="322">
        <f t="shared" si="91"/>
        <v>0</v>
      </c>
      <c r="P889" s="323">
        <v>4607109970614</v>
      </c>
      <c r="Q889" s="317"/>
      <c r="R889" s="324">
        <f t="shared" si="92"/>
        <v>20.05</v>
      </c>
      <c r="S889" s="325" t="s">
        <v>3964</v>
      </c>
      <c r="T889" s="326" t="s">
        <v>4521</v>
      </c>
    </row>
    <row r="890" spans="1:20" ht="51" x14ac:dyDescent="0.2">
      <c r="A890" s="292">
        <v>873</v>
      </c>
      <c r="B890" s="310">
        <v>6663</v>
      </c>
      <c r="C890" s="311" t="s">
        <v>3962</v>
      </c>
      <c r="D890" s="312"/>
      <c r="E890" s="313" t="s">
        <v>590</v>
      </c>
      <c r="F890" s="314" t="s">
        <v>3785</v>
      </c>
      <c r="G890" s="315" t="str">
        <f t="shared" si="90"/>
        <v>фото</v>
      </c>
      <c r="H890" s="315"/>
      <c r="I890" s="316" t="s">
        <v>3871</v>
      </c>
      <c r="J890" s="317" t="s">
        <v>1085</v>
      </c>
      <c r="K890" s="318" t="s">
        <v>3230</v>
      </c>
      <c r="L890" s="667">
        <v>10</v>
      </c>
      <c r="M890" s="668">
        <v>197.7</v>
      </c>
      <c r="N890" s="321"/>
      <c r="O890" s="322">
        <f t="shared" si="91"/>
        <v>0</v>
      </c>
      <c r="P890" s="323">
        <v>4607109951682</v>
      </c>
      <c r="Q890" s="317"/>
      <c r="R890" s="324">
        <f t="shared" si="92"/>
        <v>19.77</v>
      </c>
      <c r="S890" s="325" t="s">
        <v>3962</v>
      </c>
      <c r="T890" s="326" t="s">
        <v>4521</v>
      </c>
    </row>
    <row r="891" spans="1:20" ht="38.25" x14ac:dyDescent="0.2">
      <c r="A891" s="292">
        <v>874</v>
      </c>
      <c r="B891" s="310">
        <v>11789</v>
      </c>
      <c r="C891" s="311" t="s">
        <v>5376</v>
      </c>
      <c r="D891" s="312"/>
      <c r="E891" s="313" t="s">
        <v>590</v>
      </c>
      <c r="F891" s="314" t="s">
        <v>5073</v>
      </c>
      <c r="G891" s="315" t="str">
        <f t="shared" si="90"/>
        <v>фото</v>
      </c>
      <c r="H891" s="315"/>
      <c r="I891" s="316" t="s">
        <v>5190</v>
      </c>
      <c r="J891" s="317" t="s">
        <v>1068</v>
      </c>
      <c r="K891" s="318" t="s">
        <v>593</v>
      </c>
      <c r="L891" s="667">
        <v>7</v>
      </c>
      <c r="M891" s="668">
        <v>281.3</v>
      </c>
      <c r="N891" s="321"/>
      <c r="O891" s="322">
        <f t="shared" si="91"/>
        <v>0</v>
      </c>
      <c r="P891" s="323">
        <v>4607109922705</v>
      </c>
      <c r="Q891" s="317" t="s">
        <v>4911</v>
      </c>
      <c r="R891" s="324">
        <f t="shared" si="92"/>
        <v>40.19</v>
      </c>
      <c r="S891" s="325" t="s">
        <v>5376</v>
      </c>
      <c r="T891" s="326" t="s">
        <v>4521</v>
      </c>
    </row>
    <row r="892" spans="1:20" ht="15.75" x14ac:dyDescent="0.2">
      <c r="A892" s="292">
        <v>875</v>
      </c>
      <c r="B892" s="304"/>
      <c r="C892" s="305"/>
      <c r="D892" s="305"/>
      <c r="E892" s="338" t="s">
        <v>855</v>
      </c>
      <c r="F892" s="339"/>
      <c r="G892" s="308"/>
      <c r="H892" s="308"/>
      <c r="I892" s="308"/>
      <c r="J892" s="308"/>
      <c r="K892" s="307"/>
      <c r="L892" s="339"/>
      <c r="M892" s="339"/>
      <c r="N892" s="307"/>
      <c r="O892" s="308"/>
      <c r="P892" s="308"/>
      <c r="Q892" s="308"/>
      <c r="R892" s="309"/>
      <c r="S892" s="308"/>
      <c r="T892" s="308"/>
    </row>
    <row r="893" spans="1:20" ht="25.5" x14ac:dyDescent="0.2">
      <c r="A893" s="292">
        <v>876</v>
      </c>
      <c r="B893" s="310">
        <v>877</v>
      </c>
      <c r="C893" s="311" t="s">
        <v>2105</v>
      </c>
      <c r="D893" s="312"/>
      <c r="E893" s="313" t="s">
        <v>590</v>
      </c>
      <c r="F893" s="314" t="s">
        <v>856</v>
      </c>
      <c r="G893" s="315" t="str">
        <f t="shared" ref="G893:G946" si="93">HYPERLINK("http://www.gardenbulbs.ru/images/summer_CL/thumbnails/"&amp;C893&amp;".jpg","фото")</f>
        <v>фото</v>
      </c>
      <c r="H893" s="315"/>
      <c r="I893" s="316" t="s">
        <v>857</v>
      </c>
      <c r="J893" s="317" t="s">
        <v>1112</v>
      </c>
      <c r="K893" s="318" t="s">
        <v>593</v>
      </c>
      <c r="L893" s="667">
        <v>10</v>
      </c>
      <c r="M893" s="668">
        <v>221.3</v>
      </c>
      <c r="N893" s="321"/>
      <c r="O893" s="322">
        <f t="shared" ref="O893:O946" si="94">IF(ISERROR(N893*M893),0,N893*M893)</f>
        <v>0</v>
      </c>
      <c r="P893" s="323">
        <v>4607109956007</v>
      </c>
      <c r="Q893" s="317"/>
      <c r="R893" s="324">
        <f t="shared" ref="R893:R946" si="95">ROUND(M893/L893,2)</f>
        <v>22.13</v>
      </c>
      <c r="S893" s="325" t="s">
        <v>2105</v>
      </c>
      <c r="T893" s="326" t="s">
        <v>4581</v>
      </c>
    </row>
    <row r="894" spans="1:20" ht="15.75" x14ac:dyDescent="0.2">
      <c r="A894" s="292">
        <v>877</v>
      </c>
      <c r="B894" s="310">
        <v>2360</v>
      </c>
      <c r="C894" s="311" t="s">
        <v>2084</v>
      </c>
      <c r="D894" s="312"/>
      <c r="E894" s="313" t="s">
        <v>590</v>
      </c>
      <c r="F894" s="314" t="s">
        <v>858</v>
      </c>
      <c r="G894" s="315" t="str">
        <f t="shared" si="93"/>
        <v>фото</v>
      </c>
      <c r="H894" s="315"/>
      <c r="I894" s="316" t="s">
        <v>859</v>
      </c>
      <c r="J894" s="317" t="s">
        <v>1085</v>
      </c>
      <c r="K894" s="318" t="s">
        <v>593</v>
      </c>
      <c r="L894" s="667">
        <v>10</v>
      </c>
      <c r="M894" s="668">
        <v>256.10000000000002</v>
      </c>
      <c r="N894" s="321"/>
      <c r="O894" s="322">
        <f t="shared" si="94"/>
        <v>0</v>
      </c>
      <c r="P894" s="323">
        <v>4607109967379</v>
      </c>
      <c r="Q894" s="317"/>
      <c r="R894" s="324">
        <f t="shared" si="95"/>
        <v>25.61</v>
      </c>
      <c r="S894" s="325" t="s">
        <v>2084</v>
      </c>
      <c r="T894" s="326" t="s">
        <v>4581</v>
      </c>
    </row>
    <row r="895" spans="1:20" ht="31.5" x14ac:dyDescent="0.2">
      <c r="A895" s="292">
        <v>878</v>
      </c>
      <c r="B895" s="310">
        <v>867</v>
      </c>
      <c r="C895" s="311" t="s">
        <v>2085</v>
      </c>
      <c r="D895" s="312"/>
      <c r="E895" s="313" t="s">
        <v>590</v>
      </c>
      <c r="F895" s="314" t="s">
        <v>860</v>
      </c>
      <c r="G895" s="315" t="str">
        <f t="shared" si="93"/>
        <v>фото</v>
      </c>
      <c r="H895" s="315"/>
      <c r="I895" s="316" t="s">
        <v>861</v>
      </c>
      <c r="J895" s="317" t="s">
        <v>1065</v>
      </c>
      <c r="K895" s="318" t="s">
        <v>3201</v>
      </c>
      <c r="L895" s="667">
        <v>5</v>
      </c>
      <c r="M895" s="668">
        <v>206.6</v>
      </c>
      <c r="N895" s="321"/>
      <c r="O895" s="322">
        <f t="shared" si="94"/>
        <v>0</v>
      </c>
      <c r="P895" s="323">
        <v>4607109970461</v>
      </c>
      <c r="Q895" s="317"/>
      <c r="R895" s="324">
        <f t="shared" si="95"/>
        <v>41.32</v>
      </c>
      <c r="S895" s="325" t="s">
        <v>2085</v>
      </c>
      <c r="T895" s="326" t="s">
        <v>4581</v>
      </c>
    </row>
    <row r="896" spans="1:20" ht="15.75" x14ac:dyDescent="0.2">
      <c r="A896" s="292">
        <v>879</v>
      </c>
      <c r="B896" s="310">
        <v>11790</v>
      </c>
      <c r="C896" s="311" t="s">
        <v>5380</v>
      </c>
      <c r="D896" s="312"/>
      <c r="E896" s="313" t="s">
        <v>590</v>
      </c>
      <c r="F896" s="314" t="s">
        <v>5077</v>
      </c>
      <c r="G896" s="315" t="str">
        <f t="shared" si="93"/>
        <v>фото</v>
      </c>
      <c r="H896" s="315"/>
      <c r="I896" s="316" t="s">
        <v>5199</v>
      </c>
      <c r="J896" s="317" t="s">
        <v>1068</v>
      </c>
      <c r="K896" s="318" t="s">
        <v>593</v>
      </c>
      <c r="L896" s="667">
        <v>5</v>
      </c>
      <c r="M896" s="668">
        <v>219.6</v>
      </c>
      <c r="N896" s="321"/>
      <c r="O896" s="322">
        <f t="shared" si="94"/>
        <v>0</v>
      </c>
      <c r="P896" s="323">
        <v>4607109922699</v>
      </c>
      <c r="Q896" s="317" t="s">
        <v>4911</v>
      </c>
      <c r="R896" s="324">
        <f t="shared" si="95"/>
        <v>43.92</v>
      </c>
      <c r="S896" s="325" t="s">
        <v>5380</v>
      </c>
      <c r="T896" s="326" t="s">
        <v>4581</v>
      </c>
    </row>
    <row r="897" spans="1:20" ht="25.5" x14ac:dyDescent="0.2">
      <c r="A897" s="292">
        <v>880</v>
      </c>
      <c r="B897" s="310">
        <v>906</v>
      </c>
      <c r="C897" s="311" t="s">
        <v>2086</v>
      </c>
      <c r="D897" s="312"/>
      <c r="E897" s="313" t="s">
        <v>590</v>
      </c>
      <c r="F897" s="314" t="s">
        <v>862</v>
      </c>
      <c r="G897" s="315" t="str">
        <f t="shared" si="93"/>
        <v>фото</v>
      </c>
      <c r="H897" s="315"/>
      <c r="I897" s="316" t="s">
        <v>863</v>
      </c>
      <c r="J897" s="317" t="s">
        <v>1112</v>
      </c>
      <c r="K897" s="318" t="s">
        <v>593</v>
      </c>
      <c r="L897" s="667">
        <v>10</v>
      </c>
      <c r="M897" s="668">
        <v>256.10000000000002</v>
      </c>
      <c r="N897" s="321"/>
      <c r="O897" s="322">
        <f t="shared" si="94"/>
        <v>0</v>
      </c>
      <c r="P897" s="323">
        <v>4607109970485</v>
      </c>
      <c r="Q897" s="317"/>
      <c r="R897" s="324">
        <f t="shared" si="95"/>
        <v>25.61</v>
      </c>
      <c r="S897" s="325" t="s">
        <v>2086</v>
      </c>
      <c r="T897" s="326" t="s">
        <v>4581</v>
      </c>
    </row>
    <row r="898" spans="1:20" ht="25.5" x14ac:dyDescent="0.2">
      <c r="A898" s="292">
        <v>881</v>
      </c>
      <c r="B898" s="310">
        <v>2653</v>
      </c>
      <c r="C898" s="311" t="s">
        <v>2087</v>
      </c>
      <c r="D898" s="312"/>
      <c r="E898" s="313" t="s">
        <v>590</v>
      </c>
      <c r="F898" s="314" t="s">
        <v>864</v>
      </c>
      <c r="G898" s="315" t="str">
        <f t="shared" si="93"/>
        <v>фото</v>
      </c>
      <c r="H898" s="315"/>
      <c r="I898" s="316" t="s">
        <v>865</v>
      </c>
      <c r="J898" s="317" t="s">
        <v>1112</v>
      </c>
      <c r="K898" s="318" t="s">
        <v>593</v>
      </c>
      <c r="L898" s="667">
        <v>7</v>
      </c>
      <c r="M898" s="668">
        <v>219.5</v>
      </c>
      <c r="N898" s="321"/>
      <c r="O898" s="322">
        <f t="shared" si="94"/>
        <v>0</v>
      </c>
      <c r="P898" s="323">
        <v>4607109956038</v>
      </c>
      <c r="Q898" s="317"/>
      <c r="R898" s="324">
        <f t="shared" si="95"/>
        <v>31.36</v>
      </c>
      <c r="S898" s="325" t="s">
        <v>2087</v>
      </c>
      <c r="T898" s="326" t="s">
        <v>4581</v>
      </c>
    </row>
    <row r="899" spans="1:20" ht="25.5" x14ac:dyDescent="0.2">
      <c r="A899" s="292">
        <v>882</v>
      </c>
      <c r="B899" s="310">
        <v>2015</v>
      </c>
      <c r="C899" s="311" t="s">
        <v>2088</v>
      </c>
      <c r="D899" s="312"/>
      <c r="E899" s="313" t="s">
        <v>590</v>
      </c>
      <c r="F899" s="314" t="s">
        <v>866</v>
      </c>
      <c r="G899" s="315" t="str">
        <f t="shared" si="93"/>
        <v>фото</v>
      </c>
      <c r="H899" s="315"/>
      <c r="I899" s="316" t="s">
        <v>2570</v>
      </c>
      <c r="J899" s="317" t="s">
        <v>1112</v>
      </c>
      <c r="K899" s="318" t="s">
        <v>593</v>
      </c>
      <c r="L899" s="667">
        <v>7</v>
      </c>
      <c r="M899" s="668">
        <v>210.2</v>
      </c>
      <c r="N899" s="321"/>
      <c r="O899" s="322">
        <f t="shared" si="94"/>
        <v>0</v>
      </c>
      <c r="P899" s="323">
        <v>4607109985021</v>
      </c>
      <c r="Q899" s="317"/>
      <c r="R899" s="324">
        <f t="shared" si="95"/>
        <v>30.03</v>
      </c>
      <c r="S899" s="325" t="s">
        <v>2088</v>
      </c>
      <c r="T899" s="326" t="s">
        <v>4581</v>
      </c>
    </row>
    <row r="900" spans="1:20" ht="38.25" x14ac:dyDescent="0.2">
      <c r="A900" s="292">
        <v>883</v>
      </c>
      <c r="B900" s="310">
        <v>2364</v>
      </c>
      <c r="C900" s="311" t="s">
        <v>2124</v>
      </c>
      <c r="D900" s="312"/>
      <c r="E900" s="313" t="s">
        <v>590</v>
      </c>
      <c r="F900" s="314" t="s">
        <v>867</v>
      </c>
      <c r="G900" s="315" t="str">
        <f t="shared" si="93"/>
        <v>фото</v>
      </c>
      <c r="H900" s="315"/>
      <c r="I900" s="316" t="s">
        <v>6907</v>
      </c>
      <c r="J900" s="317" t="s">
        <v>1105</v>
      </c>
      <c r="K900" s="318" t="s">
        <v>593</v>
      </c>
      <c r="L900" s="667">
        <v>7</v>
      </c>
      <c r="M900" s="668">
        <v>243.8</v>
      </c>
      <c r="N900" s="321"/>
      <c r="O900" s="322">
        <f t="shared" si="94"/>
        <v>0</v>
      </c>
      <c r="P900" s="323">
        <v>4607109967485</v>
      </c>
      <c r="Q900" s="317"/>
      <c r="R900" s="324">
        <f t="shared" si="95"/>
        <v>34.83</v>
      </c>
      <c r="S900" s="325" t="s">
        <v>2124</v>
      </c>
      <c r="T900" s="326" t="s">
        <v>4581</v>
      </c>
    </row>
    <row r="901" spans="1:20" ht="25.5" x14ac:dyDescent="0.2">
      <c r="A901" s="292">
        <v>884</v>
      </c>
      <c r="B901" s="310">
        <v>54</v>
      </c>
      <c r="C901" s="311" t="s">
        <v>2125</v>
      </c>
      <c r="D901" s="312"/>
      <c r="E901" s="313" t="s">
        <v>590</v>
      </c>
      <c r="F901" s="314" t="s">
        <v>868</v>
      </c>
      <c r="G901" s="315" t="str">
        <f t="shared" si="93"/>
        <v>фото</v>
      </c>
      <c r="H901" s="315"/>
      <c r="I901" s="316" t="s">
        <v>869</v>
      </c>
      <c r="J901" s="317" t="s">
        <v>1085</v>
      </c>
      <c r="K901" s="318" t="s">
        <v>593</v>
      </c>
      <c r="L901" s="667">
        <v>10</v>
      </c>
      <c r="M901" s="668">
        <v>311.7</v>
      </c>
      <c r="N901" s="321"/>
      <c r="O901" s="322">
        <f t="shared" si="94"/>
        <v>0</v>
      </c>
      <c r="P901" s="323">
        <v>4607109978771</v>
      </c>
      <c r="Q901" s="317"/>
      <c r="R901" s="324">
        <f t="shared" si="95"/>
        <v>31.17</v>
      </c>
      <c r="S901" s="325" t="s">
        <v>2125</v>
      </c>
      <c r="T901" s="326" t="s">
        <v>4581</v>
      </c>
    </row>
    <row r="902" spans="1:20" ht="25.5" x14ac:dyDescent="0.2">
      <c r="A902" s="292">
        <v>885</v>
      </c>
      <c r="B902" s="310">
        <v>7501</v>
      </c>
      <c r="C902" s="311" t="s">
        <v>2660</v>
      </c>
      <c r="D902" s="312"/>
      <c r="E902" s="313" t="s">
        <v>590</v>
      </c>
      <c r="F902" s="314" t="s">
        <v>2122</v>
      </c>
      <c r="G902" s="315" t="str">
        <f t="shared" si="93"/>
        <v>фото</v>
      </c>
      <c r="H902" s="315"/>
      <c r="I902" s="316" t="s">
        <v>2123</v>
      </c>
      <c r="J902" s="317" t="s">
        <v>1115</v>
      </c>
      <c r="K902" s="318" t="s">
        <v>593</v>
      </c>
      <c r="L902" s="667">
        <v>5</v>
      </c>
      <c r="M902" s="668">
        <v>250.9</v>
      </c>
      <c r="N902" s="321"/>
      <c r="O902" s="322">
        <f t="shared" si="94"/>
        <v>0</v>
      </c>
      <c r="P902" s="323">
        <v>4607109938621</v>
      </c>
      <c r="Q902" s="317"/>
      <c r="R902" s="324">
        <f t="shared" si="95"/>
        <v>50.18</v>
      </c>
      <c r="S902" s="325" t="s">
        <v>2660</v>
      </c>
      <c r="T902" s="326" t="s">
        <v>4581</v>
      </c>
    </row>
    <row r="903" spans="1:20" ht="25.5" x14ac:dyDescent="0.2">
      <c r="A903" s="292">
        <v>886</v>
      </c>
      <c r="B903" s="310">
        <v>2365</v>
      </c>
      <c r="C903" s="311" t="s">
        <v>2102</v>
      </c>
      <c r="D903" s="312"/>
      <c r="E903" s="313" t="s">
        <v>590</v>
      </c>
      <c r="F903" s="314" t="s">
        <v>870</v>
      </c>
      <c r="G903" s="315" t="str">
        <f t="shared" si="93"/>
        <v>фото</v>
      </c>
      <c r="H903" s="315"/>
      <c r="I903" s="316" t="s">
        <v>2574</v>
      </c>
      <c r="J903" s="317" t="s">
        <v>1068</v>
      </c>
      <c r="K903" s="318" t="s">
        <v>594</v>
      </c>
      <c r="L903" s="667">
        <v>5</v>
      </c>
      <c r="M903" s="668">
        <v>231.8</v>
      </c>
      <c r="N903" s="321"/>
      <c r="O903" s="322">
        <f t="shared" si="94"/>
        <v>0</v>
      </c>
      <c r="P903" s="323">
        <v>4607109967423</v>
      </c>
      <c r="Q903" s="317"/>
      <c r="R903" s="324">
        <f t="shared" si="95"/>
        <v>46.36</v>
      </c>
      <c r="S903" s="325" t="s">
        <v>2102</v>
      </c>
      <c r="T903" s="326" t="s">
        <v>4581</v>
      </c>
    </row>
    <row r="904" spans="1:20" ht="38.25" x14ac:dyDescent="0.2">
      <c r="A904" s="292">
        <v>887</v>
      </c>
      <c r="B904" s="310">
        <v>2939</v>
      </c>
      <c r="C904" s="311" t="s">
        <v>2103</v>
      </c>
      <c r="D904" s="312"/>
      <c r="E904" s="313" t="s">
        <v>590</v>
      </c>
      <c r="F904" s="314" t="s">
        <v>871</v>
      </c>
      <c r="G904" s="315" t="str">
        <f t="shared" si="93"/>
        <v>фото</v>
      </c>
      <c r="H904" s="315"/>
      <c r="I904" s="316" t="s">
        <v>2575</v>
      </c>
      <c r="J904" s="317" t="s">
        <v>1065</v>
      </c>
      <c r="K904" s="318" t="s">
        <v>593</v>
      </c>
      <c r="L904" s="667">
        <v>5</v>
      </c>
      <c r="M904" s="668">
        <v>193.5</v>
      </c>
      <c r="N904" s="321"/>
      <c r="O904" s="322">
        <f t="shared" si="94"/>
        <v>0</v>
      </c>
      <c r="P904" s="323">
        <v>4607109985069</v>
      </c>
      <c r="Q904" s="317"/>
      <c r="R904" s="324">
        <f t="shared" si="95"/>
        <v>38.700000000000003</v>
      </c>
      <c r="S904" s="325" t="s">
        <v>2103</v>
      </c>
      <c r="T904" s="326" t="s">
        <v>4581</v>
      </c>
    </row>
    <row r="905" spans="1:20" ht="15.75" x14ac:dyDescent="0.2">
      <c r="A905" s="292">
        <v>888</v>
      </c>
      <c r="B905" s="310">
        <v>2892</v>
      </c>
      <c r="C905" s="311" t="s">
        <v>2104</v>
      </c>
      <c r="D905" s="312"/>
      <c r="E905" s="313" t="s">
        <v>590</v>
      </c>
      <c r="F905" s="314" t="s">
        <v>872</v>
      </c>
      <c r="G905" s="315" t="str">
        <f t="shared" si="93"/>
        <v>фото</v>
      </c>
      <c r="H905" s="315"/>
      <c r="I905" s="316" t="s">
        <v>873</v>
      </c>
      <c r="J905" s="317" t="s">
        <v>1112</v>
      </c>
      <c r="K905" s="318" t="s">
        <v>593</v>
      </c>
      <c r="L905" s="667">
        <v>10</v>
      </c>
      <c r="M905" s="668">
        <v>193.5</v>
      </c>
      <c r="N905" s="321"/>
      <c r="O905" s="322">
        <f t="shared" si="94"/>
        <v>0</v>
      </c>
      <c r="P905" s="323">
        <v>4607109978788</v>
      </c>
      <c r="Q905" s="317"/>
      <c r="R905" s="324">
        <f t="shared" si="95"/>
        <v>19.350000000000001</v>
      </c>
      <c r="S905" s="325" t="s">
        <v>2104</v>
      </c>
      <c r="T905" s="326" t="s">
        <v>4581</v>
      </c>
    </row>
    <row r="906" spans="1:20" ht="38.25" x14ac:dyDescent="0.2">
      <c r="A906" s="292">
        <v>889</v>
      </c>
      <c r="B906" s="310">
        <v>6658</v>
      </c>
      <c r="C906" s="311" t="s">
        <v>3966</v>
      </c>
      <c r="D906" s="312"/>
      <c r="E906" s="313" t="s">
        <v>590</v>
      </c>
      <c r="F906" s="314" t="s">
        <v>3791</v>
      </c>
      <c r="G906" s="315" t="str">
        <f t="shared" si="93"/>
        <v>фото</v>
      </c>
      <c r="H906" s="315"/>
      <c r="I906" s="316" t="s">
        <v>3875</v>
      </c>
      <c r="J906" s="317" t="s">
        <v>1065</v>
      </c>
      <c r="K906" s="318" t="s">
        <v>593</v>
      </c>
      <c r="L906" s="667">
        <v>10</v>
      </c>
      <c r="M906" s="668">
        <v>231.1</v>
      </c>
      <c r="N906" s="321"/>
      <c r="O906" s="322">
        <f t="shared" si="94"/>
        <v>0</v>
      </c>
      <c r="P906" s="323">
        <v>4607109943021</v>
      </c>
      <c r="Q906" s="317"/>
      <c r="R906" s="324">
        <f t="shared" si="95"/>
        <v>23.11</v>
      </c>
      <c r="S906" s="325" t="s">
        <v>3966</v>
      </c>
      <c r="T906" s="326" t="s">
        <v>4581</v>
      </c>
    </row>
    <row r="907" spans="1:20" ht="25.5" x14ac:dyDescent="0.2">
      <c r="A907" s="292">
        <v>890</v>
      </c>
      <c r="B907" s="310">
        <v>2367</v>
      </c>
      <c r="C907" s="311" t="s">
        <v>2095</v>
      </c>
      <c r="D907" s="312"/>
      <c r="E907" s="313" t="s">
        <v>590</v>
      </c>
      <c r="F907" s="314" t="s">
        <v>3789</v>
      </c>
      <c r="G907" s="315" t="str">
        <f t="shared" si="93"/>
        <v>фото</v>
      </c>
      <c r="H907" s="315"/>
      <c r="I907" s="316" t="s">
        <v>3223</v>
      </c>
      <c r="J907" s="317" t="s">
        <v>1065</v>
      </c>
      <c r="K907" s="318" t="s">
        <v>3201</v>
      </c>
      <c r="L907" s="667">
        <v>10</v>
      </c>
      <c r="M907" s="668">
        <v>233.9</v>
      </c>
      <c r="N907" s="321"/>
      <c r="O907" s="322">
        <f t="shared" si="94"/>
        <v>0</v>
      </c>
      <c r="P907" s="323">
        <v>4607109967393</v>
      </c>
      <c r="Q907" s="317"/>
      <c r="R907" s="324">
        <f t="shared" si="95"/>
        <v>23.39</v>
      </c>
      <c r="S907" s="325" t="s">
        <v>5381</v>
      </c>
      <c r="T907" s="326" t="s">
        <v>4581</v>
      </c>
    </row>
    <row r="908" spans="1:20" ht="38.25" x14ac:dyDescent="0.2">
      <c r="A908" s="292">
        <v>891</v>
      </c>
      <c r="B908" s="310">
        <v>5855</v>
      </c>
      <c r="C908" s="311" t="s">
        <v>3222</v>
      </c>
      <c r="D908" s="312"/>
      <c r="E908" s="313" t="s">
        <v>590</v>
      </c>
      <c r="F908" s="314" t="s">
        <v>2512</v>
      </c>
      <c r="G908" s="315" t="str">
        <f t="shared" si="93"/>
        <v>фото</v>
      </c>
      <c r="H908" s="315"/>
      <c r="I908" s="316" t="s">
        <v>2571</v>
      </c>
      <c r="J908" s="317" t="s">
        <v>1112</v>
      </c>
      <c r="K908" s="318" t="s">
        <v>593</v>
      </c>
      <c r="L908" s="667">
        <v>10</v>
      </c>
      <c r="M908" s="668">
        <v>245</v>
      </c>
      <c r="N908" s="321"/>
      <c r="O908" s="322">
        <f t="shared" si="94"/>
        <v>0</v>
      </c>
      <c r="P908" s="323">
        <v>4607109934784</v>
      </c>
      <c r="Q908" s="317"/>
      <c r="R908" s="324">
        <f t="shared" si="95"/>
        <v>24.5</v>
      </c>
      <c r="S908" s="325" t="s">
        <v>3222</v>
      </c>
      <c r="T908" s="326" t="s">
        <v>4581</v>
      </c>
    </row>
    <row r="909" spans="1:20" ht="25.5" x14ac:dyDescent="0.2">
      <c r="A909" s="292">
        <v>892</v>
      </c>
      <c r="B909" s="310">
        <v>7493</v>
      </c>
      <c r="C909" s="311" t="s">
        <v>2837</v>
      </c>
      <c r="D909" s="312"/>
      <c r="E909" s="313" t="s">
        <v>590</v>
      </c>
      <c r="F909" s="314" t="s">
        <v>2093</v>
      </c>
      <c r="G909" s="315" t="str">
        <f t="shared" si="93"/>
        <v>фото</v>
      </c>
      <c r="H909" s="315"/>
      <c r="I909" s="316" t="s">
        <v>2094</v>
      </c>
      <c r="J909" s="317" t="s">
        <v>1112</v>
      </c>
      <c r="K909" s="318" t="s">
        <v>593</v>
      </c>
      <c r="L909" s="667">
        <v>7</v>
      </c>
      <c r="M909" s="668">
        <v>171.3</v>
      </c>
      <c r="N909" s="321"/>
      <c r="O909" s="322">
        <f t="shared" si="94"/>
        <v>0</v>
      </c>
      <c r="P909" s="323">
        <v>4607109938706</v>
      </c>
      <c r="Q909" s="317"/>
      <c r="R909" s="324">
        <f t="shared" si="95"/>
        <v>24.47</v>
      </c>
      <c r="S909" s="325" t="s">
        <v>2837</v>
      </c>
      <c r="T909" s="326" t="s">
        <v>4581</v>
      </c>
    </row>
    <row r="910" spans="1:20" ht="25.5" x14ac:dyDescent="0.2">
      <c r="A910" s="292">
        <v>893</v>
      </c>
      <c r="B910" s="310">
        <v>6504</v>
      </c>
      <c r="C910" s="311" t="s">
        <v>3219</v>
      </c>
      <c r="D910" s="312"/>
      <c r="E910" s="313" t="s">
        <v>590</v>
      </c>
      <c r="F910" s="314" t="s">
        <v>3220</v>
      </c>
      <c r="G910" s="315" t="str">
        <f t="shared" si="93"/>
        <v>фото</v>
      </c>
      <c r="H910" s="315"/>
      <c r="I910" s="316" t="s">
        <v>3221</v>
      </c>
      <c r="J910" s="317" t="s">
        <v>1112</v>
      </c>
      <c r="K910" s="318" t="s">
        <v>593</v>
      </c>
      <c r="L910" s="667">
        <v>10</v>
      </c>
      <c r="M910" s="668">
        <v>262.39999999999998</v>
      </c>
      <c r="N910" s="321"/>
      <c r="O910" s="322">
        <f t="shared" si="94"/>
        <v>0</v>
      </c>
      <c r="P910" s="323">
        <v>4607109930649</v>
      </c>
      <c r="Q910" s="317"/>
      <c r="R910" s="324">
        <f t="shared" si="95"/>
        <v>26.24</v>
      </c>
      <c r="S910" s="325" t="s">
        <v>3219</v>
      </c>
      <c r="T910" s="326" t="s">
        <v>4581</v>
      </c>
    </row>
    <row r="911" spans="1:20" ht="15.75" x14ac:dyDescent="0.2">
      <c r="A911" s="292">
        <v>894</v>
      </c>
      <c r="B911" s="310">
        <v>2368</v>
      </c>
      <c r="C911" s="311" t="s">
        <v>2091</v>
      </c>
      <c r="D911" s="312"/>
      <c r="E911" s="313" t="s">
        <v>590</v>
      </c>
      <c r="F911" s="314" t="s">
        <v>874</v>
      </c>
      <c r="G911" s="315" t="str">
        <f t="shared" si="93"/>
        <v>фото</v>
      </c>
      <c r="H911" s="315"/>
      <c r="I911" s="316" t="s">
        <v>875</v>
      </c>
      <c r="J911" s="317" t="s">
        <v>1099</v>
      </c>
      <c r="K911" s="318" t="s">
        <v>593</v>
      </c>
      <c r="L911" s="667">
        <v>10</v>
      </c>
      <c r="M911" s="668">
        <v>221.3</v>
      </c>
      <c r="N911" s="321"/>
      <c r="O911" s="322">
        <f t="shared" si="94"/>
        <v>0</v>
      </c>
      <c r="P911" s="323">
        <v>4607109967386</v>
      </c>
      <c r="Q911" s="317"/>
      <c r="R911" s="324">
        <f t="shared" si="95"/>
        <v>22.13</v>
      </c>
      <c r="S911" s="325" t="s">
        <v>2091</v>
      </c>
      <c r="T911" s="326" t="s">
        <v>4581</v>
      </c>
    </row>
    <row r="912" spans="1:20" ht="15.75" x14ac:dyDescent="0.2">
      <c r="A912" s="292">
        <v>895</v>
      </c>
      <c r="B912" s="310">
        <v>2895</v>
      </c>
      <c r="C912" s="311" t="s">
        <v>2092</v>
      </c>
      <c r="D912" s="312"/>
      <c r="E912" s="313" t="s">
        <v>590</v>
      </c>
      <c r="F912" s="314" t="s">
        <v>876</v>
      </c>
      <c r="G912" s="315" t="str">
        <f t="shared" si="93"/>
        <v>фото</v>
      </c>
      <c r="H912" s="315"/>
      <c r="I912" s="316" t="s">
        <v>877</v>
      </c>
      <c r="J912" s="317" t="s">
        <v>1085</v>
      </c>
      <c r="K912" s="318" t="s">
        <v>594</v>
      </c>
      <c r="L912" s="667">
        <v>10</v>
      </c>
      <c r="M912" s="668">
        <v>200.5</v>
      </c>
      <c r="N912" s="321"/>
      <c r="O912" s="322">
        <f t="shared" si="94"/>
        <v>0</v>
      </c>
      <c r="P912" s="323">
        <v>4607109978795</v>
      </c>
      <c r="Q912" s="317"/>
      <c r="R912" s="324">
        <f t="shared" si="95"/>
        <v>20.05</v>
      </c>
      <c r="S912" s="325" t="s">
        <v>2092</v>
      </c>
      <c r="T912" s="326" t="s">
        <v>4581</v>
      </c>
    </row>
    <row r="913" spans="1:20" ht="25.5" x14ac:dyDescent="0.2">
      <c r="A913" s="292">
        <v>896</v>
      </c>
      <c r="B913" s="310">
        <v>6645</v>
      </c>
      <c r="C913" s="311" t="s">
        <v>2656</v>
      </c>
      <c r="D913" s="312"/>
      <c r="E913" s="313" t="s">
        <v>590</v>
      </c>
      <c r="F913" s="314" t="s">
        <v>203</v>
      </c>
      <c r="G913" s="315" t="str">
        <f t="shared" si="93"/>
        <v>фото</v>
      </c>
      <c r="H913" s="315"/>
      <c r="I913" s="316" t="s">
        <v>204</v>
      </c>
      <c r="J913" s="317" t="s">
        <v>1085</v>
      </c>
      <c r="K913" s="318" t="s">
        <v>593</v>
      </c>
      <c r="L913" s="667">
        <v>3</v>
      </c>
      <c r="M913" s="668">
        <v>173.7</v>
      </c>
      <c r="N913" s="321"/>
      <c r="O913" s="322">
        <f t="shared" si="94"/>
        <v>0</v>
      </c>
      <c r="P913" s="323">
        <v>4607109942895</v>
      </c>
      <c r="Q913" s="317"/>
      <c r="R913" s="324">
        <f t="shared" si="95"/>
        <v>57.9</v>
      </c>
      <c r="S913" s="325" t="s">
        <v>2656</v>
      </c>
      <c r="T913" s="326" t="s">
        <v>4581</v>
      </c>
    </row>
    <row r="914" spans="1:20" ht="25.5" x14ac:dyDescent="0.2">
      <c r="A914" s="292">
        <v>897</v>
      </c>
      <c r="B914" s="310">
        <v>2656</v>
      </c>
      <c r="C914" s="311" t="s">
        <v>2106</v>
      </c>
      <c r="D914" s="312"/>
      <c r="E914" s="313" t="s">
        <v>590</v>
      </c>
      <c r="F914" s="314" t="s">
        <v>878</v>
      </c>
      <c r="G914" s="315" t="str">
        <f t="shared" si="93"/>
        <v>фото</v>
      </c>
      <c r="H914" s="315"/>
      <c r="I914" s="316" t="s">
        <v>6908</v>
      </c>
      <c r="J914" s="317" t="s">
        <v>1065</v>
      </c>
      <c r="K914" s="318" t="s">
        <v>593</v>
      </c>
      <c r="L914" s="667">
        <v>7</v>
      </c>
      <c r="M914" s="668">
        <v>195.6</v>
      </c>
      <c r="N914" s="321"/>
      <c r="O914" s="322">
        <f t="shared" si="94"/>
        <v>0</v>
      </c>
      <c r="P914" s="323">
        <v>4607109956076</v>
      </c>
      <c r="Q914" s="317"/>
      <c r="R914" s="324">
        <f t="shared" si="95"/>
        <v>27.94</v>
      </c>
      <c r="S914" s="325" t="s">
        <v>2106</v>
      </c>
      <c r="T914" s="326" t="s">
        <v>4581</v>
      </c>
    </row>
    <row r="915" spans="1:20" ht="15.75" x14ac:dyDescent="0.2">
      <c r="A915" s="292">
        <v>898</v>
      </c>
      <c r="B915" s="310">
        <v>2035</v>
      </c>
      <c r="C915" s="311" t="s">
        <v>2096</v>
      </c>
      <c r="D915" s="312" t="s">
        <v>2097</v>
      </c>
      <c r="E915" s="313" t="s">
        <v>590</v>
      </c>
      <c r="F915" s="314" t="s">
        <v>637</v>
      </c>
      <c r="G915" s="315" t="str">
        <f t="shared" si="93"/>
        <v>фото</v>
      </c>
      <c r="H915" s="315" t="str">
        <f>HYPERLINK("http://www.gardenbulbs.ru/images/summer_CL/thumbnails/"&amp;D915&amp;".jpg","фото")</f>
        <v>фото</v>
      </c>
      <c r="I915" s="344" t="s">
        <v>2572</v>
      </c>
      <c r="J915" s="317" t="s">
        <v>1112</v>
      </c>
      <c r="K915" s="318" t="s">
        <v>593</v>
      </c>
      <c r="L915" s="667">
        <v>7</v>
      </c>
      <c r="M915" s="668">
        <v>242.3</v>
      </c>
      <c r="N915" s="321"/>
      <c r="O915" s="322">
        <f t="shared" si="94"/>
        <v>0</v>
      </c>
      <c r="P915" s="323">
        <v>4607109985113</v>
      </c>
      <c r="Q915" s="317"/>
      <c r="R915" s="324">
        <f t="shared" si="95"/>
        <v>34.61</v>
      </c>
      <c r="S915" s="325" t="s">
        <v>3224</v>
      </c>
      <c r="T915" s="326" t="s">
        <v>4581</v>
      </c>
    </row>
    <row r="916" spans="1:20" ht="15.75" x14ac:dyDescent="0.2">
      <c r="A916" s="292">
        <v>899</v>
      </c>
      <c r="B916" s="310">
        <v>2896</v>
      </c>
      <c r="C916" s="311" t="s">
        <v>2089</v>
      </c>
      <c r="D916" s="312"/>
      <c r="E916" s="313" t="s">
        <v>590</v>
      </c>
      <c r="F916" s="314" t="s">
        <v>638</v>
      </c>
      <c r="G916" s="315" t="str">
        <f t="shared" si="93"/>
        <v>фото</v>
      </c>
      <c r="H916" s="315"/>
      <c r="I916" s="316" t="s">
        <v>639</v>
      </c>
      <c r="J916" s="317" t="s">
        <v>1085</v>
      </c>
      <c r="K916" s="318" t="s">
        <v>3230</v>
      </c>
      <c r="L916" s="667">
        <v>10</v>
      </c>
      <c r="M916" s="668">
        <v>249.6</v>
      </c>
      <c r="N916" s="321"/>
      <c r="O916" s="322">
        <f t="shared" si="94"/>
        <v>0</v>
      </c>
      <c r="P916" s="323">
        <v>4607109978801</v>
      </c>
      <c r="Q916" s="317"/>
      <c r="R916" s="324">
        <f t="shared" si="95"/>
        <v>24.96</v>
      </c>
      <c r="S916" s="325" t="s">
        <v>2089</v>
      </c>
      <c r="T916" s="326" t="s">
        <v>4581</v>
      </c>
    </row>
    <row r="917" spans="1:20" ht="63.75" x14ac:dyDescent="0.2">
      <c r="A917" s="292">
        <v>900</v>
      </c>
      <c r="B917" s="310">
        <v>11791</v>
      </c>
      <c r="C917" s="311" t="s">
        <v>5382</v>
      </c>
      <c r="D917" s="312"/>
      <c r="E917" s="313" t="s">
        <v>590</v>
      </c>
      <c r="F917" s="314" t="s">
        <v>5078</v>
      </c>
      <c r="G917" s="315" t="str">
        <f t="shared" si="93"/>
        <v>фото</v>
      </c>
      <c r="H917" s="315"/>
      <c r="I917" s="344" t="s">
        <v>5200</v>
      </c>
      <c r="J917" s="317" t="s">
        <v>1085</v>
      </c>
      <c r="K917" s="318" t="s">
        <v>593</v>
      </c>
      <c r="L917" s="667">
        <v>5</v>
      </c>
      <c r="M917" s="668">
        <v>217</v>
      </c>
      <c r="N917" s="321"/>
      <c r="O917" s="322">
        <f t="shared" si="94"/>
        <v>0</v>
      </c>
      <c r="P917" s="323">
        <v>4607109922682</v>
      </c>
      <c r="Q917" s="317" t="s">
        <v>4911</v>
      </c>
      <c r="R917" s="324">
        <f t="shared" si="95"/>
        <v>43.4</v>
      </c>
      <c r="S917" s="325" t="s">
        <v>5382</v>
      </c>
      <c r="T917" s="326" t="s">
        <v>4581</v>
      </c>
    </row>
    <row r="918" spans="1:20" ht="38.25" x14ac:dyDescent="0.2">
      <c r="A918" s="292">
        <v>901</v>
      </c>
      <c r="B918" s="310">
        <v>2897</v>
      </c>
      <c r="C918" s="311" t="s">
        <v>2114</v>
      </c>
      <c r="D918" s="312"/>
      <c r="E918" s="313" t="s">
        <v>590</v>
      </c>
      <c r="F918" s="314" t="s">
        <v>1183</v>
      </c>
      <c r="G918" s="315" t="str">
        <f t="shared" si="93"/>
        <v>фото</v>
      </c>
      <c r="H918" s="315"/>
      <c r="I918" s="316" t="s">
        <v>3229</v>
      </c>
      <c r="J918" s="317" t="s">
        <v>1065</v>
      </c>
      <c r="K918" s="318" t="s">
        <v>593</v>
      </c>
      <c r="L918" s="667">
        <v>7</v>
      </c>
      <c r="M918" s="668">
        <v>229.7</v>
      </c>
      <c r="N918" s="321"/>
      <c r="O918" s="322">
        <f t="shared" si="94"/>
        <v>0</v>
      </c>
      <c r="P918" s="323">
        <v>4607109978818</v>
      </c>
      <c r="Q918" s="317"/>
      <c r="R918" s="324">
        <f t="shared" si="95"/>
        <v>32.81</v>
      </c>
      <c r="S918" s="325" t="s">
        <v>2114</v>
      </c>
      <c r="T918" s="326" t="s">
        <v>4581</v>
      </c>
    </row>
    <row r="919" spans="1:20" ht="25.5" x14ac:dyDescent="0.2">
      <c r="A919" s="292">
        <v>902</v>
      </c>
      <c r="B919" s="310">
        <v>6642</v>
      </c>
      <c r="C919" s="311" t="s">
        <v>2090</v>
      </c>
      <c r="D919" s="312"/>
      <c r="E919" s="313" t="s">
        <v>590</v>
      </c>
      <c r="F919" s="314" t="s">
        <v>205</v>
      </c>
      <c r="G919" s="315" t="str">
        <f t="shared" si="93"/>
        <v>фото</v>
      </c>
      <c r="H919" s="315"/>
      <c r="I919" s="316" t="s">
        <v>206</v>
      </c>
      <c r="J919" s="317" t="s">
        <v>1085</v>
      </c>
      <c r="K919" s="318" t="s">
        <v>593</v>
      </c>
      <c r="L919" s="667">
        <v>10</v>
      </c>
      <c r="M919" s="668">
        <v>267.2</v>
      </c>
      <c r="N919" s="321"/>
      <c r="O919" s="322">
        <f t="shared" si="94"/>
        <v>0</v>
      </c>
      <c r="P919" s="323">
        <v>4607109942864</v>
      </c>
      <c r="Q919" s="317"/>
      <c r="R919" s="324">
        <f t="shared" si="95"/>
        <v>26.72</v>
      </c>
      <c r="S919" s="325" t="s">
        <v>2090</v>
      </c>
      <c r="T919" s="326" t="s">
        <v>4581</v>
      </c>
    </row>
    <row r="920" spans="1:20" ht="63.75" x14ac:dyDescent="0.2">
      <c r="A920" s="292">
        <v>903</v>
      </c>
      <c r="B920" s="310">
        <v>1278</v>
      </c>
      <c r="C920" s="311" t="s">
        <v>2107</v>
      </c>
      <c r="D920" s="312"/>
      <c r="E920" s="313" t="s">
        <v>590</v>
      </c>
      <c r="F920" s="314" t="s">
        <v>640</v>
      </c>
      <c r="G920" s="315" t="str">
        <f t="shared" si="93"/>
        <v>фото</v>
      </c>
      <c r="H920" s="315"/>
      <c r="I920" s="316" t="s">
        <v>5201</v>
      </c>
      <c r="J920" s="317" t="s">
        <v>1112</v>
      </c>
      <c r="K920" s="318" t="s">
        <v>295</v>
      </c>
      <c r="L920" s="667">
        <v>5</v>
      </c>
      <c r="M920" s="668">
        <v>228.3</v>
      </c>
      <c r="N920" s="321"/>
      <c r="O920" s="322">
        <f t="shared" si="94"/>
        <v>0</v>
      </c>
      <c r="P920" s="323">
        <v>4607109985137</v>
      </c>
      <c r="Q920" s="317"/>
      <c r="R920" s="324">
        <f t="shared" si="95"/>
        <v>45.66</v>
      </c>
      <c r="S920" s="325" t="s">
        <v>5383</v>
      </c>
      <c r="T920" s="326" t="s">
        <v>4581</v>
      </c>
    </row>
    <row r="921" spans="1:20" ht="15.75" x14ac:dyDescent="0.2">
      <c r="A921" s="292">
        <v>904</v>
      </c>
      <c r="B921" s="310">
        <v>2657</v>
      </c>
      <c r="C921" s="311" t="s">
        <v>2110</v>
      </c>
      <c r="D921" s="312"/>
      <c r="E921" s="313" t="s">
        <v>590</v>
      </c>
      <c r="F921" s="314" t="s">
        <v>641</v>
      </c>
      <c r="G921" s="315" t="str">
        <f t="shared" si="93"/>
        <v>фото</v>
      </c>
      <c r="H921" s="315"/>
      <c r="I921" s="316" t="s">
        <v>2578</v>
      </c>
      <c r="J921" s="317" t="s">
        <v>1065</v>
      </c>
      <c r="K921" s="318" t="s">
        <v>593</v>
      </c>
      <c r="L921" s="667">
        <v>5</v>
      </c>
      <c r="M921" s="668">
        <v>216.5</v>
      </c>
      <c r="N921" s="321"/>
      <c r="O921" s="322">
        <f t="shared" si="94"/>
        <v>0</v>
      </c>
      <c r="P921" s="323">
        <v>4607109956083</v>
      </c>
      <c r="Q921" s="317"/>
      <c r="R921" s="324">
        <f t="shared" si="95"/>
        <v>43.3</v>
      </c>
      <c r="S921" s="325" t="s">
        <v>2110</v>
      </c>
      <c r="T921" s="326" t="s">
        <v>4581</v>
      </c>
    </row>
    <row r="922" spans="1:20" ht="15.75" x14ac:dyDescent="0.2">
      <c r="A922" s="292">
        <v>905</v>
      </c>
      <c r="B922" s="310">
        <v>2893</v>
      </c>
      <c r="C922" s="311" t="s">
        <v>3965</v>
      </c>
      <c r="D922" s="312"/>
      <c r="E922" s="313" t="s">
        <v>590</v>
      </c>
      <c r="F922" s="314" t="s">
        <v>3790</v>
      </c>
      <c r="G922" s="315" t="str">
        <f t="shared" si="93"/>
        <v>фото</v>
      </c>
      <c r="H922" s="315"/>
      <c r="I922" s="316" t="s">
        <v>3874</v>
      </c>
      <c r="J922" s="317" t="s">
        <v>1068</v>
      </c>
      <c r="K922" s="318" t="s">
        <v>593</v>
      </c>
      <c r="L922" s="667">
        <v>8</v>
      </c>
      <c r="M922" s="668">
        <v>172.7</v>
      </c>
      <c r="N922" s="321"/>
      <c r="O922" s="322">
        <f t="shared" si="94"/>
        <v>0</v>
      </c>
      <c r="P922" s="323">
        <v>4607109985267</v>
      </c>
      <c r="Q922" s="317"/>
      <c r="R922" s="324">
        <f t="shared" si="95"/>
        <v>21.59</v>
      </c>
      <c r="S922" s="325" t="s">
        <v>3965</v>
      </c>
      <c r="T922" s="326" t="s">
        <v>4581</v>
      </c>
    </row>
    <row r="923" spans="1:20" ht="25.5" x14ac:dyDescent="0.2">
      <c r="A923" s="292">
        <v>906</v>
      </c>
      <c r="B923" s="310">
        <v>901</v>
      </c>
      <c r="C923" s="311" t="s">
        <v>2109</v>
      </c>
      <c r="D923" s="312"/>
      <c r="E923" s="313" t="s">
        <v>590</v>
      </c>
      <c r="F923" s="314" t="s">
        <v>642</v>
      </c>
      <c r="G923" s="315" t="str">
        <f t="shared" si="93"/>
        <v>фото</v>
      </c>
      <c r="H923" s="315"/>
      <c r="I923" s="316" t="s">
        <v>2577</v>
      </c>
      <c r="J923" s="317" t="s">
        <v>1065</v>
      </c>
      <c r="K923" s="318" t="s">
        <v>593</v>
      </c>
      <c r="L923" s="667">
        <v>10</v>
      </c>
      <c r="M923" s="668">
        <v>277</v>
      </c>
      <c r="N923" s="321"/>
      <c r="O923" s="322">
        <f t="shared" si="94"/>
        <v>0</v>
      </c>
      <c r="P923" s="323">
        <v>4607109956113</v>
      </c>
      <c r="Q923" s="317"/>
      <c r="R923" s="324">
        <f t="shared" si="95"/>
        <v>27.7</v>
      </c>
      <c r="S923" s="325" t="s">
        <v>2109</v>
      </c>
      <c r="T923" s="326" t="s">
        <v>4581</v>
      </c>
    </row>
    <row r="924" spans="1:20" ht="25.5" x14ac:dyDescent="0.2">
      <c r="A924" s="292">
        <v>907</v>
      </c>
      <c r="B924" s="310">
        <v>2659</v>
      </c>
      <c r="C924" s="311" t="s">
        <v>2108</v>
      </c>
      <c r="D924" s="312"/>
      <c r="E924" s="313" t="s">
        <v>590</v>
      </c>
      <c r="F924" s="314" t="s">
        <v>51</v>
      </c>
      <c r="G924" s="315" t="str">
        <f t="shared" si="93"/>
        <v>фото</v>
      </c>
      <c r="H924" s="315"/>
      <c r="I924" s="316" t="s">
        <v>2576</v>
      </c>
      <c r="J924" s="317" t="s">
        <v>1115</v>
      </c>
      <c r="K924" s="318" t="s">
        <v>593</v>
      </c>
      <c r="L924" s="667">
        <v>7</v>
      </c>
      <c r="M924" s="668">
        <v>209.7</v>
      </c>
      <c r="N924" s="321"/>
      <c r="O924" s="322">
        <f t="shared" si="94"/>
        <v>0</v>
      </c>
      <c r="P924" s="323">
        <v>4607109956120</v>
      </c>
      <c r="Q924" s="317"/>
      <c r="R924" s="324">
        <f t="shared" si="95"/>
        <v>29.96</v>
      </c>
      <c r="S924" s="325" t="s">
        <v>2108</v>
      </c>
      <c r="T924" s="326" t="s">
        <v>4581</v>
      </c>
    </row>
    <row r="925" spans="1:20" ht="15.75" x14ac:dyDescent="0.2">
      <c r="A925" s="292">
        <v>908</v>
      </c>
      <c r="B925" s="310">
        <v>2569</v>
      </c>
      <c r="C925" s="311" t="s">
        <v>2111</v>
      </c>
      <c r="D925" s="312"/>
      <c r="E925" s="313" t="s">
        <v>590</v>
      </c>
      <c r="F925" s="314" t="s">
        <v>52</v>
      </c>
      <c r="G925" s="315" t="str">
        <f t="shared" si="93"/>
        <v>фото</v>
      </c>
      <c r="H925" s="315"/>
      <c r="I925" s="316" t="s">
        <v>573</v>
      </c>
      <c r="J925" s="317" t="s">
        <v>1065</v>
      </c>
      <c r="K925" s="318" t="s">
        <v>593</v>
      </c>
      <c r="L925" s="667">
        <v>10</v>
      </c>
      <c r="M925" s="668">
        <v>193.5</v>
      </c>
      <c r="N925" s="321"/>
      <c r="O925" s="322">
        <f t="shared" si="94"/>
        <v>0</v>
      </c>
      <c r="P925" s="323">
        <v>4607109970553</v>
      </c>
      <c r="Q925" s="317"/>
      <c r="R925" s="324">
        <f t="shared" si="95"/>
        <v>19.350000000000001</v>
      </c>
      <c r="S925" s="325" t="s">
        <v>2111</v>
      </c>
      <c r="T925" s="326" t="s">
        <v>4581</v>
      </c>
    </row>
    <row r="926" spans="1:20" ht="25.5" x14ac:dyDescent="0.2">
      <c r="A926" s="292">
        <v>909</v>
      </c>
      <c r="B926" s="310">
        <v>11329</v>
      </c>
      <c r="C926" s="327" t="s">
        <v>6909</v>
      </c>
      <c r="D926" s="328"/>
      <c r="E926" s="329" t="s">
        <v>590</v>
      </c>
      <c r="F926" s="330" t="s">
        <v>6910</v>
      </c>
      <c r="G926" s="331" t="str">
        <f t="shared" si="93"/>
        <v>фото</v>
      </c>
      <c r="H926" s="331"/>
      <c r="I926" s="345" t="s">
        <v>6911</v>
      </c>
      <c r="J926" s="333" t="s">
        <v>1112</v>
      </c>
      <c r="K926" s="334" t="s">
        <v>3201</v>
      </c>
      <c r="L926" s="669">
        <v>7</v>
      </c>
      <c r="M926" s="670">
        <v>220</v>
      </c>
      <c r="N926" s="321"/>
      <c r="O926" s="322">
        <f t="shared" si="94"/>
        <v>0</v>
      </c>
      <c r="P926" s="323">
        <v>4607109915271</v>
      </c>
      <c r="Q926" s="337" t="s">
        <v>6499</v>
      </c>
      <c r="R926" s="324">
        <f t="shared" si="95"/>
        <v>31.43</v>
      </c>
      <c r="S926" s="325" t="s">
        <v>6909</v>
      </c>
      <c r="T926" s="326" t="s">
        <v>4581</v>
      </c>
    </row>
    <row r="927" spans="1:20" ht="51" x14ac:dyDescent="0.2">
      <c r="A927" s="292">
        <v>910</v>
      </c>
      <c r="B927" s="310">
        <v>2374</v>
      </c>
      <c r="C927" s="311" t="s">
        <v>3967</v>
      </c>
      <c r="D927" s="312"/>
      <c r="E927" s="313" t="s">
        <v>590</v>
      </c>
      <c r="F927" s="314" t="s">
        <v>3792</v>
      </c>
      <c r="G927" s="315" t="str">
        <f t="shared" si="93"/>
        <v>фото</v>
      </c>
      <c r="H927" s="315"/>
      <c r="I927" s="316" t="s">
        <v>3876</v>
      </c>
      <c r="J927" s="317" t="s">
        <v>1112</v>
      </c>
      <c r="K927" s="318" t="s">
        <v>5239</v>
      </c>
      <c r="L927" s="667">
        <v>10</v>
      </c>
      <c r="M927" s="668">
        <v>258.7</v>
      </c>
      <c r="N927" s="321"/>
      <c r="O927" s="322">
        <f t="shared" si="94"/>
        <v>0</v>
      </c>
      <c r="P927" s="323">
        <v>4607109967294</v>
      </c>
      <c r="Q927" s="317"/>
      <c r="R927" s="324">
        <f t="shared" si="95"/>
        <v>25.87</v>
      </c>
      <c r="S927" s="325" t="s">
        <v>3967</v>
      </c>
      <c r="T927" s="326" t="s">
        <v>4581</v>
      </c>
    </row>
    <row r="928" spans="1:20" ht="25.5" x14ac:dyDescent="0.2">
      <c r="A928" s="292">
        <v>911</v>
      </c>
      <c r="B928" s="310">
        <v>2377</v>
      </c>
      <c r="C928" s="311" t="s">
        <v>2112</v>
      </c>
      <c r="D928" s="312"/>
      <c r="E928" s="313" t="s">
        <v>590</v>
      </c>
      <c r="F928" s="314" t="s">
        <v>574</v>
      </c>
      <c r="G928" s="315" t="str">
        <f t="shared" si="93"/>
        <v>фото</v>
      </c>
      <c r="H928" s="315"/>
      <c r="I928" s="316" t="s">
        <v>575</v>
      </c>
      <c r="J928" s="317" t="s">
        <v>1112</v>
      </c>
      <c r="K928" s="318" t="s">
        <v>593</v>
      </c>
      <c r="L928" s="667">
        <v>5</v>
      </c>
      <c r="M928" s="668">
        <v>227.4</v>
      </c>
      <c r="N928" s="321"/>
      <c r="O928" s="322">
        <f t="shared" si="94"/>
        <v>0</v>
      </c>
      <c r="P928" s="323">
        <v>4607109967447</v>
      </c>
      <c r="Q928" s="317"/>
      <c r="R928" s="324">
        <f t="shared" si="95"/>
        <v>45.48</v>
      </c>
      <c r="S928" s="325" t="s">
        <v>2112</v>
      </c>
      <c r="T928" s="326" t="s">
        <v>4581</v>
      </c>
    </row>
    <row r="929" spans="1:20" ht="25.5" x14ac:dyDescent="0.2">
      <c r="A929" s="292">
        <v>912</v>
      </c>
      <c r="B929" s="310">
        <v>2378</v>
      </c>
      <c r="C929" s="311" t="s">
        <v>2113</v>
      </c>
      <c r="D929" s="312"/>
      <c r="E929" s="313" t="s">
        <v>590</v>
      </c>
      <c r="F929" s="314" t="s">
        <v>576</v>
      </c>
      <c r="G929" s="315" t="str">
        <f t="shared" si="93"/>
        <v>фото</v>
      </c>
      <c r="H929" s="315"/>
      <c r="I929" s="316" t="s">
        <v>2579</v>
      </c>
      <c r="J929" s="317" t="s">
        <v>1115</v>
      </c>
      <c r="K929" s="318" t="s">
        <v>593</v>
      </c>
      <c r="L929" s="667">
        <v>3</v>
      </c>
      <c r="M929" s="668">
        <v>155.5</v>
      </c>
      <c r="N929" s="321"/>
      <c r="O929" s="322">
        <f t="shared" si="94"/>
        <v>0</v>
      </c>
      <c r="P929" s="323">
        <v>4607109967454</v>
      </c>
      <c r="Q929" s="317"/>
      <c r="R929" s="324">
        <f t="shared" si="95"/>
        <v>51.83</v>
      </c>
      <c r="S929" s="325" t="s">
        <v>2113</v>
      </c>
      <c r="T929" s="326" t="s">
        <v>4581</v>
      </c>
    </row>
    <row r="930" spans="1:20" ht="25.5" x14ac:dyDescent="0.2">
      <c r="A930" s="292">
        <v>913</v>
      </c>
      <c r="B930" s="310">
        <v>7469</v>
      </c>
      <c r="C930" s="311" t="s">
        <v>4589</v>
      </c>
      <c r="D930" s="312"/>
      <c r="E930" s="313" t="s">
        <v>590</v>
      </c>
      <c r="F930" s="314" t="s">
        <v>4590</v>
      </c>
      <c r="G930" s="315" t="str">
        <f t="shared" si="93"/>
        <v>фото</v>
      </c>
      <c r="H930" s="315"/>
      <c r="I930" s="316" t="s">
        <v>4591</v>
      </c>
      <c r="J930" s="317" t="s">
        <v>1085</v>
      </c>
      <c r="K930" s="318" t="s">
        <v>594</v>
      </c>
      <c r="L930" s="667">
        <v>7</v>
      </c>
      <c r="M930" s="668">
        <v>234.6</v>
      </c>
      <c r="N930" s="321"/>
      <c r="O930" s="322">
        <f t="shared" si="94"/>
        <v>0</v>
      </c>
      <c r="P930" s="323">
        <v>4607109938942</v>
      </c>
      <c r="Q930" s="317"/>
      <c r="R930" s="324">
        <f t="shared" si="95"/>
        <v>33.51</v>
      </c>
      <c r="S930" s="325" t="s">
        <v>4589</v>
      </c>
      <c r="T930" s="326" t="s">
        <v>4581</v>
      </c>
    </row>
    <row r="931" spans="1:20" ht="25.5" x14ac:dyDescent="0.2">
      <c r="A931" s="292">
        <v>914</v>
      </c>
      <c r="B931" s="310">
        <v>879</v>
      </c>
      <c r="C931" s="311" t="s">
        <v>2115</v>
      </c>
      <c r="D931" s="312"/>
      <c r="E931" s="313" t="s">
        <v>590</v>
      </c>
      <c r="F931" s="314" t="s">
        <v>894</v>
      </c>
      <c r="G931" s="315" t="str">
        <f t="shared" si="93"/>
        <v>фото</v>
      </c>
      <c r="H931" s="315"/>
      <c r="I931" s="316" t="s">
        <v>895</v>
      </c>
      <c r="J931" s="317" t="s">
        <v>1112</v>
      </c>
      <c r="K931" s="318" t="s">
        <v>593</v>
      </c>
      <c r="L931" s="667">
        <v>10</v>
      </c>
      <c r="M931" s="668">
        <v>175.5</v>
      </c>
      <c r="N931" s="321"/>
      <c r="O931" s="322">
        <f t="shared" si="94"/>
        <v>0</v>
      </c>
      <c r="P931" s="323">
        <v>4607109956168</v>
      </c>
      <c r="Q931" s="317"/>
      <c r="R931" s="324">
        <f t="shared" si="95"/>
        <v>17.55</v>
      </c>
      <c r="S931" s="325" t="s">
        <v>2115</v>
      </c>
      <c r="T931" s="326" t="s">
        <v>4581</v>
      </c>
    </row>
    <row r="932" spans="1:20" ht="25.5" x14ac:dyDescent="0.2">
      <c r="A932" s="292">
        <v>915</v>
      </c>
      <c r="B932" s="310">
        <v>907</v>
      </c>
      <c r="C932" s="311" t="s">
        <v>2116</v>
      </c>
      <c r="D932" s="312"/>
      <c r="E932" s="313" t="s">
        <v>590</v>
      </c>
      <c r="F932" s="314" t="s">
        <v>896</v>
      </c>
      <c r="G932" s="315" t="str">
        <f t="shared" si="93"/>
        <v>фото</v>
      </c>
      <c r="H932" s="315"/>
      <c r="I932" s="316" t="s">
        <v>897</v>
      </c>
      <c r="J932" s="317" t="s">
        <v>1115</v>
      </c>
      <c r="K932" s="318" t="s">
        <v>5239</v>
      </c>
      <c r="L932" s="667">
        <v>10</v>
      </c>
      <c r="M932" s="668">
        <v>165.7</v>
      </c>
      <c r="N932" s="321"/>
      <c r="O932" s="322">
        <f t="shared" si="94"/>
        <v>0</v>
      </c>
      <c r="P932" s="323">
        <v>4607109970577</v>
      </c>
      <c r="Q932" s="317"/>
      <c r="R932" s="324">
        <f t="shared" si="95"/>
        <v>16.57</v>
      </c>
      <c r="S932" s="325" t="s">
        <v>5384</v>
      </c>
      <c r="T932" s="326" t="s">
        <v>4581</v>
      </c>
    </row>
    <row r="933" spans="1:20" ht="25.5" x14ac:dyDescent="0.2">
      <c r="A933" s="292">
        <v>916</v>
      </c>
      <c r="B933" s="310">
        <v>880</v>
      </c>
      <c r="C933" s="311" t="s">
        <v>2117</v>
      </c>
      <c r="D933" s="312"/>
      <c r="E933" s="313" t="s">
        <v>590</v>
      </c>
      <c r="F933" s="314" t="s">
        <v>898</v>
      </c>
      <c r="G933" s="315" t="str">
        <f t="shared" si="93"/>
        <v>фото</v>
      </c>
      <c r="H933" s="315"/>
      <c r="I933" s="316" t="s">
        <v>6912</v>
      </c>
      <c r="J933" s="317" t="s">
        <v>1085</v>
      </c>
      <c r="K933" s="318" t="s">
        <v>593</v>
      </c>
      <c r="L933" s="667">
        <v>7</v>
      </c>
      <c r="M933" s="668">
        <v>210.2</v>
      </c>
      <c r="N933" s="321"/>
      <c r="O933" s="322">
        <f t="shared" si="94"/>
        <v>0</v>
      </c>
      <c r="P933" s="323">
        <v>4607109956175</v>
      </c>
      <c r="Q933" s="317"/>
      <c r="R933" s="324">
        <f t="shared" si="95"/>
        <v>30.03</v>
      </c>
      <c r="S933" s="325" t="s">
        <v>2117</v>
      </c>
      <c r="T933" s="326" t="s">
        <v>4581</v>
      </c>
    </row>
    <row r="934" spans="1:20" ht="15.75" x14ac:dyDescent="0.2">
      <c r="A934" s="292">
        <v>917</v>
      </c>
      <c r="B934" s="310">
        <v>2898</v>
      </c>
      <c r="C934" s="311" t="s">
        <v>2659</v>
      </c>
      <c r="D934" s="312"/>
      <c r="E934" s="313" t="s">
        <v>590</v>
      </c>
      <c r="F934" s="314" t="s">
        <v>899</v>
      </c>
      <c r="G934" s="315" t="str">
        <f t="shared" si="93"/>
        <v>фото</v>
      </c>
      <c r="H934" s="315"/>
      <c r="I934" s="316" t="s">
        <v>900</v>
      </c>
      <c r="J934" s="317" t="s">
        <v>1065</v>
      </c>
      <c r="K934" s="318" t="s">
        <v>593</v>
      </c>
      <c r="L934" s="667">
        <v>5</v>
      </c>
      <c r="M934" s="668">
        <v>234.9</v>
      </c>
      <c r="N934" s="321"/>
      <c r="O934" s="322">
        <f t="shared" si="94"/>
        <v>0</v>
      </c>
      <c r="P934" s="323">
        <v>4607109978825</v>
      </c>
      <c r="Q934" s="317"/>
      <c r="R934" s="324">
        <f t="shared" si="95"/>
        <v>46.98</v>
      </c>
      <c r="S934" s="325" t="s">
        <v>2659</v>
      </c>
      <c r="T934" s="326" t="s">
        <v>4581</v>
      </c>
    </row>
    <row r="935" spans="1:20" ht="38.25" x14ac:dyDescent="0.2">
      <c r="A935" s="292">
        <v>918</v>
      </c>
      <c r="B935" s="310">
        <v>2025</v>
      </c>
      <c r="C935" s="311" t="s">
        <v>2119</v>
      </c>
      <c r="D935" s="312"/>
      <c r="E935" s="313" t="s">
        <v>590</v>
      </c>
      <c r="F935" s="314" t="s">
        <v>3793</v>
      </c>
      <c r="G935" s="315" t="str">
        <f t="shared" si="93"/>
        <v>фото</v>
      </c>
      <c r="H935" s="315"/>
      <c r="I935" s="316" t="s">
        <v>6913</v>
      </c>
      <c r="J935" s="317" t="s">
        <v>1065</v>
      </c>
      <c r="K935" s="318" t="s">
        <v>594</v>
      </c>
      <c r="L935" s="667">
        <v>10</v>
      </c>
      <c r="M935" s="668">
        <v>256.10000000000002</v>
      </c>
      <c r="N935" s="321"/>
      <c r="O935" s="322">
        <f t="shared" si="94"/>
        <v>0</v>
      </c>
      <c r="P935" s="323">
        <v>4607109985250</v>
      </c>
      <c r="Q935" s="317"/>
      <c r="R935" s="324">
        <f t="shared" si="95"/>
        <v>25.61</v>
      </c>
      <c r="S935" s="325" t="s">
        <v>2119</v>
      </c>
      <c r="T935" s="326" t="s">
        <v>4581</v>
      </c>
    </row>
    <row r="936" spans="1:20" ht="15.75" x14ac:dyDescent="0.2">
      <c r="A936" s="292">
        <v>919</v>
      </c>
      <c r="B936" s="310">
        <v>2382</v>
      </c>
      <c r="C936" s="311" t="s">
        <v>2120</v>
      </c>
      <c r="D936" s="312"/>
      <c r="E936" s="313" t="s">
        <v>590</v>
      </c>
      <c r="F936" s="314" t="s">
        <v>901</v>
      </c>
      <c r="G936" s="315" t="str">
        <f t="shared" si="93"/>
        <v>фото</v>
      </c>
      <c r="H936" s="315"/>
      <c r="I936" s="316" t="s">
        <v>902</v>
      </c>
      <c r="J936" s="317" t="s">
        <v>1112</v>
      </c>
      <c r="K936" s="318" t="s">
        <v>593</v>
      </c>
      <c r="L936" s="667">
        <v>10</v>
      </c>
      <c r="M936" s="668">
        <v>256.10000000000002</v>
      </c>
      <c r="N936" s="321"/>
      <c r="O936" s="322">
        <f t="shared" si="94"/>
        <v>0</v>
      </c>
      <c r="P936" s="323">
        <v>4607109967461</v>
      </c>
      <c r="Q936" s="317"/>
      <c r="R936" s="324">
        <f t="shared" si="95"/>
        <v>25.61</v>
      </c>
      <c r="S936" s="325" t="s">
        <v>2120</v>
      </c>
      <c r="T936" s="326" t="s">
        <v>4581</v>
      </c>
    </row>
    <row r="937" spans="1:20" ht="25.5" x14ac:dyDescent="0.2">
      <c r="A937" s="292">
        <v>920</v>
      </c>
      <c r="B937" s="310">
        <v>2899</v>
      </c>
      <c r="C937" s="311" t="s">
        <v>2121</v>
      </c>
      <c r="D937" s="312"/>
      <c r="E937" s="313" t="s">
        <v>590</v>
      </c>
      <c r="F937" s="314" t="s">
        <v>903</v>
      </c>
      <c r="G937" s="315" t="str">
        <f t="shared" si="93"/>
        <v>фото</v>
      </c>
      <c r="H937" s="315"/>
      <c r="I937" s="316" t="s">
        <v>3231</v>
      </c>
      <c r="J937" s="317" t="s">
        <v>1085</v>
      </c>
      <c r="K937" s="318" t="s">
        <v>594</v>
      </c>
      <c r="L937" s="667">
        <v>10</v>
      </c>
      <c r="M937" s="668">
        <v>221.3</v>
      </c>
      <c r="N937" s="321"/>
      <c r="O937" s="322">
        <f t="shared" si="94"/>
        <v>0</v>
      </c>
      <c r="P937" s="323">
        <v>4607109978832</v>
      </c>
      <c r="Q937" s="317"/>
      <c r="R937" s="324">
        <f t="shared" si="95"/>
        <v>22.13</v>
      </c>
      <c r="S937" s="325" t="s">
        <v>2121</v>
      </c>
      <c r="T937" s="326" t="s">
        <v>4581</v>
      </c>
    </row>
    <row r="938" spans="1:20" ht="15.75" x14ac:dyDescent="0.2">
      <c r="A938" s="292">
        <v>921</v>
      </c>
      <c r="B938" s="310">
        <v>3233</v>
      </c>
      <c r="C938" s="311" t="s">
        <v>2126</v>
      </c>
      <c r="D938" s="312"/>
      <c r="E938" s="313" t="s">
        <v>590</v>
      </c>
      <c r="F938" s="314" t="s">
        <v>904</v>
      </c>
      <c r="G938" s="315" t="str">
        <f t="shared" si="93"/>
        <v>фото</v>
      </c>
      <c r="H938" s="315"/>
      <c r="I938" s="316" t="s">
        <v>905</v>
      </c>
      <c r="J938" s="317" t="s">
        <v>1112</v>
      </c>
      <c r="K938" s="318" t="s">
        <v>593</v>
      </c>
      <c r="L938" s="667">
        <v>10</v>
      </c>
      <c r="M938" s="668">
        <v>211.6</v>
      </c>
      <c r="N938" s="321"/>
      <c r="O938" s="322">
        <f t="shared" si="94"/>
        <v>0</v>
      </c>
      <c r="P938" s="323">
        <v>4607109970621</v>
      </c>
      <c r="Q938" s="317"/>
      <c r="R938" s="324">
        <f t="shared" si="95"/>
        <v>21.16</v>
      </c>
      <c r="S938" s="325" t="s">
        <v>2126</v>
      </c>
      <c r="T938" s="326" t="s">
        <v>4581</v>
      </c>
    </row>
    <row r="939" spans="1:20" ht="15.75" x14ac:dyDescent="0.2">
      <c r="A939" s="292">
        <v>922</v>
      </c>
      <c r="B939" s="310">
        <v>3234</v>
      </c>
      <c r="C939" s="311" t="s">
        <v>2127</v>
      </c>
      <c r="D939" s="312"/>
      <c r="E939" s="313" t="s">
        <v>590</v>
      </c>
      <c r="F939" s="314" t="s">
        <v>906</v>
      </c>
      <c r="G939" s="315" t="str">
        <f t="shared" si="93"/>
        <v>фото</v>
      </c>
      <c r="H939" s="315"/>
      <c r="I939" s="316" t="s">
        <v>907</v>
      </c>
      <c r="J939" s="317" t="s">
        <v>1112</v>
      </c>
      <c r="K939" s="318" t="s">
        <v>593</v>
      </c>
      <c r="L939" s="667">
        <v>10</v>
      </c>
      <c r="M939" s="668">
        <v>277</v>
      </c>
      <c r="N939" s="321"/>
      <c r="O939" s="322">
        <f t="shared" si="94"/>
        <v>0</v>
      </c>
      <c r="P939" s="323">
        <v>4607109970638</v>
      </c>
      <c r="Q939" s="317"/>
      <c r="R939" s="324">
        <f t="shared" si="95"/>
        <v>27.7</v>
      </c>
      <c r="S939" s="325" t="s">
        <v>2127</v>
      </c>
      <c r="T939" s="326" t="s">
        <v>4581</v>
      </c>
    </row>
    <row r="940" spans="1:20" ht="51" x14ac:dyDescent="0.2">
      <c r="A940" s="292">
        <v>923</v>
      </c>
      <c r="B940" s="310">
        <v>2075</v>
      </c>
      <c r="C940" s="311" t="s">
        <v>2100</v>
      </c>
      <c r="D940" s="312"/>
      <c r="E940" s="313" t="s">
        <v>590</v>
      </c>
      <c r="F940" s="314" t="s">
        <v>910</v>
      </c>
      <c r="G940" s="315" t="str">
        <f t="shared" si="93"/>
        <v>фото</v>
      </c>
      <c r="H940" s="315"/>
      <c r="I940" s="316" t="s">
        <v>6914</v>
      </c>
      <c r="J940" s="317" t="s">
        <v>1065</v>
      </c>
      <c r="K940" s="318" t="s">
        <v>593</v>
      </c>
      <c r="L940" s="667">
        <v>7</v>
      </c>
      <c r="M940" s="668">
        <v>261.3</v>
      </c>
      <c r="N940" s="321"/>
      <c r="O940" s="322">
        <f t="shared" si="94"/>
        <v>0</v>
      </c>
      <c r="P940" s="323">
        <v>4607109985274</v>
      </c>
      <c r="Q940" s="317"/>
      <c r="R940" s="324">
        <f t="shared" si="95"/>
        <v>37.33</v>
      </c>
      <c r="S940" s="325" t="s">
        <v>2100</v>
      </c>
      <c r="T940" s="326" t="s">
        <v>4581</v>
      </c>
    </row>
    <row r="941" spans="1:20" ht="15.75" x14ac:dyDescent="0.2">
      <c r="A941" s="292">
        <v>924</v>
      </c>
      <c r="B941" s="310">
        <v>3236</v>
      </c>
      <c r="C941" s="311" t="s">
        <v>2099</v>
      </c>
      <c r="D941" s="312"/>
      <c r="E941" s="313" t="s">
        <v>590</v>
      </c>
      <c r="F941" s="314" t="s">
        <v>908</v>
      </c>
      <c r="G941" s="315" t="str">
        <f t="shared" si="93"/>
        <v>фото</v>
      </c>
      <c r="H941" s="315"/>
      <c r="I941" s="316" t="s">
        <v>909</v>
      </c>
      <c r="J941" s="317" t="s">
        <v>1112</v>
      </c>
      <c r="K941" s="318" t="s">
        <v>593</v>
      </c>
      <c r="L941" s="667">
        <v>10</v>
      </c>
      <c r="M941" s="668">
        <v>311.7</v>
      </c>
      <c r="N941" s="321"/>
      <c r="O941" s="322">
        <f t="shared" si="94"/>
        <v>0</v>
      </c>
      <c r="P941" s="323">
        <v>4607109970522</v>
      </c>
      <c r="Q941" s="317"/>
      <c r="R941" s="324">
        <f t="shared" si="95"/>
        <v>31.17</v>
      </c>
      <c r="S941" s="325" t="s">
        <v>2099</v>
      </c>
      <c r="T941" s="326" t="s">
        <v>4581</v>
      </c>
    </row>
    <row r="942" spans="1:20" ht="25.5" x14ac:dyDescent="0.2">
      <c r="A942" s="292">
        <v>925</v>
      </c>
      <c r="B942" s="310">
        <v>6648</v>
      </c>
      <c r="C942" s="311" t="s">
        <v>2657</v>
      </c>
      <c r="D942" s="312" t="s">
        <v>2658</v>
      </c>
      <c r="E942" s="313" t="s">
        <v>590</v>
      </c>
      <c r="F942" s="314" t="s">
        <v>207</v>
      </c>
      <c r="G942" s="315" t="str">
        <f t="shared" si="93"/>
        <v>фото</v>
      </c>
      <c r="H942" s="315" t="str">
        <f>HYPERLINK("http://www.gardenbulbs.ru/images/summer_CL/thumbnails/"&amp;D942&amp;".jpg","фото")</f>
        <v>фото</v>
      </c>
      <c r="I942" s="316" t="s">
        <v>208</v>
      </c>
      <c r="J942" s="317" t="s">
        <v>1085</v>
      </c>
      <c r="K942" s="318" t="s">
        <v>593</v>
      </c>
      <c r="L942" s="667">
        <v>3</v>
      </c>
      <c r="M942" s="668">
        <v>182.6</v>
      </c>
      <c r="N942" s="321"/>
      <c r="O942" s="322">
        <f t="shared" si="94"/>
        <v>0</v>
      </c>
      <c r="P942" s="323">
        <v>4607109942925</v>
      </c>
      <c r="Q942" s="317"/>
      <c r="R942" s="324">
        <f t="shared" si="95"/>
        <v>60.87</v>
      </c>
      <c r="S942" s="325" t="s">
        <v>3225</v>
      </c>
      <c r="T942" s="326" t="s">
        <v>4581</v>
      </c>
    </row>
    <row r="943" spans="1:20" ht="25.5" x14ac:dyDescent="0.2">
      <c r="A943" s="292">
        <v>926</v>
      </c>
      <c r="B943" s="310">
        <v>2386</v>
      </c>
      <c r="C943" s="311" t="s">
        <v>2101</v>
      </c>
      <c r="D943" s="312"/>
      <c r="E943" s="313" t="s">
        <v>590</v>
      </c>
      <c r="F943" s="314" t="s">
        <v>140</v>
      </c>
      <c r="G943" s="315" t="str">
        <f t="shared" si="93"/>
        <v>фото</v>
      </c>
      <c r="H943" s="315"/>
      <c r="I943" s="316" t="s">
        <v>911</v>
      </c>
      <c r="J943" s="317" t="s">
        <v>1112</v>
      </c>
      <c r="K943" s="318" t="s">
        <v>593</v>
      </c>
      <c r="L943" s="667">
        <v>10</v>
      </c>
      <c r="M943" s="668">
        <v>256.10000000000002</v>
      </c>
      <c r="N943" s="321"/>
      <c r="O943" s="322">
        <f t="shared" si="94"/>
        <v>0</v>
      </c>
      <c r="P943" s="323">
        <v>4607109967416</v>
      </c>
      <c r="Q943" s="317"/>
      <c r="R943" s="324">
        <f t="shared" si="95"/>
        <v>25.61</v>
      </c>
      <c r="S943" s="325" t="s">
        <v>2101</v>
      </c>
      <c r="T943" s="326" t="s">
        <v>4581</v>
      </c>
    </row>
    <row r="944" spans="1:20" ht="51" x14ac:dyDescent="0.2">
      <c r="A944" s="292">
        <v>927</v>
      </c>
      <c r="B944" s="310">
        <v>6508</v>
      </c>
      <c r="C944" s="311" t="s">
        <v>3226</v>
      </c>
      <c r="D944" s="312"/>
      <c r="E944" s="313" t="s">
        <v>590</v>
      </c>
      <c r="F944" s="314" t="s">
        <v>3227</v>
      </c>
      <c r="G944" s="315" t="str">
        <f t="shared" si="93"/>
        <v>фото</v>
      </c>
      <c r="H944" s="315"/>
      <c r="I944" s="316" t="s">
        <v>3228</v>
      </c>
      <c r="J944" s="317" t="s">
        <v>1112</v>
      </c>
      <c r="K944" s="318" t="s">
        <v>593</v>
      </c>
      <c r="L944" s="667">
        <v>10</v>
      </c>
      <c r="M944" s="668">
        <v>297.8</v>
      </c>
      <c r="N944" s="321"/>
      <c r="O944" s="322">
        <f t="shared" si="94"/>
        <v>0</v>
      </c>
      <c r="P944" s="323">
        <v>4607109930625</v>
      </c>
      <c r="Q944" s="317"/>
      <c r="R944" s="324">
        <f t="shared" si="95"/>
        <v>29.78</v>
      </c>
      <c r="S944" s="325" t="s">
        <v>3226</v>
      </c>
      <c r="T944" s="326" t="s">
        <v>4581</v>
      </c>
    </row>
    <row r="945" spans="1:20" ht="25.5" x14ac:dyDescent="0.2">
      <c r="A945" s="292">
        <v>928</v>
      </c>
      <c r="B945" s="310">
        <v>3239</v>
      </c>
      <c r="C945" s="311" t="s">
        <v>2118</v>
      </c>
      <c r="D945" s="312"/>
      <c r="E945" s="313" t="s">
        <v>590</v>
      </c>
      <c r="F945" s="314" t="s">
        <v>912</v>
      </c>
      <c r="G945" s="315" t="str">
        <f t="shared" si="93"/>
        <v>фото</v>
      </c>
      <c r="H945" s="315"/>
      <c r="I945" s="316" t="s">
        <v>6915</v>
      </c>
      <c r="J945" s="317" t="s">
        <v>1065</v>
      </c>
      <c r="K945" s="318" t="s">
        <v>295</v>
      </c>
      <c r="L945" s="667">
        <v>5</v>
      </c>
      <c r="M945" s="668">
        <v>236.7</v>
      </c>
      <c r="N945" s="321"/>
      <c r="O945" s="322">
        <f t="shared" si="94"/>
        <v>0</v>
      </c>
      <c r="P945" s="323">
        <v>4607109970584</v>
      </c>
      <c r="Q945" s="317"/>
      <c r="R945" s="324">
        <f t="shared" si="95"/>
        <v>47.34</v>
      </c>
      <c r="S945" s="325" t="s">
        <v>2118</v>
      </c>
      <c r="T945" s="326" t="s">
        <v>4581</v>
      </c>
    </row>
    <row r="946" spans="1:20" ht="38.25" x14ac:dyDescent="0.2">
      <c r="A946" s="292">
        <v>929</v>
      </c>
      <c r="B946" s="310">
        <v>1741</v>
      </c>
      <c r="C946" s="311" t="s">
        <v>2098</v>
      </c>
      <c r="D946" s="312"/>
      <c r="E946" s="313" t="s">
        <v>590</v>
      </c>
      <c r="F946" s="314" t="s">
        <v>913</v>
      </c>
      <c r="G946" s="315" t="str">
        <f t="shared" si="93"/>
        <v>фото</v>
      </c>
      <c r="H946" s="315"/>
      <c r="I946" s="316" t="s">
        <v>2573</v>
      </c>
      <c r="J946" s="317" t="s">
        <v>1112</v>
      </c>
      <c r="K946" s="318" t="s">
        <v>593</v>
      </c>
      <c r="L946" s="667">
        <v>5</v>
      </c>
      <c r="M946" s="668">
        <v>216.5</v>
      </c>
      <c r="N946" s="321"/>
      <c r="O946" s="322">
        <f t="shared" si="94"/>
        <v>0</v>
      </c>
      <c r="P946" s="323">
        <v>4607109985298</v>
      </c>
      <c r="Q946" s="317"/>
      <c r="R946" s="324">
        <f t="shared" si="95"/>
        <v>43.3</v>
      </c>
      <c r="S946" s="325" t="s">
        <v>2098</v>
      </c>
      <c r="T946" s="326" t="s">
        <v>4581</v>
      </c>
    </row>
    <row r="947" spans="1:20" ht="21" x14ac:dyDescent="0.25">
      <c r="A947" s="292">
        <v>930</v>
      </c>
      <c r="B947" s="340"/>
      <c r="C947" s="341"/>
      <c r="D947" s="341"/>
      <c r="E947" s="346" t="s">
        <v>914</v>
      </c>
      <c r="F947" s="342"/>
      <c r="G947" s="299"/>
      <c r="H947" s="299"/>
      <c r="I947" s="299"/>
      <c r="J947" s="299"/>
      <c r="K947" s="341"/>
      <c r="L947" s="342"/>
      <c r="M947" s="342"/>
      <c r="N947" s="341"/>
      <c r="O947" s="299"/>
      <c r="P947" s="299"/>
      <c r="Q947" s="299"/>
      <c r="R947" s="343"/>
      <c r="S947" s="299"/>
      <c r="T947" s="299"/>
    </row>
    <row r="948" spans="1:20" ht="15.75" x14ac:dyDescent="0.2">
      <c r="A948" s="292">
        <v>931</v>
      </c>
      <c r="B948" s="304"/>
      <c r="C948" s="305"/>
      <c r="D948" s="305"/>
      <c r="E948" s="338" t="s">
        <v>4592</v>
      </c>
      <c r="F948" s="339"/>
      <c r="G948" s="308"/>
      <c r="H948" s="308"/>
      <c r="I948" s="308"/>
      <c r="J948" s="308"/>
      <c r="K948" s="307"/>
      <c r="L948" s="339"/>
      <c r="M948" s="339"/>
      <c r="N948" s="307"/>
      <c r="O948" s="308"/>
      <c r="P948" s="308"/>
      <c r="Q948" s="308"/>
      <c r="R948" s="309"/>
      <c r="S948" s="308"/>
      <c r="T948" s="308"/>
    </row>
    <row r="949" spans="1:20" ht="22.5" x14ac:dyDescent="0.2">
      <c r="A949" s="292">
        <v>932</v>
      </c>
      <c r="B949" s="310">
        <v>55</v>
      </c>
      <c r="C949" s="311" t="s">
        <v>2137</v>
      </c>
      <c r="D949" s="312"/>
      <c r="E949" s="313" t="s">
        <v>614</v>
      </c>
      <c r="F949" s="314" t="s">
        <v>915</v>
      </c>
      <c r="G949" s="315" t="str">
        <f t="shared" ref="G949:G961" si="96">HYPERLINK("http://www.gardenbulbs.ru/images/summer_CL/thumbnails/"&amp;C949&amp;".jpg","фото")</f>
        <v>фото</v>
      </c>
      <c r="H949" s="315"/>
      <c r="I949" s="316" t="s">
        <v>916</v>
      </c>
      <c r="J949" s="317" t="s">
        <v>209</v>
      </c>
      <c r="K949" s="318" t="s">
        <v>607</v>
      </c>
      <c r="L949" s="667">
        <v>8</v>
      </c>
      <c r="M949" s="668">
        <v>97.9</v>
      </c>
      <c r="N949" s="321"/>
      <c r="O949" s="322">
        <f t="shared" ref="O949:O961" si="97">IF(ISERROR(N949*M949),0,N949*M949)</f>
        <v>0</v>
      </c>
      <c r="P949" s="323">
        <v>4607109978535</v>
      </c>
      <c r="Q949" s="317"/>
      <c r="R949" s="324">
        <f t="shared" ref="R949:R961" si="98">ROUND(M949/L949,2)</f>
        <v>12.24</v>
      </c>
      <c r="S949" s="325" t="s">
        <v>2137</v>
      </c>
      <c r="T949" s="326" t="s">
        <v>4593</v>
      </c>
    </row>
    <row r="950" spans="1:20" ht="22.5" x14ac:dyDescent="0.2">
      <c r="A950" s="292">
        <v>933</v>
      </c>
      <c r="B950" s="310">
        <v>56</v>
      </c>
      <c r="C950" s="311" t="s">
        <v>2129</v>
      </c>
      <c r="D950" s="312"/>
      <c r="E950" s="313" t="s">
        <v>614</v>
      </c>
      <c r="F950" s="314" t="s">
        <v>917</v>
      </c>
      <c r="G950" s="315" t="str">
        <f t="shared" si="96"/>
        <v>фото</v>
      </c>
      <c r="H950" s="315"/>
      <c r="I950" s="316" t="s">
        <v>627</v>
      </c>
      <c r="J950" s="317" t="s">
        <v>209</v>
      </c>
      <c r="K950" s="318" t="s">
        <v>611</v>
      </c>
      <c r="L950" s="667">
        <v>10</v>
      </c>
      <c r="M950" s="668">
        <v>107.1</v>
      </c>
      <c r="N950" s="321"/>
      <c r="O950" s="322">
        <f t="shared" si="97"/>
        <v>0</v>
      </c>
      <c r="P950" s="323">
        <v>4607109978542</v>
      </c>
      <c r="Q950" s="317"/>
      <c r="R950" s="324">
        <f t="shared" si="98"/>
        <v>10.71</v>
      </c>
      <c r="S950" s="325" t="s">
        <v>2129</v>
      </c>
      <c r="T950" s="326" t="s">
        <v>4593</v>
      </c>
    </row>
    <row r="951" spans="1:20" ht="22.5" x14ac:dyDescent="0.2">
      <c r="A951" s="292">
        <v>934</v>
      </c>
      <c r="B951" s="310">
        <v>984</v>
      </c>
      <c r="C951" s="311" t="s">
        <v>2130</v>
      </c>
      <c r="D951" s="312"/>
      <c r="E951" s="313" t="s">
        <v>614</v>
      </c>
      <c r="F951" s="314" t="s">
        <v>918</v>
      </c>
      <c r="G951" s="315" t="str">
        <f t="shared" si="96"/>
        <v>фото</v>
      </c>
      <c r="H951" s="315"/>
      <c r="I951" s="316" t="s">
        <v>919</v>
      </c>
      <c r="J951" s="317" t="s">
        <v>209</v>
      </c>
      <c r="K951" s="318" t="s">
        <v>611</v>
      </c>
      <c r="L951" s="667">
        <v>10</v>
      </c>
      <c r="M951" s="668">
        <v>107.1</v>
      </c>
      <c r="N951" s="321"/>
      <c r="O951" s="322">
        <f t="shared" si="97"/>
        <v>0</v>
      </c>
      <c r="P951" s="323">
        <v>4607109970805</v>
      </c>
      <c r="Q951" s="317"/>
      <c r="R951" s="324">
        <f t="shared" si="98"/>
        <v>10.71</v>
      </c>
      <c r="S951" s="325" t="s">
        <v>5385</v>
      </c>
      <c r="T951" s="326" t="s">
        <v>4593</v>
      </c>
    </row>
    <row r="952" spans="1:20" ht="22.5" x14ac:dyDescent="0.2">
      <c r="A952" s="292">
        <v>935</v>
      </c>
      <c r="B952" s="310">
        <v>2547</v>
      </c>
      <c r="C952" s="311" t="s">
        <v>2138</v>
      </c>
      <c r="D952" s="312"/>
      <c r="E952" s="313" t="s">
        <v>614</v>
      </c>
      <c r="F952" s="314" t="s">
        <v>920</v>
      </c>
      <c r="G952" s="315" t="str">
        <f t="shared" si="96"/>
        <v>фото</v>
      </c>
      <c r="H952" s="315"/>
      <c r="I952" s="316" t="s">
        <v>636</v>
      </c>
      <c r="J952" s="317" t="s">
        <v>209</v>
      </c>
      <c r="K952" s="318" t="s">
        <v>611</v>
      </c>
      <c r="L952" s="667">
        <v>10</v>
      </c>
      <c r="M952" s="668">
        <v>46.4</v>
      </c>
      <c r="N952" s="321"/>
      <c r="O952" s="322">
        <f t="shared" si="97"/>
        <v>0</v>
      </c>
      <c r="P952" s="323">
        <v>4607109970836</v>
      </c>
      <c r="Q952" s="317"/>
      <c r="R952" s="324">
        <f t="shared" si="98"/>
        <v>4.6399999999999997</v>
      </c>
      <c r="S952" s="325" t="s">
        <v>2138</v>
      </c>
      <c r="T952" s="326" t="s">
        <v>4593</v>
      </c>
    </row>
    <row r="953" spans="1:20" ht="22.5" x14ac:dyDescent="0.2">
      <c r="A953" s="292">
        <v>936</v>
      </c>
      <c r="B953" s="310">
        <v>2548</v>
      </c>
      <c r="C953" s="311" t="s">
        <v>2131</v>
      </c>
      <c r="D953" s="312"/>
      <c r="E953" s="313" t="s">
        <v>614</v>
      </c>
      <c r="F953" s="314" t="s">
        <v>921</v>
      </c>
      <c r="G953" s="315" t="str">
        <f t="shared" si="96"/>
        <v>фото</v>
      </c>
      <c r="H953" s="315"/>
      <c r="I953" s="316" t="s">
        <v>922</v>
      </c>
      <c r="J953" s="317" t="s">
        <v>209</v>
      </c>
      <c r="K953" s="318" t="s">
        <v>611</v>
      </c>
      <c r="L953" s="667">
        <v>10</v>
      </c>
      <c r="M953" s="668">
        <v>107.1</v>
      </c>
      <c r="N953" s="321"/>
      <c r="O953" s="322">
        <f t="shared" si="97"/>
        <v>0</v>
      </c>
      <c r="P953" s="323">
        <v>4607109970812</v>
      </c>
      <c r="Q953" s="317"/>
      <c r="R953" s="324">
        <f t="shared" si="98"/>
        <v>10.71</v>
      </c>
      <c r="S953" s="325" t="s">
        <v>5386</v>
      </c>
      <c r="T953" s="326" t="s">
        <v>4593</v>
      </c>
    </row>
    <row r="954" spans="1:20" ht="22.5" x14ac:dyDescent="0.2">
      <c r="A954" s="292">
        <v>937</v>
      </c>
      <c r="B954" s="310">
        <v>57</v>
      </c>
      <c r="C954" s="311" t="s">
        <v>2132</v>
      </c>
      <c r="D954" s="312"/>
      <c r="E954" s="313" t="s">
        <v>614</v>
      </c>
      <c r="F954" s="314" t="s">
        <v>923</v>
      </c>
      <c r="G954" s="315" t="str">
        <f t="shared" si="96"/>
        <v>фото</v>
      </c>
      <c r="H954" s="315"/>
      <c r="I954" s="316" t="s">
        <v>56</v>
      </c>
      <c r="J954" s="317" t="s">
        <v>209</v>
      </c>
      <c r="K954" s="318" t="s">
        <v>607</v>
      </c>
      <c r="L954" s="667">
        <v>10</v>
      </c>
      <c r="M954" s="668">
        <v>102.4</v>
      </c>
      <c r="N954" s="321"/>
      <c r="O954" s="322">
        <f t="shared" si="97"/>
        <v>0</v>
      </c>
      <c r="P954" s="323">
        <v>4607109978559</v>
      </c>
      <c r="Q954" s="317"/>
      <c r="R954" s="324">
        <f t="shared" si="98"/>
        <v>10.24</v>
      </c>
      <c r="S954" s="325" t="s">
        <v>2132</v>
      </c>
      <c r="T954" s="326" t="s">
        <v>4593</v>
      </c>
    </row>
    <row r="955" spans="1:20" ht="22.5" x14ac:dyDescent="0.2">
      <c r="A955" s="292">
        <v>938</v>
      </c>
      <c r="B955" s="310">
        <v>1275</v>
      </c>
      <c r="C955" s="311" t="s">
        <v>2133</v>
      </c>
      <c r="D955" s="312"/>
      <c r="E955" s="313" t="s">
        <v>614</v>
      </c>
      <c r="F955" s="314" t="s">
        <v>924</v>
      </c>
      <c r="G955" s="315" t="str">
        <f t="shared" si="96"/>
        <v>фото</v>
      </c>
      <c r="H955" s="315"/>
      <c r="I955" s="316" t="s">
        <v>925</v>
      </c>
      <c r="J955" s="317" t="s">
        <v>209</v>
      </c>
      <c r="K955" s="318" t="s">
        <v>615</v>
      </c>
      <c r="L955" s="667">
        <v>10</v>
      </c>
      <c r="M955" s="668">
        <v>167.4</v>
      </c>
      <c r="N955" s="321"/>
      <c r="O955" s="322">
        <f t="shared" si="97"/>
        <v>0</v>
      </c>
      <c r="P955" s="323">
        <v>4607109984949</v>
      </c>
      <c r="Q955" s="317"/>
      <c r="R955" s="324">
        <f t="shared" si="98"/>
        <v>16.739999999999998</v>
      </c>
      <c r="S955" s="325" t="s">
        <v>2133</v>
      </c>
      <c r="T955" s="326" t="s">
        <v>4593</v>
      </c>
    </row>
    <row r="956" spans="1:20" ht="22.5" x14ac:dyDescent="0.2">
      <c r="A956" s="292">
        <v>939</v>
      </c>
      <c r="B956" s="310">
        <v>987</v>
      </c>
      <c r="C956" s="311" t="s">
        <v>2134</v>
      </c>
      <c r="D956" s="312"/>
      <c r="E956" s="313" t="s">
        <v>614</v>
      </c>
      <c r="F956" s="314" t="s">
        <v>926</v>
      </c>
      <c r="G956" s="315" t="str">
        <f t="shared" si="96"/>
        <v>фото</v>
      </c>
      <c r="H956" s="315"/>
      <c r="I956" s="316" t="s">
        <v>927</v>
      </c>
      <c r="J956" s="317" t="s">
        <v>209</v>
      </c>
      <c r="K956" s="318" t="s">
        <v>611</v>
      </c>
      <c r="L956" s="667">
        <v>10</v>
      </c>
      <c r="M956" s="668">
        <v>107.1</v>
      </c>
      <c r="N956" s="321"/>
      <c r="O956" s="322">
        <f t="shared" si="97"/>
        <v>0</v>
      </c>
      <c r="P956" s="323">
        <v>4607109970829</v>
      </c>
      <c r="Q956" s="317"/>
      <c r="R956" s="324">
        <f t="shared" si="98"/>
        <v>10.71</v>
      </c>
      <c r="S956" s="325" t="s">
        <v>2134</v>
      </c>
      <c r="T956" s="326" t="s">
        <v>4593</v>
      </c>
    </row>
    <row r="957" spans="1:20" ht="22.5" x14ac:dyDescent="0.2">
      <c r="A957" s="292">
        <v>940</v>
      </c>
      <c r="B957" s="310">
        <v>2549</v>
      </c>
      <c r="C957" s="311" t="s">
        <v>2135</v>
      </c>
      <c r="D957" s="312"/>
      <c r="E957" s="313" t="s">
        <v>614</v>
      </c>
      <c r="F957" s="314" t="s">
        <v>928</v>
      </c>
      <c r="G957" s="315" t="str">
        <f t="shared" si="96"/>
        <v>фото</v>
      </c>
      <c r="H957" s="315"/>
      <c r="I957" s="316" t="s">
        <v>929</v>
      </c>
      <c r="J957" s="317" t="s">
        <v>209</v>
      </c>
      <c r="K957" s="318" t="s">
        <v>611</v>
      </c>
      <c r="L957" s="667">
        <v>10</v>
      </c>
      <c r="M957" s="668">
        <v>107.1</v>
      </c>
      <c r="N957" s="321"/>
      <c r="O957" s="322">
        <f t="shared" si="97"/>
        <v>0</v>
      </c>
      <c r="P957" s="323">
        <v>4607109970843</v>
      </c>
      <c r="Q957" s="317"/>
      <c r="R957" s="324">
        <f t="shared" si="98"/>
        <v>10.71</v>
      </c>
      <c r="S957" s="325" t="s">
        <v>2135</v>
      </c>
      <c r="T957" s="326" t="s">
        <v>4593</v>
      </c>
    </row>
    <row r="958" spans="1:20" ht="22.5" x14ac:dyDescent="0.2">
      <c r="A958" s="292">
        <v>941</v>
      </c>
      <c r="B958" s="310">
        <v>7428</v>
      </c>
      <c r="C958" s="311" t="s">
        <v>4594</v>
      </c>
      <c r="D958" s="312"/>
      <c r="E958" s="313" t="s">
        <v>614</v>
      </c>
      <c r="F958" s="314" t="s">
        <v>4595</v>
      </c>
      <c r="G958" s="315" t="str">
        <f t="shared" si="96"/>
        <v>фото</v>
      </c>
      <c r="H958" s="315"/>
      <c r="I958" s="316" t="s">
        <v>4596</v>
      </c>
      <c r="J958" s="317" t="s">
        <v>209</v>
      </c>
      <c r="K958" s="318" t="s">
        <v>611</v>
      </c>
      <c r="L958" s="667">
        <v>10</v>
      </c>
      <c r="M958" s="668">
        <v>107.1</v>
      </c>
      <c r="N958" s="321"/>
      <c r="O958" s="322">
        <f t="shared" si="97"/>
        <v>0</v>
      </c>
      <c r="P958" s="323">
        <v>4607109939352</v>
      </c>
      <c r="Q958" s="317"/>
      <c r="R958" s="324">
        <f t="shared" si="98"/>
        <v>10.71</v>
      </c>
      <c r="S958" s="325" t="s">
        <v>4594</v>
      </c>
      <c r="T958" s="326" t="s">
        <v>4593</v>
      </c>
    </row>
    <row r="959" spans="1:20" ht="22.5" x14ac:dyDescent="0.2">
      <c r="A959" s="292">
        <v>942</v>
      </c>
      <c r="B959" s="310">
        <v>1390</v>
      </c>
      <c r="C959" s="311" t="s">
        <v>2136</v>
      </c>
      <c r="D959" s="312"/>
      <c r="E959" s="313" t="s">
        <v>614</v>
      </c>
      <c r="F959" s="314" t="s">
        <v>210</v>
      </c>
      <c r="G959" s="315" t="str">
        <f t="shared" si="96"/>
        <v>фото</v>
      </c>
      <c r="H959" s="315"/>
      <c r="I959" s="316" t="s">
        <v>211</v>
      </c>
      <c r="J959" s="317" t="s">
        <v>209</v>
      </c>
      <c r="K959" s="318" t="s">
        <v>611</v>
      </c>
      <c r="L959" s="667">
        <v>10</v>
      </c>
      <c r="M959" s="668">
        <v>107.1</v>
      </c>
      <c r="N959" s="321"/>
      <c r="O959" s="322">
        <f t="shared" si="97"/>
        <v>0</v>
      </c>
      <c r="P959" s="323">
        <v>4607109972052</v>
      </c>
      <c r="Q959" s="317"/>
      <c r="R959" s="324">
        <f t="shared" si="98"/>
        <v>10.71</v>
      </c>
      <c r="S959" s="325" t="s">
        <v>2136</v>
      </c>
      <c r="T959" s="326" t="s">
        <v>4593</v>
      </c>
    </row>
    <row r="960" spans="1:20" ht="18" customHeight="1" x14ac:dyDescent="0.2">
      <c r="A960" s="292">
        <v>943</v>
      </c>
      <c r="B960" s="310">
        <v>856</v>
      </c>
      <c r="C960" s="311" t="s">
        <v>2128</v>
      </c>
      <c r="D960" s="312"/>
      <c r="E960" s="313" t="s">
        <v>614</v>
      </c>
      <c r="F960" s="314" t="s">
        <v>930</v>
      </c>
      <c r="G960" s="315" t="str">
        <f t="shared" si="96"/>
        <v>фото</v>
      </c>
      <c r="H960" s="315"/>
      <c r="I960" s="316" t="s">
        <v>931</v>
      </c>
      <c r="J960" s="317" t="s">
        <v>209</v>
      </c>
      <c r="K960" s="318" t="s">
        <v>611</v>
      </c>
      <c r="L960" s="667">
        <v>10</v>
      </c>
      <c r="M960" s="668">
        <v>107.1</v>
      </c>
      <c r="N960" s="321"/>
      <c r="O960" s="322">
        <f t="shared" si="97"/>
        <v>0</v>
      </c>
      <c r="P960" s="323">
        <v>4607109970799</v>
      </c>
      <c r="Q960" s="317"/>
      <c r="R960" s="324">
        <f t="shared" si="98"/>
        <v>10.71</v>
      </c>
      <c r="S960" s="325" t="s">
        <v>2128</v>
      </c>
      <c r="T960" s="326" t="s">
        <v>4593</v>
      </c>
    </row>
    <row r="961" spans="1:20" ht="22.5" x14ac:dyDescent="0.2">
      <c r="A961" s="292">
        <v>944</v>
      </c>
      <c r="B961" s="310">
        <v>6511</v>
      </c>
      <c r="C961" s="311" t="s">
        <v>3232</v>
      </c>
      <c r="D961" s="312"/>
      <c r="E961" s="313" t="s">
        <v>614</v>
      </c>
      <c r="F961" s="314" t="s">
        <v>3233</v>
      </c>
      <c r="G961" s="315" t="str">
        <f t="shared" si="96"/>
        <v>фото</v>
      </c>
      <c r="H961" s="315"/>
      <c r="I961" s="316" t="s">
        <v>3234</v>
      </c>
      <c r="J961" s="317" t="s">
        <v>209</v>
      </c>
      <c r="K961" s="318" t="s">
        <v>615</v>
      </c>
      <c r="L961" s="667">
        <v>10</v>
      </c>
      <c r="M961" s="668">
        <v>220.7</v>
      </c>
      <c r="N961" s="321"/>
      <c r="O961" s="322">
        <f t="shared" si="97"/>
        <v>0</v>
      </c>
      <c r="P961" s="323">
        <v>4607109930601</v>
      </c>
      <c r="Q961" s="317"/>
      <c r="R961" s="324">
        <f t="shared" si="98"/>
        <v>22.07</v>
      </c>
      <c r="S961" s="325" t="s">
        <v>3232</v>
      </c>
      <c r="T961" s="326" t="s">
        <v>4593</v>
      </c>
    </row>
    <row r="962" spans="1:20" ht="15.75" x14ac:dyDescent="0.2">
      <c r="A962" s="292">
        <v>945</v>
      </c>
      <c r="B962" s="304"/>
      <c r="C962" s="305"/>
      <c r="D962" s="305"/>
      <c r="E962" s="338" t="s">
        <v>212</v>
      </c>
      <c r="F962" s="339"/>
      <c r="G962" s="308"/>
      <c r="H962" s="308"/>
      <c r="I962" s="308"/>
      <c r="J962" s="308"/>
      <c r="K962" s="307"/>
      <c r="L962" s="339"/>
      <c r="M962" s="339"/>
      <c r="N962" s="307"/>
      <c r="O962" s="308"/>
      <c r="P962" s="308"/>
      <c r="Q962" s="308"/>
      <c r="R962" s="309"/>
      <c r="S962" s="308"/>
      <c r="T962" s="308"/>
    </row>
    <row r="963" spans="1:20" ht="47.25" x14ac:dyDescent="0.2">
      <c r="A963" s="292">
        <v>946</v>
      </c>
      <c r="B963" s="310">
        <v>10109</v>
      </c>
      <c r="C963" s="327" t="s">
        <v>6916</v>
      </c>
      <c r="D963" s="328"/>
      <c r="E963" s="329" t="s">
        <v>614</v>
      </c>
      <c r="F963" s="330" t="s">
        <v>6917</v>
      </c>
      <c r="G963" s="331" t="str">
        <f t="shared" ref="G963:G983" si="99">HYPERLINK("http://www.gardenbulbs.ru/images/summer_CL/thumbnails/"&amp;C963&amp;".jpg","фото")</f>
        <v>фото</v>
      </c>
      <c r="H963" s="331"/>
      <c r="I963" s="332" t="s">
        <v>6917</v>
      </c>
      <c r="J963" s="333" t="s">
        <v>209</v>
      </c>
      <c r="K963" s="334" t="s">
        <v>615</v>
      </c>
      <c r="L963" s="669">
        <v>10</v>
      </c>
      <c r="M963" s="670">
        <v>77.5</v>
      </c>
      <c r="N963" s="321"/>
      <c r="O963" s="322">
        <f t="shared" ref="O963:O983" si="100">IF(ISERROR(N963*M963),0,N963*M963)</f>
        <v>0</v>
      </c>
      <c r="P963" s="323">
        <v>4607109915264</v>
      </c>
      <c r="Q963" s="337" t="s">
        <v>6499</v>
      </c>
      <c r="R963" s="324">
        <f t="shared" ref="R963:R983" si="101">ROUND(M963/L963,2)</f>
        <v>7.75</v>
      </c>
      <c r="S963" s="325" t="s">
        <v>6916</v>
      </c>
      <c r="T963" s="326" t="s">
        <v>4597</v>
      </c>
    </row>
    <row r="964" spans="1:20" ht="25.5" x14ac:dyDescent="0.2">
      <c r="A964" s="292">
        <v>947</v>
      </c>
      <c r="B964" s="310">
        <v>6732</v>
      </c>
      <c r="C964" s="311" t="s">
        <v>2139</v>
      </c>
      <c r="D964" s="312"/>
      <c r="E964" s="313" t="s">
        <v>614</v>
      </c>
      <c r="F964" s="314" t="s">
        <v>6918</v>
      </c>
      <c r="G964" s="315" t="str">
        <f t="shared" si="99"/>
        <v>фото</v>
      </c>
      <c r="H964" s="315"/>
      <c r="I964" s="316" t="s">
        <v>2140</v>
      </c>
      <c r="J964" s="317" t="s">
        <v>209</v>
      </c>
      <c r="K964" s="318" t="s">
        <v>599</v>
      </c>
      <c r="L964" s="667">
        <v>10</v>
      </c>
      <c r="M964" s="668">
        <v>191.6</v>
      </c>
      <c r="N964" s="321"/>
      <c r="O964" s="322">
        <f t="shared" si="100"/>
        <v>0</v>
      </c>
      <c r="P964" s="323">
        <v>4607109943762</v>
      </c>
      <c r="Q964" s="317"/>
      <c r="R964" s="324">
        <f t="shared" si="101"/>
        <v>19.16</v>
      </c>
      <c r="S964" s="325" t="s">
        <v>2139</v>
      </c>
      <c r="T964" s="326" t="s">
        <v>4597</v>
      </c>
    </row>
    <row r="965" spans="1:20" ht="22.5" x14ac:dyDescent="0.2">
      <c r="A965" s="292">
        <v>948</v>
      </c>
      <c r="B965" s="310">
        <v>6733</v>
      </c>
      <c r="C965" s="311" t="s">
        <v>2141</v>
      </c>
      <c r="D965" s="312"/>
      <c r="E965" s="313" t="s">
        <v>614</v>
      </c>
      <c r="F965" s="314" t="s">
        <v>6919</v>
      </c>
      <c r="G965" s="315" t="str">
        <f t="shared" si="99"/>
        <v>фото</v>
      </c>
      <c r="H965" s="315"/>
      <c r="I965" s="316" t="s">
        <v>2142</v>
      </c>
      <c r="J965" s="317" t="s">
        <v>209</v>
      </c>
      <c r="K965" s="318" t="s">
        <v>599</v>
      </c>
      <c r="L965" s="667">
        <v>10</v>
      </c>
      <c r="M965" s="668">
        <v>94.6</v>
      </c>
      <c r="N965" s="321"/>
      <c r="O965" s="322">
        <f t="shared" si="100"/>
        <v>0</v>
      </c>
      <c r="P965" s="323">
        <v>4607109943779</v>
      </c>
      <c r="Q965" s="317"/>
      <c r="R965" s="324">
        <f t="shared" si="101"/>
        <v>9.4600000000000009</v>
      </c>
      <c r="S965" s="325" t="s">
        <v>2141</v>
      </c>
      <c r="T965" s="326" t="s">
        <v>4597</v>
      </c>
    </row>
    <row r="966" spans="1:20" ht="30" x14ac:dyDescent="0.2">
      <c r="A966" s="292">
        <v>949</v>
      </c>
      <c r="B966" s="310">
        <v>7485</v>
      </c>
      <c r="C966" s="311" t="s">
        <v>4598</v>
      </c>
      <c r="D966" s="312"/>
      <c r="E966" s="313" t="s">
        <v>614</v>
      </c>
      <c r="F966" s="314" t="s">
        <v>6920</v>
      </c>
      <c r="G966" s="315" t="str">
        <f t="shared" si="99"/>
        <v>фото</v>
      </c>
      <c r="H966" s="315"/>
      <c r="I966" s="316" t="s">
        <v>4599</v>
      </c>
      <c r="J966" s="317" t="s">
        <v>209</v>
      </c>
      <c r="K966" s="318" t="s">
        <v>599</v>
      </c>
      <c r="L966" s="667">
        <v>10</v>
      </c>
      <c r="M966" s="668">
        <v>63.2</v>
      </c>
      <c r="N966" s="321"/>
      <c r="O966" s="322">
        <f t="shared" si="100"/>
        <v>0</v>
      </c>
      <c r="P966" s="323">
        <v>4607109950586</v>
      </c>
      <c r="Q966" s="317"/>
      <c r="R966" s="324">
        <f t="shared" si="101"/>
        <v>6.32</v>
      </c>
      <c r="S966" s="325" t="s">
        <v>4598</v>
      </c>
      <c r="T966" s="326" t="s">
        <v>4597</v>
      </c>
    </row>
    <row r="967" spans="1:20" ht="22.5" x14ac:dyDescent="0.2">
      <c r="A967" s="292">
        <v>950</v>
      </c>
      <c r="B967" s="310">
        <v>7502</v>
      </c>
      <c r="C967" s="311" t="s">
        <v>2661</v>
      </c>
      <c r="D967" s="312"/>
      <c r="E967" s="313" t="s">
        <v>614</v>
      </c>
      <c r="F967" s="314" t="s">
        <v>3775</v>
      </c>
      <c r="G967" s="315" t="str">
        <f t="shared" si="99"/>
        <v>фото</v>
      </c>
      <c r="H967" s="315"/>
      <c r="I967" s="316" t="s">
        <v>2143</v>
      </c>
      <c r="J967" s="317" t="s">
        <v>209</v>
      </c>
      <c r="K967" s="318" t="s">
        <v>599</v>
      </c>
      <c r="L967" s="667">
        <v>10</v>
      </c>
      <c r="M967" s="668">
        <v>70.599999999999994</v>
      </c>
      <c r="N967" s="321"/>
      <c r="O967" s="322">
        <f t="shared" si="100"/>
        <v>0</v>
      </c>
      <c r="P967" s="323">
        <v>4607109938614</v>
      </c>
      <c r="Q967" s="317"/>
      <c r="R967" s="324">
        <f t="shared" si="101"/>
        <v>7.06</v>
      </c>
      <c r="S967" s="325" t="s">
        <v>2661</v>
      </c>
      <c r="T967" s="326" t="s">
        <v>4597</v>
      </c>
    </row>
    <row r="968" spans="1:20" ht="30" x14ac:dyDescent="0.2">
      <c r="A968" s="292">
        <v>951</v>
      </c>
      <c r="B968" s="310">
        <v>10110</v>
      </c>
      <c r="C968" s="327" t="s">
        <v>6921</v>
      </c>
      <c r="D968" s="328"/>
      <c r="E968" s="329" t="s">
        <v>614</v>
      </c>
      <c r="F968" s="330" t="s">
        <v>6922</v>
      </c>
      <c r="G968" s="331" t="str">
        <f t="shared" si="99"/>
        <v>фото</v>
      </c>
      <c r="H968" s="331"/>
      <c r="I968" s="332" t="s">
        <v>6923</v>
      </c>
      <c r="J968" s="333" t="s">
        <v>209</v>
      </c>
      <c r="K968" s="334" t="s">
        <v>599</v>
      </c>
      <c r="L968" s="669">
        <v>10</v>
      </c>
      <c r="M968" s="670">
        <v>87.6</v>
      </c>
      <c r="N968" s="321"/>
      <c r="O968" s="322">
        <f t="shared" si="100"/>
        <v>0</v>
      </c>
      <c r="P968" s="323">
        <v>4607109915240</v>
      </c>
      <c r="Q968" s="337" t="s">
        <v>6499</v>
      </c>
      <c r="R968" s="324">
        <f t="shared" si="101"/>
        <v>8.76</v>
      </c>
      <c r="S968" s="325" t="s">
        <v>6924</v>
      </c>
      <c r="T968" s="326" t="s">
        <v>4597</v>
      </c>
    </row>
    <row r="969" spans="1:20" ht="22.5" x14ac:dyDescent="0.2">
      <c r="A969" s="292">
        <v>952</v>
      </c>
      <c r="B969" s="310">
        <v>7503</v>
      </c>
      <c r="C969" s="311" t="s">
        <v>2662</v>
      </c>
      <c r="D969" s="312"/>
      <c r="E969" s="313" t="s">
        <v>614</v>
      </c>
      <c r="F969" s="314" t="s">
        <v>6925</v>
      </c>
      <c r="G969" s="315" t="str">
        <f t="shared" si="99"/>
        <v>фото</v>
      </c>
      <c r="H969" s="315"/>
      <c r="I969" s="316" t="s">
        <v>2144</v>
      </c>
      <c r="J969" s="317" t="s">
        <v>209</v>
      </c>
      <c r="K969" s="318" t="s">
        <v>599</v>
      </c>
      <c r="L969" s="667">
        <v>10</v>
      </c>
      <c r="M969" s="668">
        <v>218.4</v>
      </c>
      <c r="N969" s="321"/>
      <c r="O969" s="322">
        <f t="shared" si="100"/>
        <v>0</v>
      </c>
      <c r="P969" s="323">
        <v>4607109938607</v>
      </c>
      <c r="Q969" s="317"/>
      <c r="R969" s="324">
        <f t="shared" si="101"/>
        <v>21.84</v>
      </c>
      <c r="S969" s="325" t="s">
        <v>2662</v>
      </c>
      <c r="T969" s="326" t="s">
        <v>4597</v>
      </c>
    </row>
    <row r="970" spans="1:20" ht="22.5" x14ac:dyDescent="0.2">
      <c r="A970" s="292">
        <v>953</v>
      </c>
      <c r="B970" s="310">
        <v>6735</v>
      </c>
      <c r="C970" s="311" t="s">
        <v>2145</v>
      </c>
      <c r="D970" s="312"/>
      <c r="E970" s="313" t="s">
        <v>614</v>
      </c>
      <c r="F970" s="314" t="s">
        <v>6926</v>
      </c>
      <c r="G970" s="315" t="str">
        <f t="shared" si="99"/>
        <v>фото</v>
      </c>
      <c r="H970" s="315"/>
      <c r="I970" s="316" t="s">
        <v>2146</v>
      </c>
      <c r="J970" s="317" t="s">
        <v>209</v>
      </c>
      <c r="K970" s="318" t="s">
        <v>599</v>
      </c>
      <c r="L970" s="667">
        <v>10</v>
      </c>
      <c r="M970" s="668">
        <v>81.8</v>
      </c>
      <c r="N970" s="321"/>
      <c r="O970" s="322">
        <f t="shared" si="100"/>
        <v>0</v>
      </c>
      <c r="P970" s="323">
        <v>4607109943793</v>
      </c>
      <c r="Q970" s="317"/>
      <c r="R970" s="324">
        <f t="shared" si="101"/>
        <v>8.18</v>
      </c>
      <c r="S970" s="325" t="s">
        <v>2145</v>
      </c>
      <c r="T970" s="326" t="s">
        <v>4597</v>
      </c>
    </row>
    <row r="971" spans="1:20" ht="22.5" x14ac:dyDescent="0.2">
      <c r="A971" s="292">
        <v>954</v>
      </c>
      <c r="B971" s="310">
        <v>6425</v>
      </c>
      <c r="C971" s="327" t="s">
        <v>6927</v>
      </c>
      <c r="D971" s="328"/>
      <c r="E971" s="329" t="s">
        <v>614</v>
      </c>
      <c r="F971" s="330" t="s">
        <v>6928</v>
      </c>
      <c r="G971" s="331" t="str">
        <f t="shared" si="99"/>
        <v>фото</v>
      </c>
      <c r="H971" s="331"/>
      <c r="I971" s="332" t="s">
        <v>6929</v>
      </c>
      <c r="J971" s="333" t="s">
        <v>209</v>
      </c>
      <c r="K971" s="334" t="s">
        <v>615</v>
      </c>
      <c r="L971" s="669">
        <v>10</v>
      </c>
      <c r="M971" s="670">
        <v>77.5</v>
      </c>
      <c r="N971" s="321"/>
      <c r="O971" s="322">
        <f t="shared" si="100"/>
        <v>0</v>
      </c>
      <c r="P971" s="323">
        <v>4607109915257</v>
      </c>
      <c r="Q971" s="337" t="s">
        <v>6499</v>
      </c>
      <c r="R971" s="324">
        <f t="shared" si="101"/>
        <v>7.75</v>
      </c>
      <c r="S971" s="325" t="s">
        <v>6927</v>
      </c>
      <c r="T971" s="326" t="s">
        <v>4597</v>
      </c>
    </row>
    <row r="972" spans="1:20" ht="25.5" x14ac:dyDescent="0.2">
      <c r="A972" s="292">
        <v>955</v>
      </c>
      <c r="B972" s="310">
        <v>2578</v>
      </c>
      <c r="C972" s="311" t="s">
        <v>3968</v>
      </c>
      <c r="D972" s="312"/>
      <c r="E972" s="313" t="s">
        <v>614</v>
      </c>
      <c r="F972" s="314" t="s">
        <v>3794</v>
      </c>
      <c r="G972" s="315" t="str">
        <f t="shared" si="99"/>
        <v>фото</v>
      </c>
      <c r="H972" s="315"/>
      <c r="I972" s="316" t="s">
        <v>3877</v>
      </c>
      <c r="J972" s="317" t="s">
        <v>3878</v>
      </c>
      <c r="K972" s="318" t="s">
        <v>611</v>
      </c>
      <c r="L972" s="667">
        <v>10</v>
      </c>
      <c r="M972" s="668">
        <v>86.8</v>
      </c>
      <c r="N972" s="321"/>
      <c r="O972" s="322">
        <f t="shared" si="100"/>
        <v>0</v>
      </c>
      <c r="P972" s="323">
        <v>4607109970355</v>
      </c>
      <c r="Q972" s="317"/>
      <c r="R972" s="324">
        <f t="shared" si="101"/>
        <v>8.68</v>
      </c>
      <c r="S972" s="325" t="s">
        <v>3968</v>
      </c>
      <c r="T972" s="326" t="s">
        <v>4597</v>
      </c>
    </row>
    <row r="973" spans="1:20" ht="30" x14ac:dyDescent="0.2">
      <c r="A973" s="292">
        <v>956</v>
      </c>
      <c r="B973" s="310">
        <v>6734</v>
      </c>
      <c r="C973" s="311" t="s">
        <v>2147</v>
      </c>
      <c r="D973" s="312"/>
      <c r="E973" s="313" t="s">
        <v>614</v>
      </c>
      <c r="F973" s="314" t="s">
        <v>6930</v>
      </c>
      <c r="G973" s="315" t="str">
        <f t="shared" si="99"/>
        <v>фото</v>
      </c>
      <c r="H973" s="315"/>
      <c r="I973" s="316" t="s">
        <v>2148</v>
      </c>
      <c r="J973" s="317" t="s">
        <v>209</v>
      </c>
      <c r="K973" s="318" t="s">
        <v>599</v>
      </c>
      <c r="L973" s="667">
        <v>10</v>
      </c>
      <c r="M973" s="668">
        <v>122.8</v>
      </c>
      <c r="N973" s="321"/>
      <c r="O973" s="322">
        <f t="shared" si="100"/>
        <v>0</v>
      </c>
      <c r="P973" s="323">
        <v>4607109943786</v>
      </c>
      <c r="Q973" s="317"/>
      <c r="R973" s="324">
        <f t="shared" si="101"/>
        <v>12.28</v>
      </c>
      <c r="S973" s="325" t="s">
        <v>2147</v>
      </c>
      <c r="T973" s="326" t="s">
        <v>4597</v>
      </c>
    </row>
    <row r="974" spans="1:20" ht="22.5" x14ac:dyDescent="0.2">
      <c r="A974" s="292">
        <v>957</v>
      </c>
      <c r="B974" s="310">
        <v>6736</v>
      </c>
      <c r="C974" s="311" t="s">
        <v>2149</v>
      </c>
      <c r="D974" s="312"/>
      <c r="E974" s="313" t="s">
        <v>614</v>
      </c>
      <c r="F974" s="314" t="s">
        <v>6931</v>
      </c>
      <c r="G974" s="315" t="str">
        <f t="shared" si="99"/>
        <v>фото</v>
      </c>
      <c r="H974" s="315"/>
      <c r="I974" s="316" t="s">
        <v>2150</v>
      </c>
      <c r="J974" s="317" t="s">
        <v>209</v>
      </c>
      <c r="K974" s="318" t="s">
        <v>599</v>
      </c>
      <c r="L974" s="667">
        <v>10</v>
      </c>
      <c r="M974" s="668">
        <v>251.2</v>
      </c>
      <c r="N974" s="321"/>
      <c r="O974" s="322">
        <f t="shared" si="100"/>
        <v>0</v>
      </c>
      <c r="P974" s="323">
        <v>4607109943809</v>
      </c>
      <c r="Q974" s="317"/>
      <c r="R974" s="324">
        <f t="shared" si="101"/>
        <v>25.12</v>
      </c>
      <c r="S974" s="325" t="s">
        <v>2149</v>
      </c>
      <c r="T974" s="326" t="s">
        <v>4597</v>
      </c>
    </row>
    <row r="975" spans="1:20" ht="25.5" x14ac:dyDescent="0.2">
      <c r="A975" s="292">
        <v>958</v>
      </c>
      <c r="B975" s="310">
        <v>7504</v>
      </c>
      <c r="C975" s="311" t="s">
        <v>2665</v>
      </c>
      <c r="D975" s="312"/>
      <c r="E975" s="313" t="s">
        <v>614</v>
      </c>
      <c r="F975" s="314" t="s">
        <v>6932</v>
      </c>
      <c r="G975" s="315" t="str">
        <f t="shared" si="99"/>
        <v>фото</v>
      </c>
      <c r="H975" s="315"/>
      <c r="I975" s="316" t="s">
        <v>2151</v>
      </c>
      <c r="J975" s="317" t="s">
        <v>209</v>
      </c>
      <c r="K975" s="318" t="s">
        <v>599</v>
      </c>
      <c r="L975" s="667">
        <v>10</v>
      </c>
      <c r="M975" s="668">
        <v>87.3</v>
      </c>
      <c r="N975" s="321"/>
      <c r="O975" s="322">
        <f t="shared" si="100"/>
        <v>0</v>
      </c>
      <c r="P975" s="323">
        <v>4607109938591</v>
      </c>
      <c r="Q975" s="317"/>
      <c r="R975" s="324">
        <f t="shared" si="101"/>
        <v>8.73</v>
      </c>
      <c r="S975" s="325" t="s">
        <v>2665</v>
      </c>
      <c r="T975" s="326" t="s">
        <v>4597</v>
      </c>
    </row>
    <row r="976" spans="1:20" ht="22.5" x14ac:dyDescent="0.2">
      <c r="A976" s="292">
        <v>959</v>
      </c>
      <c r="B976" s="310">
        <v>6737</v>
      </c>
      <c r="C976" s="311" t="s">
        <v>2152</v>
      </c>
      <c r="D976" s="312"/>
      <c r="E976" s="313" t="s">
        <v>614</v>
      </c>
      <c r="F976" s="314" t="s">
        <v>6933</v>
      </c>
      <c r="G976" s="315" t="str">
        <f t="shared" si="99"/>
        <v>фото</v>
      </c>
      <c r="H976" s="315"/>
      <c r="I976" s="316" t="s">
        <v>2153</v>
      </c>
      <c r="J976" s="317" t="s">
        <v>209</v>
      </c>
      <c r="K976" s="318" t="s">
        <v>615</v>
      </c>
      <c r="L976" s="667">
        <v>10</v>
      </c>
      <c r="M976" s="668">
        <v>129.19999999999999</v>
      </c>
      <c r="N976" s="321"/>
      <c r="O976" s="322">
        <f t="shared" si="100"/>
        <v>0</v>
      </c>
      <c r="P976" s="323">
        <v>4607109943816</v>
      </c>
      <c r="Q976" s="317"/>
      <c r="R976" s="324">
        <f t="shared" si="101"/>
        <v>12.92</v>
      </c>
      <c r="S976" s="325" t="s">
        <v>2152</v>
      </c>
      <c r="T976" s="326" t="s">
        <v>4597</v>
      </c>
    </row>
    <row r="977" spans="1:20" ht="22.5" x14ac:dyDescent="0.2">
      <c r="A977" s="292">
        <v>960</v>
      </c>
      <c r="B977" s="310">
        <v>7505</v>
      </c>
      <c r="C977" s="311" t="s">
        <v>2663</v>
      </c>
      <c r="D977" s="312"/>
      <c r="E977" s="313" t="s">
        <v>614</v>
      </c>
      <c r="F977" s="314" t="s">
        <v>1001</v>
      </c>
      <c r="G977" s="315" t="str">
        <f t="shared" si="99"/>
        <v>фото</v>
      </c>
      <c r="H977" s="315"/>
      <c r="I977" s="316" t="s">
        <v>1261</v>
      </c>
      <c r="J977" s="317" t="s">
        <v>209</v>
      </c>
      <c r="K977" s="318" t="s">
        <v>615</v>
      </c>
      <c r="L977" s="667">
        <v>10</v>
      </c>
      <c r="M977" s="668">
        <v>34.5</v>
      </c>
      <c r="N977" s="321"/>
      <c r="O977" s="322">
        <f t="shared" si="100"/>
        <v>0</v>
      </c>
      <c r="P977" s="323">
        <v>4607109938584</v>
      </c>
      <c r="Q977" s="317"/>
      <c r="R977" s="324">
        <f t="shared" si="101"/>
        <v>3.45</v>
      </c>
      <c r="S977" s="325" t="s">
        <v>2663</v>
      </c>
      <c r="T977" s="326" t="s">
        <v>4597</v>
      </c>
    </row>
    <row r="978" spans="1:20" ht="30" x14ac:dyDescent="0.2">
      <c r="A978" s="292">
        <v>961</v>
      </c>
      <c r="B978" s="310">
        <v>7506</v>
      </c>
      <c r="C978" s="311" t="s">
        <v>2664</v>
      </c>
      <c r="D978" s="312"/>
      <c r="E978" s="313" t="s">
        <v>614</v>
      </c>
      <c r="F978" s="314" t="s">
        <v>6934</v>
      </c>
      <c r="G978" s="315" t="str">
        <f t="shared" si="99"/>
        <v>фото</v>
      </c>
      <c r="H978" s="315"/>
      <c r="I978" s="316" t="s">
        <v>2154</v>
      </c>
      <c r="J978" s="317" t="s">
        <v>209</v>
      </c>
      <c r="K978" s="318" t="s">
        <v>599</v>
      </c>
      <c r="L978" s="667">
        <v>10</v>
      </c>
      <c r="M978" s="668">
        <v>120.7</v>
      </c>
      <c r="N978" s="321"/>
      <c r="O978" s="322">
        <f t="shared" si="100"/>
        <v>0</v>
      </c>
      <c r="P978" s="323">
        <v>4607109938577</v>
      </c>
      <c r="Q978" s="317"/>
      <c r="R978" s="324">
        <f t="shared" si="101"/>
        <v>12.07</v>
      </c>
      <c r="S978" s="325" t="s">
        <v>2664</v>
      </c>
      <c r="T978" s="326" t="s">
        <v>4597</v>
      </c>
    </row>
    <row r="979" spans="1:20" ht="38.25" x14ac:dyDescent="0.2">
      <c r="A979" s="292">
        <v>962</v>
      </c>
      <c r="B979" s="310">
        <v>914</v>
      </c>
      <c r="C979" s="311" t="s">
        <v>3969</v>
      </c>
      <c r="D979" s="312"/>
      <c r="E979" s="313" t="s">
        <v>614</v>
      </c>
      <c r="F979" s="314" t="s">
        <v>6935</v>
      </c>
      <c r="G979" s="315" t="str">
        <f t="shared" si="99"/>
        <v>фото</v>
      </c>
      <c r="H979" s="315"/>
      <c r="I979" s="316" t="s">
        <v>3879</v>
      </c>
      <c r="J979" s="317" t="s">
        <v>209</v>
      </c>
      <c r="K979" s="318" t="s">
        <v>599</v>
      </c>
      <c r="L979" s="667">
        <v>10</v>
      </c>
      <c r="M979" s="668">
        <v>48.8</v>
      </c>
      <c r="N979" s="321"/>
      <c r="O979" s="322">
        <f t="shared" si="100"/>
        <v>0</v>
      </c>
      <c r="P979" s="323">
        <v>4607109970294</v>
      </c>
      <c r="Q979" s="317"/>
      <c r="R979" s="324">
        <f t="shared" si="101"/>
        <v>4.88</v>
      </c>
      <c r="S979" s="325" t="s">
        <v>3969</v>
      </c>
      <c r="T979" s="326" t="s">
        <v>4597</v>
      </c>
    </row>
    <row r="980" spans="1:20" ht="25.5" x14ac:dyDescent="0.2">
      <c r="A980" s="292">
        <v>963</v>
      </c>
      <c r="B980" s="310">
        <v>6738</v>
      </c>
      <c r="C980" s="311" t="s">
        <v>2155</v>
      </c>
      <c r="D980" s="312"/>
      <c r="E980" s="313" t="s">
        <v>614</v>
      </c>
      <c r="F980" s="314" t="s">
        <v>5064</v>
      </c>
      <c r="G980" s="315" t="str">
        <f t="shared" si="99"/>
        <v>фото</v>
      </c>
      <c r="H980" s="315"/>
      <c r="I980" s="316" t="s">
        <v>2156</v>
      </c>
      <c r="J980" s="317" t="s">
        <v>209</v>
      </c>
      <c r="K980" s="318" t="s">
        <v>599</v>
      </c>
      <c r="L980" s="667">
        <v>10</v>
      </c>
      <c r="M980" s="668">
        <v>186.3</v>
      </c>
      <c r="N980" s="321"/>
      <c r="O980" s="322">
        <f t="shared" si="100"/>
        <v>0</v>
      </c>
      <c r="P980" s="323">
        <v>4607109943823</v>
      </c>
      <c r="Q980" s="317"/>
      <c r="R980" s="324">
        <f t="shared" si="101"/>
        <v>18.63</v>
      </c>
      <c r="S980" s="325" t="s">
        <v>2155</v>
      </c>
      <c r="T980" s="326" t="s">
        <v>4597</v>
      </c>
    </row>
    <row r="981" spans="1:20" ht="25.5" x14ac:dyDescent="0.2">
      <c r="A981" s="292">
        <v>964</v>
      </c>
      <c r="B981" s="310">
        <v>6739</v>
      </c>
      <c r="C981" s="311" t="s">
        <v>2157</v>
      </c>
      <c r="D981" s="312"/>
      <c r="E981" s="313" t="s">
        <v>614</v>
      </c>
      <c r="F981" s="314" t="s">
        <v>6936</v>
      </c>
      <c r="G981" s="315" t="str">
        <f t="shared" si="99"/>
        <v>фото</v>
      </c>
      <c r="H981" s="315"/>
      <c r="I981" s="316" t="s">
        <v>2158</v>
      </c>
      <c r="J981" s="317" t="s">
        <v>209</v>
      </c>
      <c r="K981" s="318" t="s">
        <v>615</v>
      </c>
      <c r="L981" s="667">
        <v>10</v>
      </c>
      <c r="M981" s="668">
        <v>91.7</v>
      </c>
      <c r="N981" s="321"/>
      <c r="O981" s="322">
        <f t="shared" si="100"/>
        <v>0</v>
      </c>
      <c r="P981" s="323">
        <v>4607109943830</v>
      </c>
      <c r="Q981" s="317"/>
      <c r="R981" s="324">
        <f t="shared" si="101"/>
        <v>9.17</v>
      </c>
      <c r="S981" s="325" t="s">
        <v>2157</v>
      </c>
      <c r="T981" s="326" t="s">
        <v>4597</v>
      </c>
    </row>
    <row r="982" spans="1:20" ht="38.25" x14ac:dyDescent="0.2">
      <c r="A982" s="292">
        <v>965</v>
      </c>
      <c r="B982" s="310">
        <v>51</v>
      </c>
      <c r="C982" s="311" t="s">
        <v>3970</v>
      </c>
      <c r="D982" s="312"/>
      <c r="E982" s="313" t="s">
        <v>614</v>
      </c>
      <c r="F982" s="314" t="s">
        <v>6937</v>
      </c>
      <c r="G982" s="315" t="str">
        <f t="shared" si="99"/>
        <v>фото</v>
      </c>
      <c r="H982" s="315"/>
      <c r="I982" s="316" t="s">
        <v>3880</v>
      </c>
      <c r="J982" s="317" t="s">
        <v>209</v>
      </c>
      <c r="K982" s="318" t="s">
        <v>599</v>
      </c>
      <c r="L982" s="667">
        <v>10</v>
      </c>
      <c r="M982" s="668">
        <v>70.3</v>
      </c>
      <c r="N982" s="321"/>
      <c r="O982" s="322">
        <f t="shared" si="100"/>
        <v>0</v>
      </c>
      <c r="P982" s="323">
        <v>4607109978733</v>
      </c>
      <c r="Q982" s="317"/>
      <c r="R982" s="324">
        <f t="shared" si="101"/>
        <v>7.03</v>
      </c>
      <c r="S982" s="325" t="s">
        <v>3970</v>
      </c>
      <c r="T982" s="326" t="s">
        <v>4597</v>
      </c>
    </row>
    <row r="983" spans="1:20" ht="15.75" x14ac:dyDescent="0.2">
      <c r="A983" s="292">
        <v>966</v>
      </c>
      <c r="B983" s="310">
        <v>972</v>
      </c>
      <c r="C983" s="311" t="s">
        <v>4600</v>
      </c>
      <c r="D983" s="312"/>
      <c r="E983" s="313" t="s">
        <v>614</v>
      </c>
      <c r="F983" s="314" t="s">
        <v>6938</v>
      </c>
      <c r="G983" s="315" t="str">
        <f t="shared" si="99"/>
        <v>фото</v>
      </c>
      <c r="H983" s="315"/>
      <c r="I983" s="316" t="s">
        <v>4601</v>
      </c>
      <c r="J983" s="317" t="s">
        <v>1072</v>
      </c>
      <c r="K983" s="318" t="s">
        <v>599</v>
      </c>
      <c r="L983" s="667">
        <v>10</v>
      </c>
      <c r="M983" s="668">
        <v>77.5</v>
      </c>
      <c r="N983" s="321"/>
      <c r="O983" s="322">
        <f t="shared" si="100"/>
        <v>0</v>
      </c>
      <c r="P983" s="323">
        <v>4607109978894</v>
      </c>
      <c r="Q983" s="317"/>
      <c r="R983" s="324">
        <f t="shared" si="101"/>
        <v>7.75</v>
      </c>
      <c r="S983" s="325" t="s">
        <v>4600</v>
      </c>
      <c r="T983" s="326" t="s">
        <v>4597</v>
      </c>
    </row>
    <row r="984" spans="1:20" ht="15.75" x14ac:dyDescent="0.2">
      <c r="A984" s="292">
        <v>967</v>
      </c>
      <c r="B984" s="304"/>
      <c r="C984" s="305"/>
      <c r="D984" s="305"/>
      <c r="E984" s="338" t="s">
        <v>932</v>
      </c>
      <c r="F984" s="339"/>
      <c r="G984" s="308"/>
      <c r="H984" s="308"/>
      <c r="I984" s="308"/>
      <c r="J984" s="308"/>
      <c r="K984" s="307"/>
      <c r="L984" s="339"/>
      <c r="M984" s="339"/>
      <c r="N984" s="307"/>
      <c r="O984" s="308"/>
      <c r="P984" s="308"/>
      <c r="Q984" s="308"/>
      <c r="R984" s="309"/>
      <c r="S984" s="308"/>
      <c r="T984" s="308"/>
    </row>
    <row r="985" spans="1:20" ht="15.75" x14ac:dyDescent="0.2">
      <c r="A985" s="292">
        <v>968</v>
      </c>
      <c r="B985" s="310">
        <v>6516</v>
      </c>
      <c r="C985" s="311" t="s">
        <v>3238</v>
      </c>
      <c r="D985" s="312"/>
      <c r="E985" s="313" t="s">
        <v>614</v>
      </c>
      <c r="F985" s="314" t="s">
        <v>6939</v>
      </c>
      <c r="G985" s="315" t="str">
        <f t="shared" ref="G985:G991" si="102">HYPERLINK("http://www.gardenbulbs.ru/images/summer_CL/thumbnails/"&amp;C985&amp;".jpg","фото")</f>
        <v>фото</v>
      </c>
      <c r="H985" s="315"/>
      <c r="I985" s="316" t="s">
        <v>3239</v>
      </c>
      <c r="J985" s="317" t="s">
        <v>3240</v>
      </c>
      <c r="K985" s="318" t="s">
        <v>611</v>
      </c>
      <c r="L985" s="667">
        <v>10</v>
      </c>
      <c r="M985" s="668">
        <v>186.7</v>
      </c>
      <c r="N985" s="321"/>
      <c r="O985" s="322">
        <f t="shared" ref="O985:O991" si="103">IF(ISERROR(N985*M985),0,N985*M985)</f>
        <v>0</v>
      </c>
      <c r="P985" s="323">
        <v>4607109930571</v>
      </c>
      <c r="Q985" s="317"/>
      <c r="R985" s="324">
        <f t="shared" ref="R985:R991" si="104">ROUND(M985/L985,2)</f>
        <v>18.670000000000002</v>
      </c>
      <c r="S985" s="325" t="s">
        <v>5387</v>
      </c>
      <c r="T985" s="326" t="s">
        <v>4602</v>
      </c>
    </row>
    <row r="986" spans="1:20" ht="22.5" x14ac:dyDescent="0.2">
      <c r="A986" s="292">
        <v>969</v>
      </c>
      <c r="B986" s="310">
        <v>985</v>
      </c>
      <c r="C986" s="311" t="s">
        <v>2159</v>
      </c>
      <c r="D986" s="312"/>
      <c r="E986" s="313" t="s">
        <v>614</v>
      </c>
      <c r="F986" s="314" t="s">
        <v>6940</v>
      </c>
      <c r="G986" s="315" t="str">
        <f t="shared" si="102"/>
        <v>фото</v>
      </c>
      <c r="H986" s="315"/>
      <c r="I986" s="316" t="s">
        <v>2160</v>
      </c>
      <c r="J986" s="317" t="s">
        <v>209</v>
      </c>
      <c r="K986" s="318" t="s">
        <v>607</v>
      </c>
      <c r="L986" s="667">
        <v>10</v>
      </c>
      <c r="M986" s="668">
        <v>151</v>
      </c>
      <c r="N986" s="321"/>
      <c r="O986" s="322">
        <f t="shared" si="103"/>
        <v>0</v>
      </c>
      <c r="P986" s="323">
        <v>4607109970782</v>
      </c>
      <c r="Q986" s="317"/>
      <c r="R986" s="324">
        <f t="shared" si="104"/>
        <v>15.1</v>
      </c>
      <c r="S986" s="325" t="s">
        <v>5388</v>
      </c>
      <c r="T986" s="326" t="s">
        <v>4602</v>
      </c>
    </row>
    <row r="987" spans="1:20" ht="25.5" x14ac:dyDescent="0.2">
      <c r="A987" s="292">
        <v>970</v>
      </c>
      <c r="B987" s="310">
        <v>6740</v>
      </c>
      <c r="C987" s="311" t="s">
        <v>3971</v>
      </c>
      <c r="D987" s="312"/>
      <c r="E987" s="313" t="s">
        <v>614</v>
      </c>
      <c r="F987" s="314" t="s">
        <v>6941</v>
      </c>
      <c r="G987" s="315" t="str">
        <f t="shared" si="102"/>
        <v>фото</v>
      </c>
      <c r="H987" s="315"/>
      <c r="I987" s="316" t="s">
        <v>2161</v>
      </c>
      <c r="J987" s="317" t="s">
        <v>209</v>
      </c>
      <c r="K987" s="318" t="s">
        <v>599</v>
      </c>
      <c r="L987" s="667">
        <v>10</v>
      </c>
      <c r="M987" s="668">
        <v>98.9</v>
      </c>
      <c r="N987" s="321"/>
      <c r="O987" s="322">
        <f t="shared" si="103"/>
        <v>0</v>
      </c>
      <c r="P987" s="323">
        <v>4607109943847</v>
      </c>
      <c r="Q987" s="317"/>
      <c r="R987" s="324">
        <f t="shared" si="104"/>
        <v>9.89</v>
      </c>
      <c r="S987" s="325" t="s">
        <v>5389</v>
      </c>
      <c r="T987" s="326" t="s">
        <v>4602</v>
      </c>
    </row>
    <row r="988" spans="1:20" ht="38.25" x14ac:dyDescent="0.2">
      <c r="A988" s="292">
        <v>971</v>
      </c>
      <c r="B988" s="310">
        <v>2568</v>
      </c>
      <c r="C988" s="311" t="s">
        <v>3972</v>
      </c>
      <c r="D988" s="312"/>
      <c r="E988" s="313" t="s">
        <v>614</v>
      </c>
      <c r="F988" s="314" t="s">
        <v>6942</v>
      </c>
      <c r="G988" s="315" t="str">
        <f t="shared" si="102"/>
        <v>фото</v>
      </c>
      <c r="H988" s="315"/>
      <c r="I988" s="316" t="s">
        <v>3881</v>
      </c>
      <c r="J988" s="317" t="s">
        <v>209</v>
      </c>
      <c r="K988" s="318" t="s">
        <v>607</v>
      </c>
      <c r="L988" s="667">
        <v>10</v>
      </c>
      <c r="M988" s="668">
        <v>143.80000000000001</v>
      </c>
      <c r="N988" s="321"/>
      <c r="O988" s="322">
        <f t="shared" si="103"/>
        <v>0</v>
      </c>
      <c r="P988" s="323">
        <v>4607109970546</v>
      </c>
      <c r="Q988" s="317"/>
      <c r="R988" s="324">
        <f t="shared" si="104"/>
        <v>14.38</v>
      </c>
      <c r="S988" s="325" t="s">
        <v>5390</v>
      </c>
      <c r="T988" s="326" t="s">
        <v>4602</v>
      </c>
    </row>
    <row r="989" spans="1:20" ht="22.5" x14ac:dyDescent="0.2">
      <c r="A989" s="292">
        <v>972</v>
      </c>
      <c r="B989" s="310">
        <v>6514</v>
      </c>
      <c r="C989" s="311" t="s">
        <v>3235</v>
      </c>
      <c r="D989" s="312"/>
      <c r="E989" s="313" t="s">
        <v>614</v>
      </c>
      <c r="F989" s="314" t="s">
        <v>6943</v>
      </c>
      <c r="G989" s="315" t="str">
        <f t="shared" si="102"/>
        <v>фото</v>
      </c>
      <c r="H989" s="315"/>
      <c r="I989" s="316" t="s">
        <v>3105</v>
      </c>
      <c r="J989" s="317" t="s">
        <v>209</v>
      </c>
      <c r="K989" s="318" t="s">
        <v>599</v>
      </c>
      <c r="L989" s="667">
        <v>10</v>
      </c>
      <c r="M989" s="668">
        <v>181.3</v>
      </c>
      <c r="N989" s="321"/>
      <c r="O989" s="322">
        <f t="shared" si="103"/>
        <v>0</v>
      </c>
      <c r="P989" s="323">
        <v>4607109930595</v>
      </c>
      <c r="Q989" s="317"/>
      <c r="R989" s="324">
        <f t="shared" si="104"/>
        <v>18.13</v>
      </c>
      <c r="S989" s="325" t="s">
        <v>5391</v>
      </c>
      <c r="T989" s="326" t="s">
        <v>4602</v>
      </c>
    </row>
    <row r="990" spans="1:20" ht="38.25" x14ac:dyDescent="0.2">
      <c r="A990" s="292">
        <v>973</v>
      </c>
      <c r="B990" s="310">
        <v>53</v>
      </c>
      <c r="C990" s="311" t="s">
        <v>3973</v>
      </c>
      <c r="D990" s="312"/>
      <c r="E990" s="313" t="s">
        <v>614</v>
      </c>
      <c r="F990" s="314" t="s">
        <v>6944</v>
      </c>
      <c r="G990" s="315" t="str">
        <f t="shared" si="102"/>
        <v>фото</v>
      </c>
      <c r="H990" s="315"/>
      <c r="I990" s="316" t="s">
        <v>3882</v>
      </c>
      <c r="J990" s="317" t="s">
        <v>209</v>
      </c>
      <c r="K990" s="318" t="s">
        <v>599</v>
      </c>
      <c r="L990" s="667">
        <v>10</v>
      </c>
      <c r="M990" s="668">
        <v>177.3</v>
      </c>
      <c r="N990" s="321"/>
      <c r="O990" s="322">
        <f t="shared" si="103"/>
        <v>0</v>
      </c>
      <c r="P990" s="323">
        <v>4607109978764</v>
      </c>
      <c r="Q990" s="317"/>
      <c r="R990" s="324">
        <f t="shared" si="104"/>
        <v>17.73</v>
      </c>
      <c r="S990" s="325" t="s">
        <v>5392</v>
      </c>
      <c r="T990" s="326" t="s">
        <v>4602</v>
      </c>
    </row>
    <row r="991" spans="1:20" ht="22.5" x14ac:dyDescent="0.2">
      <c r="A991" s="292">
        <v>974</v>
      </c>
      <c r="B991" s="310">
        <v>6515</v>
      </c>
      <c r="C991" s="311" t="s">
        <v>3236</v>
      </c>
      <c r="D991" s="312"/>
      <c r="E991" s="313" t="s">
        <v>614</v>
      </c>
      <c r="F991" s="314" t="s">
        <v>6945</v>
      </c>
      <c r="G991" s="315" t="str">
        <f t="shared" si="102"/>
        <v>фото</v>
      </c>
      <c r="H991" s="315"/>
      <c r="I991" s="316" t="s">
        <v>3237</v>
      </c>
      <c r="J991" s="317" t="s">
        <v>209</v>
      </c>
      <c r="K991" s="318" t="s">
        <v>608</v>
      </c>
      <c r="L991" s="667">
        <v>8</v>
      </c>
      <c r="M991" s="668">
        <v>271.8</v>
      </c>
      <c r="N991" s="321"/>
      <c r="O991" s="322">
        <f t="shared" si="103"/>
        <v>0</v>
      </c>
      <c r="P991" s="323">
        <v>4607109930588</v>
      </c>
      <c r="Q991" s="317"/>
      <c r="R991" s="324">
        <f t="shared" si="104"/>
        <v>33.979999999999997</v>
      </c>
      <c r="S991" s="325" t="s">
        <v>5393</v>
      </c>
      <c r="T991" s="326" t="s">
        <v>4602</v>
      </c>
    </row>
    <row r="992" spans="1:20" ht="15.75" x14ac:dyDescent="0.2">
      <c r="A992" s="292">
        <v>975</v>
      </c>
      <c r="B992" s="304"/>
      <c r="C992" s="305"/>
      <c r="D992" s="305"/>
      <c r="E992" s="338" t="s">
        <v>933</v>
      </c>
      <c r="F992" s="339"/>
      <c r="G992" s="308"/>
      <c r="H992" s="308"/>
      <c r="I992" s="308"/>
      <c r="J992" s="308"/>
      <c r="K992" s="307"/>
      <c r="L992" s="339"/>
      <c r="M992" s="339"/>
      <c r="N992" s="307"/>
      <c r="O992" s="308"/>
      <c r="P992" s="308"/>
      <c r="Q992" s="308"/>
      <c r="R992" s="309"/>
      <c r="S992" s="308"/>
      <c r="T992" s="308"/>
    </row>
    <row r="993" spans="1:20" ht="15.75" x14ac:dyDescent="0.2">
      <c r="A993" s="292">
        <v>976</v>
      </c>
      <c r="B993" s="310">
        <v>983</v>
      </c>
      <c r="C993" s="311" t="s">
        <v>2162</v>
      </c>
      <c r="D993" s="312"/>
      <c r="E993" s="313" t="s">
        <v>601</v>
      </c>
      <c r="F993" s="314" t="s">
        <v>6946</v>
      </c>
      <c r="G993" s="315" t="str">
        <f t="shared" ref="G993:G996" si="105">HYPERLINK("http://www.gardenbulbs.ru/images/summer_CL/thumbnails/"&amp;C993&amp;".jpg","фото")</f>
        <v>фото</v>
      </c>
      <c r="H993" s="315"/>
      <c r="I993" s="316" t="s">
        <v>2163</v>
      </c>
      <c r="J993" s="317" t="s">
        <v>1115</v>
      </c>
      <c r="K993" s="318" t="s">
        <v>602</v>
      </c>
      <c r="L993" s="667">
        <v>1</v>
      </c>
      <c r="M993" s="668">
        <v>221.1</v>
      </c>
      <c r="N993" s="321"/>
      <c r="O993" s="322">
        <f t="shared" ref="O993:O996" si="106">IF(ISERROR(N993*M993),0,N993*M993)</f>
        <v>0</v>
      </c>
      <c r="P993" s="323">
        <v>4607109970751</v>
      </c>
      <c r="Q993" s="317"/>
      <c r="R993" s="324">
        <f t="shared" ref="R993:R996" si="107">ROUND(M993/L993,2)</f>
        <v>221.1</v>
      </c>
      <c r="S993" s="325" t="s">
        <v>5394</v>
      </c>
      <c r="T993" s="326" t="s">
        <v>4602</v>
      </c>
    </row>
    <row r="994" spans="1:20" ht="25.5" x14ac:dyDescent="0.2">
      <c r="A994" s="292">
        <v>977</v>
      </c>
      <c r="B994" s="310">
        <v>2615</v>
      </c>
      <c r="C994" s="311" t="s">
        <v>2164</v>
      </c>
      <c r="D994" s="312"/>
      <c r="E994" s="313" t="s">
        <v>601</v>
      </c>
      <c r="F994" s="314" t="s">
        <v>6947</v>
      </c>
      <c r="G994" s="315" t="str">
        <f t="shared" si="105"/>
        <v>фото</v>
      </c>
      <c r="H994" s="315"/>
      <c r="I994" s="316" t="s">
        <v>2165</v>
      </c>
      <c r="J994" s="317" t="s">
        <v>934</v>
      </c>
      <c r="K994" s="318" t="s">
        <v>596</v>
      </c>
      <c r="L994" s="667">
        <v>2</v>
      </c>
      <c r="M994" s="668">
        <v>190.8</v>
      </c>
      <c r="N994" s="321"/>
      <c r="O994" s="322">
        <f t="shared" si="106"/>
        <v>0</v>
      </c>
      <c r="P994" s="323">
        <v>4607109970768</v>
      </c>
      <c r="Q994" s="317"/>
      <c r="R994" s="324">
        <f t="shared" si="107"/>
        <v>95.4</v>
      </c>
      <c r="S994" s="325" t="s">
        <v>5395</v>
      </c>
      <c r="T994" s="326" t="s">
        <v>4602</v>
      </c>
    </row>
    <row r="995" spans="1:20" ht="22.5" x14ac:dyDescent="0.2">
      <c r="A995" s="292">
        <v>978</v>
      </c>
      <c r="B995" s="310">
        <v>58</v>
      </c>
      <c r="C995" s="311" t="s">
        <v>2166</v>
      </c>
      <c r="D995" s="312"/>
      <c r="E995" s="313" t="s">
        <v>601</v>
      </c>
      <c r="F995" s="314" t="s">
        <v>695</v>
      </c>
      <c r="G995" s="315" t="str">
        <f t="shared" si="105"/>
        <v>фото</v>
      </c>
      <c r="H995" s="315"/>
      <c r="I995" s="316" t="s">
        <v>935</v>
      </c>
      <c r="J995" s="317" t="s">
        <v>934</v>
      </c>
      <c r="K995" s="318" t="s">
        <v>596</v>
      </c>
      <c r="L995" s="667">
        <v>2</v>
      </c>
      <c r="M995" s="668">
        <v>240.8</v>
      </c>
      <c r="N995" s="321"/>
      <c r="O995" s="322">
        <f t="shared" si="106"/>
        <v>0</v>
      </c>
      <c r="P995" s="323">
        <v>4607109978511</v>
      </c>
      <c r="Q995" s="317"/>
      <c r="R995" s="324">
        <f t="shared" si="107"/>
        <v>120.4</v>
      </c>
      <c r="S995" s="325" t="s">
        <v>2166</v>
      </c>
      <c r="T995" s="326" t="s">
        <v>4602</v>
      </c>
    </row>
    <row r="996" spans="1:20" ht="15.75" x14ac:dyDescent="0.2">
      <c r="A996" s="292">
        <v>979</v>
      </c>
      <c r="B996" s="310">
        <v>2546</v>
      </c>
      <c r="C996" s="311" t="s">
        <v>2167</v>
      </c>
      <c r="D996" s="312"/>
      <c r="E996" s="313" t="s">
        <v>601</v>
      </c>
      <c r="F996" s="314" t="s">
        <v>6948</v>
      </c>
      <c r="G996" s="315" t="str">
        <f t="shared" si="105"/>
        <v>фото</v>
      </c>
      <c r="H996" s="315"/>
      <c r="I996" s="316" t="s">
        <v>2168</v>
      </c>
      <c r="J996" s="317" t="s">
        <v>679</v>
      </c>
      <c r="K996" s="318" t="s">
        <v>594</v>
      </c>
      <c r="L996" s="667">
        <v>2</v>
      </c>
      <c r="M996" s="668">
        <v>236</v>
      </c>
      <c r="N996" s="321"/>
      <c r="O996" s="322">
        <f t="shared" si="106"/>
        <v>0</v>
      </c>
      <c r="P996" s="323">
        <v>4607109970775</v>
      </c>
      <c r="Q996" s="317"/>
      <c r="R996" s="324">
        <f t="shared" si="107"/>
        <v>118</v>
      </c>
      <c r="S996" s="325" t="s">
        <v>2167</v>
      </c>
      <c r="T996" s="326" t="s">
        <v>4602</v>
      </c>
    </row>
    <row r="997" spans="1:20" ht="21" x14ac:dyDescent="0.25">
      <c r="A997" s="292">
        <v>980</v>
      </c>
      <c r="B997" s="340"/>
      <c r="C997" s="341"/>
      <c r="D997" s="341"/>
      <c r="E997" s="346" t="s">
        <v>3719</v>
      </c>
      <c r="F997" s="342"/>
      <c r="G997" s="299"/>
      <c r="H997" s="299"/>
      <c r="I997" s="299"/>
      <c r="J997" s="299"/>
      <c r="K997" s="341"/>
      <c r="L997" s="342"/>
      <c r="M997" s="342"/>
      <c r="N997" s="341"/>
      <c r="O997" s="299"/>
      <c r="P997" s="299"/>
      <c r="Q997" s="299"/>
      <c r="R997" s="343"/>
      <c r="S997" s="299"/>
      <c r="T997" s="299"/>
    </row>
    <row r="998" spans="1:20" ht="15.75" x14ac:dyDescent="0.2">
      <c r="A998" s="292">
        <v>981</v>
      </c>
      <c r="B998" s="304"/>
      <c r="C998" s="305"/>
      <c r="D998" s="305"/>
      <c r="E998" s="338" t="s">
        <v>936</v>
      </c>
      <c r="F998" s="339"/>
      <c r="G998" s="308"/>
      <c r="H998" s="308"/>
      <c r="I998" s="308"/>
      <c r="J998" s="308"/>
      <c r="K998" s="307"/>
      <c r="L998" s="339"/>
      <c r="M998" s="339"/>
      <c r="N998" s="307"/>
      <c r="O998" s="308"/>
      <c r="P998" s="308"/>
      <c r="Q998" s="308"/>
      <c r="R998" s="309"/>
      <c r="S998" s="308"/>
      <c r="T998" s="308"/>
    </row>
    <row r="999" spans="1:20" ht="15.75" x14ac:dyDescent="0.2">
      <c r="A999" s="292">
        <v>982</v>
      </c>
      <c r="B999" s="310">
        <v>11793</v>
      </c>
      <c r="C999" s="311" t="s">
        <v>5396</v>
      </c>
      <c r="D999" s="312"/>
      <c r="E999" s="313" t="s">
        <v>617</v>
      </c>
      <c r="F999" s="314" t="s">
        <v>3249</v>
      </c>
      <c r="G999" s="315" t="str">
        <f t="shared" ref="G999:G1014" si="108">HYPERLINK("http://www.gardenbulbs.ru/images/summer_CL/thumbnails/"&amp;C999&amp;".jpg","фото")</f>
        <v>фото</v>
      </c>
      <c r="H999" s="315"/>
      <c r="I999" s="316" t="s">
        <v>5202</v>
      </c>
      <c r="J999" s="317">
        <v>60</v>
      </c>
      <c r="K999" s="318" t="s">
        <v>607</v>
      </c>
      <c r="L999" s="667">
        <v>10</v>
      </c>
      <c r="M999" s="668">
        <v>93.9</v>
      </c>
      <c r="N999" s="321"/>
      <c r="O999" s="322">
        <f t="shared" ref="O999:O1014" si="109">IF(ISERROR(N999*M999),0,N999*M999)</f>
        <v>0</v>
      </c>
      <c r="P999" s="323">
        <v>4607109922668</v>
      </c>
      <c r="Q999" s="317" t="s">
        <v>4911</v>
      </c>
      <c r="R999" s="324">
        <f t="shared" ref="R999:R1014" si="110">ROUND(M999/L999,2)</f>
        <v>9.39</v>
      </c>
      <c r="S999" s="325" t="s">
        <v>5396</v>
      </c>
      <c r="T999" s="326"/>
    </row>
    <row r="1000" spans="1:20" ht="25.5" customHeight="1" x14ac:dyDescent="0.2">
      <c r="A1000" s="292">
        <v>983</v>
      </c>
      <c r="B1000" s="310">
        <v>11795</v>
      </c>
      <c r="C1000" s="311" t="s">
        <v>5398</v>
      </c>
      <c r="D1000" s="312"/>
      <c r="E1000" s="313" t="s">
        <v>617</v>
      </c>
      <c r="F1000" s="314" t="s">
        <v>5079</v>
      </c>
      <c r="G1000" s="315" t="str">
        <f t="shared" si="108"/>
        <v>фото</v>
      </c>
      <c r="H1000" s="315"/>
      <c r="I1000" s="316" t="s">
        <v>5204</v>
      </c>
      <c r="J1000" s="317">
        <v>60</v>
      </c>
      <c r="K1000" s="318" t="s">
        <v>611</v>
      </c>
      <c r="L1000" s="667">
        <v>10</v>
      </c>
      <c r="M1000" s="668">
        <v>140.5</v>
      </c>
      <c r="N1000" s="321"/>
      <c r="O1000" s="322">
        <f t="shared" si="109"/>
        <v>0</v>
      </c>
      <c r="P1000" s="323">
        <v>4607109922644</v>
      </c>
      <c r="Q1000" s="317" t="s">
        <v>4911</v>
      </c>
      <c r="R1000" s="324">
        <f t="shared" si="110"/>
        <v>14.05</v>
      </c>
      <c r="S1000" s="325" t="s">
        <v>5398</v>
      </c>
      <c r="T1000" s="326"/>
    </row>
    <row r="1001" spans="1:20" ht="38.25" x14ac:dyDescent="0.2">
      <c r="A1001" s="292">
        <v>984</v>
      </c>
      <c r="B1001" s="310">
        <v>953</v>
      </c>
      <c r="C1001" s="311" t="s">
        <v>2171</v>
      </c>
      <c r="D1001" s="312"/>
      <c r="E1001" s="313" t="s">
        <v>617</v>
      </c>
      <c r="F1001" s="314" t="s">
        <v>938</v>
      </c>
      <c r="G1001" s="315" t="str">
        <f t="shared" si="108"/>
        <v>фото</v>
      </c>
      <c r="H1001" s="315"/>
      <c r="I1001" s="316" t="s">
        <v>939</v>
      </c>
      <c r="J1001" s="317">
        <v>60</v>
      </c>
      <c r="K1001" s="318" t="s">
        <v>611</v>
      </c>
      <c r="L1001" s="667">
        <v>10</v>
      </c>
      <c r="M1001" s="668">
        <v>174.8</v>
      </c>
      <c r="N1001" s="321"/>
      <c r="O1001" s="322">
        <f t="shared" si="109"/>
        <v>0</v>
      </c>
      <c r="P1001" s="323">
        <v>4607109970676</v>
      </c>
      <c r="Q1001" s="317"/>
      <c r="R1001" s="324">
        <f t="shared" si="110"/>
        <v>17.48</v>
      </c>
      <c r="S1001" s="325" t="s">
        <v>2171</v>
      </c>
      <c r="T1001" s="326"/>
    </row>
    <row r="1002" spans="1:20" ht="31.5" customHeight="1" x14ac:dyDescent="0.2">
      <c r="A1002" s="292">
        <v>985</v>
      </c>
      <c r="B1002" s="310">
        <v>11796</v>
      </c>
      <c r="C1002" s="311" t="s">
        <v>5397</v>
      </c>
      <c r="D1002" s="312"/>
      <c r="E1002" s="313" t="s">
        <v>617</v>
      </c>
      <c r="F1002" s="314" t="s">
        <v>2506</v>
      </c>
      <c r="G1002" s="315" t="str">
        <f t="shared" si="108"/>
        <v>фото</v>
      </c>
      <c r="H1002" s="315"/>
      <c r="I1002" s="316" t="s">
        <v>5203</v>
      </c>
      <c r="J1002" s="317">
        <v>60</v>
      </c>
      <c r="K1002" s="318" t="s">
        <v>607</v>
      </c>
      <c r="L1002" s="667">
        <v>10</v>
      </c>
      <c r="M1002" s="668">
        <v>65.900000000000006</v>
      </c>
      <c r="N1002" s="321"/>
      <c r="O1002" s="322">
        <f t="shared" si="109"/>
        <v>0</v>
      </c>
      <c r="P1002" s="323">
        <v>4607109922637</v>
      </c>
      <c r="Q1002" s="317" t="s">
        <v>4911</v>
      </c>
      <c r="R1002" s="324">
        <f t="shared" si="110"/>
        <v>6.59</v>
      </c>
      <c r="S1002" s="325" t="s">
        <v>5397</v>
      </c>
      <c r="T1002" s="326"/>
    </row>
    <row r="1003" spans="1:20" ht="38.25" x14ac:dyDescent="0.2">
      <c r="A1003" s="292">
        <v>986</v>
      </c>
      <c r="B1003" s="310">
        <v>2544</v>
      </c>
      <c r="C1003" s="311" t="s">
        <v>2172</v>
      </c>
      <c r="D1003" s="312"/>
      <c r="E1003" s="313" t="s">
        <v>617</v>
      </c>
      <c r="F1003" s="314" t="s">
        <v>940</v>
      </c>
      <c r="G1003" s="315" t="str">
        <f t="shared" si="108"/>
        <v>фото</v>
      </c>
      <c r="H1003" s="315"/>
      <c r="I1003" s="316" t="s">
        <v>941</v>
      </c>
      <c r="J1003" s="317">
        <v>60</v>
      </c>
      <c r="K1003" s="318" t="s">
        <v>616</v>
      </c>
      <c r="L1003" s="667">
        <v>10</v>
      </c>
      <c r="M1003" s="668">
        <v>145.69999999999999</v>
      </c>
      <c r="N1003" s="321"/>
      <c r="O1003" s="322">
        <f t="shared" si="109"/>
        <v>0</v>
      </c>
      <c r="P1003" s="323">
        <v>4607109970690</v>
      </c>
      <c r="Q1003" s="317"/>
      <c r="R1003" s="324">
        <f t="shared" si="110"/>
        <v>14.57</v>
      </c>
      <c r="S1003" s="325" t="s">
        <v>2172</v>
      </c>
      <c r="T1003" s="326"/>
    </row>
    <row r="1004" spans="1:20" ht="15.75" x14ac:dyDescent="0.2">
      <c r="A1004" s="292">
        <v>987</v>
      </c>
      <c r="B1004" s="310">
        <v>11331</v>
      </c>
      <c r="C1004" s="327" t="s">
        <v>6949</v>
      </c>
      <c r="D1004" s="328"/>
      <c r="E1004" s="329" t="s">
        <v>617</v>
      </c>
      <c r="F1004" s="330" t="s">
        <v>6950</v>
      </c>
      <c r="G1004" s="331" t="str">
        <f t="shared" si="108"/>
        <v>фото</v>
      </c>
      <c r="H1004" s="331"/>
      <c r="I1004" s="332" t="s">
        <v>6951</v>
      </c>
      <c r="J1004" s="333">
        <v>60</v>
      </c>
      <c r="K1004" s="334" t="s">
        <v>607</v>
      </c>
      <c r="L1004" s="669">
        <v>10</v>
      </c>
      <c r="M1004" s="670">
        <v>113.4</v>
      </c>
      <c r="N1004" s="321"/>
      <c r="O1004" s="322">
        <f t="shared" si="109"/>
        <v>0</v>
      </c>
      <c r="P1004" s="323">
        <v>4607109915233</v>
      </c>
      <c r="Q1004" s="337" t="s">
        <v>6499</v>
      </c>
      <c r="R1004" s="324">
        <f t="shared" si="110"/>
        <v>11.34</v>
      </c>
      <c r="S1004" s="325" t="s">
        <v>6949</v>
      </c>
      <c r="T1004" s="326"/>
    </row>
    <row r="1005" spans="1:20" ht="15.75" x14ac:dyDescent="0.2">
      <c r="A1005" s="292">
        <v>988</v>
      </c>
      <c r="B1005" s="310">
        <v>2545</v>
      </c>
      <c r="C1005" s="311" t="s">
        <v>2169</v>
      </c>
      <c r="D1005" s="312"/>
      <c r="E1005" s="313" t="s">
        <v>617</v>
      </c>
      <c r="F1005" s="314" t="s">
        <v>942</v>
      </c>
      <c r="G1005" s="315" t="str">
        <f t="shared" si="108"/>
        <v>фото</v>
      </c>
      <c r="H1005" s="315"/>
      <c r="I1005" s="316" t="s">
        <v>943</v>
      </c>
      <c r="J1005" s="317">
        <v>60</v>
      </c>
      <c r="K1005" s="318" t="s">
        <v>616</v>
      </c>
      <c r="L1005" s="667">
        <v>10</v>
      </c>
      <c r="M1005" s="668">
        <v>102.1</v>
      </c>
      <c r="N1005" s="321"/>
      <c r="O1005" s="322">
        <f t="shared" si="109"/>
        <v>0</v>
      </c>
      <c r="P1005" s="323">
        <v>4607109970645</v>
      </c>
      <c r="Q1005" s="317"/>
      <c r="R1005" s="324">
        <f t="shared" si="110"/>
        <v>10.210000000000001</v>
      </c>
      <c r="S1005" s="325" t="s">
        <v>2169</v>
      </c>
      <c r="T1005" s="326"/>
    </row>
    <row r="1006" spans="1:20" ht="38.25" x14ac:dyDescent="0.2">
      <c r="A1006" s="292">
        <v>989</v>
      </c>
      <c r="B1006" s="310">
        <v>10111</v>
      </c>
      <c r="C1006" s="327" t="s">
        <v>6952</v>
      </c>
      <c r="D1006" s="328"/>
      <c r="E1006" s="329" t="s">
        <v>617</v>
      </c>
      <c r="F1006" s="330" t="s">
        <v>5091</v>
      </c>
      <c r="G1006" s="331" t="str">
        <f t="shared" si="108"/>
        <v>фото</v>
      </c>
      <c r="H1006" s="331"/>
      <c r="I1006" s="332" t="s">
        <v>6953</v>
      </c>
      <c r="J1006" s="333">
        <v>60</v>
      </c>
      <c r="K1006" s="334" t="s">
        <v>616</v>
      </c>
      <c r="L1006" s="669">
        <v>10</v>
      </c>
      <c r="M1006" s="670">
        <v>159.9</v>
      </c>
      <c r="N1006" s="321"/>
      <c r="O1006" s="322">
        <f t="shared" si="109"/>
        <v>0</v>
      </c>
      <c r="P1006" s="323">
        <v>4607109915226</v>
      </c>
      <c r="Q1006" s="337" t="s">
        <v>6499</v>
      </c>
      <c r="R1006" s="324">
        <f t="shared" si="110"/>
        <v>15.99</v>
      </c>
      <c r="S1006" s="325" t="s">
        <v>6952</v>
      </c>
      <c r="T1006" s="326"/>
    </row>
    <row r="1007" spans="1:20" ht="36" customHeight="1" x14ac:dyDescent="0.2">
      <c r="A1007" s="292">
        <v>990</v>
      </c>
      <c r="B1007" s="310">
        <v>11797</v>
      </c>
      <c r="C1007" s="311" t="s">
        <v>5399</v>
      </c>
      <c r="D1007" s="312"/>
      <c r="E1007" s="313" t="s">
        <v>617</v>
      </c>
      <c r="F1007" s="314" t="s">
        <v>5080</v>
      </c>
      <c r="G1007" s="315" t="str">
        <f t="shared" si="108"/>
        <v>фото</v>
      </c>
      <c r="H1007" s="315"/>
      <c r="I1007" s="316" t="s">
        <v>5205</v>
      </c>
      <c r="J1007" s="317">
        <v>60</v>
      </c>
      <c r="K1007" s="318" t="s">
        <v>607</v>
      </c>
      <c r="L1007" s="667">
        <v>10</v>
      </c>
      <c r="M1007" s="668">
        <v>159.9</v>
      </c>
      <c r="N1007" s="321"/>
      <c r="O1007" s="322">
        <f t="shared" si="109"/>
        <v>0</v>
      </c>
      <c r="P1007" s="323">
        <v>4607109922620</v>
      </c>
      <c r="Q1007" s="317" t="s">
        <v>4911</v>
      </c>
      <c r="R1007" s="324">
        <f t="shared" si="110"/>
        <v>15.99</v>
      </c>
      <c r="S1007" s="325" t="s">
        <v>5399</v>
      </c>
      <c r="T1007" s="326"/>
    </row>
    <row r="1008" spans="1:20" ht="15.75" x14ac:dyDescent="0.2">
      <c r="A1008" s="292">
        <v>991</v>
      </c>
      <c r="B1008" s="310">
        <v>6751</v>
      </c>
      <c r="C1008" s="311" t="s">
        <v>2173</v>
      </c>
      <c r="D1008" s="312"/>
      <c r="E1008" s="313" t="s">
        <v>617</v>
      </c>
      <c r="F1008" s="314" t="s">
        <v>213</v>
      </c>
      <c r="G1008" s="315" t="str">
        <f t="shared" si="108"/>
        <v>фото</v>
      </c>
      <c r="H1008" s="315"/>
      <c r="I1008" s="316" t="s">
        <v>214</v>
      </c>
      <c r="J1008" s="317">
        <v>60</v>
      </c>
      <c r="K1008" s="318" t="s">
        <v>607</v>
      </c>
      <c r="L1008" s="667">
        <v>10</v>
      </c>
      <c r="M1008" s="668">
        <v>91</v>
      </c>
      <c r="N1008" s="321"/>
      <c r="O1008" s="322">
        <f t="shared" si="109"/>
        <v>0</v>
      </c>
      <c r="P1008" s="323">
        <v>4607109943953</v>
      </c>
      <c r="Q1008" s="317"/>
      <c r="R1008" s="324">
        <f t="shared" si="110"/>
        <v>9.1</v>
      </c>
      <c r="S1008" s="325" t="s">
        <v>2173</v>
      </c>
      <c r="T1008" s="326"/>
    </row>
    <row r="1009" spans="1:20" ht="25.5" x14ac:dyDescent="0.2">
      <c r="A1009" s="292">
        <v>992</v>
      </c>
      <c r="B1009" s="310">
        <v>1271</v>
      </c>
      <c r="C1009" s="311" t="s">
        <v>2174</v>
      </c>
      <c r="D1009" s="312"/>
      <c r="E1009" s="313" t="s">
        <v>617</v>
      </c>
      <c r="F1009" s="314" t="s">
        <v>945</v>
      </c>
      <c r="G1009" s="315" t="str">
        <f t="shared" si="108"/>
        <v>фото</v>
      </c>
      <c r="H1009" s="315"/>
      <c r="I1009" s="316" t="s">
        <v>946</v>
      </c>
      <c r="J1009" s="317">
        <v>60</v>
      </c>
      <c r="K1009" s="318" t="s">
        <v>616</v>
      </c>
      <c r="L1009" s="667">
        <v>10</v>
      </c>
      <c r="M1009" s="668">
        <v>159.9</v>
      </c>
      <c r="N1009" s="321"/>
      <c r="O1009" s="322">
        <f t="shared" si="109"/>
        <v>0</v>
      </c>
      <c r="P1009" s="323">
        <v>4607109984871</v>
      </c>
      <c r="Q1009" s="317"/>
      <c r="R1009" s="324">
        <f t="shared" si="110"/>
        <v>15.99</v>
      </c>
      <c r="S1009" s="325" t="s">
        <v>2174</v>
      </c>
      <c r="T1009" s="326"/>
    </row>
    <row r="1010" spans="1:20" ht="25.5" x14ac:dyDescent="0.2">
      <c r="A1010" s="292">
        <v>993</v>
      </c>
      <c r="B1010" s="310">
        <v>5866</v>
      </c>
      <c r="C1010" s="311" t="s">
        <v>3241</v>
      </c>
      <c r="D1010" s="312"/>
      <c r="E1010" s="313" t="s">
        <v>617</v>
      </c>
      <c r="F1010" s="314" t="s">
        <v>2514</v>
      </c>
      <c r="G1010" s="315" t="str">
        <f t="shared" si="108"/>
        <v>фото</v>
      </c>
      <c r="H1010" s="315"/>
      <c r="I1010" s="316" t="s">
        <v>2581</v>
      </c>
      <c r="J1010" s="317">
        <v>60</v>
      </c>
      <c r="K1010" s="318" t="s">
        <v>611</v>
      </c>
      <c r="L1010" s="667">
        <v>10</v>
      </c>
      <c r="M1010" s="668">
        <v>111.4</v>
      </c>
      <c r="N1010" s="321"/>
      <c r="O1010" s="322">
        <f t="shared" si="109"/>
        <v>0</v>
      </c>
      <c r="P1010" s="323">
        <v>4607109934739</v>
      </c>
      <c r="Q1010" s="317"/>
      <c r="R1010" s="324">
        <f t="shared" si="110"/>
        <v>11.14</v>
      </c>
      <c r="S1010" s="325" t="s">
        <v>3241</v>
      </c>
      <c r="T1010" s="326"/>
    </row>
    <row r="1011" spans="1:20" ht="25.5" x14ac:dyDescent="0.2">
      <c r="A1011" s="292">
        <v>994</v>
      </c>
      <c r="B1011" s="310">
        <v>5867</v>
      </c>
      <c r="C1011" s="311" t="s">
        <v>3242</v>
      </c>
      <c r="D1011" s="312"/>
      <c r="E1011" s="313" t="s">
        <v>617</v>
      </c>
      <c r="F1011" s="314" t="s">
        <v>2515</v>
      </c>
      <c r="G1011" s="315" t="str">
        <f t="shared" si="108"/>
        <v>фото</v>
      </c>
      <c r="H1011" s="315"/>
      <c r="I1011" s="316" t="s">
        <v>2582</v>
      </c>
      <c r="J1011" s="317">
        <v>55</v>
      </c>
      <c r="K1011" s="318" t="s">
        <v>607</v>
      </c>
      <c r="L1011" s="667">
        <v>10</v>
      </c>
      <c r="M1011" s="668">
        <v>69.5</v>
      </c>
      <c r="N1011" s="321"/>
      <c r="O1011" s="322">
        <f t="shared" si="109"/>
        <v>0</v>
      </c>
      <c r="P1011" s="323">
        <v>4607109934722</v>
      </c>
      <c r="Q1011" s="317"/>
      <c r="R1011" s="324">
        <f t="shared" si="110"/>
        <v>6.95</v>
      </c>
      <c r="S1011" s="325" t="s">
        <v>3242</v>
      </c>
      <c r="T1011" s="326"/>
    </row>
    <row r="1012" spans="1:20" ht="26.25" customHeight="1" x14ac:dyDescent="0.2">
      <c r="A1012" s="292">
        <v>995</v>
      </c>
      <c r="B1012" s="310">
        <v>938</v>
      </c>
      <c r="C1012" s="311" t="s">
        <v>2175</v>
      </c>
      <c r="D1012" s="312"/>
      <c r="E1012" s="313" t="s">
        <v>617</v>
      </c>
      <c r="F1012" s="314" t="s">
        <v>947</v>
      </c>
      <c r="G1012" s="315" t="str">
        <f t="shared" si="108"/>
        <v>фото</v>
      </c>
      <c r="H1012" s="315"/>
      <c r="I1012" s="316" t="s">
        <v>948</v>
      </c>
      <c r="J1012" s="317">
        <v>60</v>
      </c>
      <c r="K1012" s="318" t="s">
        <v>611</v>
      </c>
      <c r="L1012" s="667">
        <v>10</v>
      </c>
      <c r="M1012" s="668">
        <v>174.8</v>
      </c>
      <c r="N1012" s="321"/>
      <c r="O1012" s="322">
        <f t="shared" si="109"/>
        <v>0</v>
      </c>
      <c r="P1012" s="323">
        <v>4607109970737</v>
      </c>
      <c r="Q1012" s="317"/>
      <c r="R1012" s="324">
        <f t="shared" si="110"/>
        <v>17.48</v>
      </c>
      <c r="S1012" s="325" t="s">
        <v>2175</v>
      </c>
      <c r="T1012" s="326"/>
    </row>
    <row r="1013" spans="1:20" ht="31.5" x14ac:dyDescent="0.2">
      <c r="A1013" s="292">
        <v>996</v>
      </c>
      <c r="B1013" s="310">
        <v>5864</v>
      </c>
      <c r="C1013" s="311" t="s">
        <v>3243</v>
      </c>
      <c r="D1013" s="312"/>
      <c r="E1013" s="313" t="s">
        <v>617</v>
      </c>
      <c r="F1013" s="314" t="s">
        <v>2513</v>
      </c>
      <c r="G1013" s="315" t="str">
        <f t="shared" si="108"/>
        <v>фото</v>
      </c>
      <c r="H1013" s="315"/>
      <c r="I1013" s="316" t="s">
        <v>2580</v>
      </c>
      <c r="J1013" s="317">
        <v>60</v>
      </c>
      <c r="K1013" s="318" t="s">
        <v>5240</v>
      </c>
      <c r="L1013" s="667">
        <v>10</v>
      </c>
      <c r="M1013" s="668">
        <v>113.4</v>
      </c>
      <c r="N1013" s="321"/>
      <c r="O1013" s="322">
        <f t="shared" si="109"/>
        <v>0</v>
      </c>
      <c r="P1013" s="323">
        <v>4607109934746</v>
      </c>
      <c r="Q1013" s="317"/>
      <c r="R1013" s="324">
        <f t="shared" si="110"/>
        <v>11.34</v>
      </c>
      <c r="S1013" s="325" t="s">
        <v>3243</v>
      </c>
      <c r="T1013" s="326"/>
    </row>
    <row r="1014" spans="1:20" ht="31.5" x14ac:dyDescent="0.2">
      <c r="A1014" s="292">
        <v>997</v>
      </c>
      <c r="B1014" s="310">
        <v>946</v>
      </c>
      <c r="C1014" s="311" t="s">
        <v>2170</v>
      </c>
      <c r="D1014" s="312"/>
      <c r="E1014" s="313" t="s">
        <v>617</v>
      </c>
      <c r="F1014" s="314" t="s">
        <v>5081</v>
      </c>
      <c r="G1014" s="315" t="str">
        <f t="shared" si="108"/>
        <v>фото</v>
      </c>
      <c r="H1014" s="315"/>
      <c r="I1014" s="316" t="s">
        <v>937</v>
      </c>
      <c r="J1014" s="317">
        <v>60</v>
      </c>
      <c r="K1014" s="318" t="s">
        <v>616</v>
      </c>
      <c r="L1014" s="667">
        <v>10</v>
      </c>
      <c r="M1014" s="668">
        <v>159.9</v>
      </c>
      <c r="N1014" s="321"/>
      <c r="O1014" s="322">
        <f t="shared" si="109"/>
        <v>0</v>
      </c>
      <c r="P1014" s="323">
        <v>4607109970669</v>
      </c>
      <c r="Q1014" s="317"/>
      <c r="R1014" s="324">
        <f t="shared" si="110"/>
        <v>15.99</v>
      </c>
      <c r="S1014" s="325" t="s">
        <v>5400</v>
      </c>
      <c r="T1014" s="326"/>
    </row>
    <row r="1015" spans="1:20" ht="15.75" x14ac:dyDescent="0.2">
      <c r="A1015" s="292">
        <v>998</v>
      </c>
      <c r="B1015" s="304"/>
      <c r="C1015" s="305"/>
      <c r="D1015" s="305"/>
      <c r="E1015" s="338" t="s">
        <v>950</v>
      </c>
      <c r="F1015" s="339"/>
      <c r="G1015" s="308"/>
      <c r="H1015" s="308"/>
      <c r="I1015" s="308"/>
      <c r="J1015" s="308"/>
      <c r="K1015" s="307"/>
      <c r="L1015" s="339"/>
      <c r="M1015" s="339"/>
      <c r="N1015" s="307"/>
      <c r="O1015" s="308"/>
      <c r="P1015" s="308"/>
      <c r="Q1015" s="308"/>
      <c r="R1015" s="309"/>
      <c r="S1015" s="308"/>
      <c r="T1015" s="308"/>
    </row>
    <row r="1016" spans="1:20" ht="25.5" x14ac:dyDescent="0.2">
      <c r="A1016" s="292">
        <v>999</v>
      </c>
      <c r="B1016" s="310">
        <v>871</v>
      </c>
      <c r="C1016" s="311" t="s">
        <v>2176</v>
      </c>
      <c r="D1016" s="312"/>
      <c r="E1016" s="313" t="s">
        <v>55</v>
      </c>
      <c r="F1016" s="314" t="s">
        <v>951</v>
      </c>
      <c r="G1016" s="315" t="str">
        <f t="shared" ref="G1016:G1025" si="111">HYPERLINK("http://www.gardenbulbs.ru/images/summer_CL/thumbnails/"&amp;C1016&amp;".jpg","фото")</f>
        <v>фото</v>
      </c>
      <c r="H1016" s="315"/>
      <c r="I1016" s="316" t="s">
        <v>952</v>
      </c>
      <c r="J1016" s="317">
        <v>20</v>
      </c>
      <c r="K1016" s="318" t="s">
        <v>608</v>
      </c>
      <c r="L1016" s="667">
        <v>10</v>
      </c>
      <c r="M1016" s="668">
        <v>106</v>
      </c>
      <c r="N1016" s="321"/>
      <c r="O1016" s="322">
        <f t="shared" ref="O1016:O1025" si="112">IF(ISERROR(N1016*M1016),0,N1016*M1016)</f>
        <v>0</v>
      </c>
      <c r="P1016" s="323">
        <v>4607109984888</v>
      </c>
      <c r="Q1016" s="317"/>
      <c r="R1016" s="324">
        <f t="shared" ref="R1016:R1025" si="113">ROUND(M1016/L1016,2)</f>
        <v>10.6</v>
      </c>
      <c r="S1016" s="325" t="s">
        <v>2176</v>
      </c>
      <c r="T1016" s="326"/>
    </row>
    <row r="1017" spans="1:20" ht="38.25" x14ac:dyDescent="0.2">
      <c r="A1017" s="292">
        <v>1000</v>
      </c>
      <c r="B1017" s="310">
        <v>11794</v>
      </c>
      <c r="C1017" s="311" t="s">
        <v>5401</v>
      </c>
      <c r="D1017" s="312"/>
      <c r="E1017" s="313" t="s">
        <v>55</v>
      </c>
      <c r="F1017" s="314" t="s">
        <v>5082</v>
      </c>
      <c r="G1017" s="315" t="str">
        <f t="shared" si="111"/>
        <v>фото</v>
      </c>
      <c r="H1017" s="315"/>
      <c r="I1017" s="316" t="s">
        <v>5206</v>
      </c>
      <c r="J1017" s="317">
        <v>15</v>
      </c>
      <c r="K1017" s="318" t="s">
        <v>608</v>
      </c>
      <c r="L1017" s="667">
        <v>10</v>
      </c>
      <c r="M1017" s="668">
        <v>113.1</v>
      </c>
      <c r="N1017" s="321"/>
      <c r="O1017" s="322">
        <f t="shared" si="112"/>
        <v>0</v>
      </c>
      <c r="P1017" s="323">
        <v>4607109922651</v>
      </c>
      <c r="Q1017" s="317" t="s">
        <v>4911</v>
      </c>
      <c r="R1017" s="324">
        <f t="shared" si="113"/>
        <v>11.31</v>
      </c>
      <c r="S1017" s="325" t="s">
        <v>5401</v>
      </c>
      <c r="T1017" s="326"/>
    </row>
    <row r="1018" spans="1:20" ht="38.25" x14ac:dyDescent="0.2">
      <c r="A1018" s="292">
        <v>1001</v>
      </c>
      <c r="B1018" s="310">
        <v>11792</v>
      </c>
      <c r="C1018" s="311" t="s">
        <v>5402</v>
      </c>
      <c r="D1018" s="312"/>
      <c r="E1018" s="313" t="s">
        <v>55</v>
      </c>
      <c r="F1018" s="314" t="s">
        <v>5083</v>
      </c>
      <c r="G1018" s="315" t="str">
        <f t="shared" si="111"/>
        <v>фото</v>
      </c>
      <c r="H1018" s="315"/>
      <c r="I1018" s="316" t="s">
        <v>5207</v>
      </c>
      <c r="J1018" s="317">
        <v>15</v>
      </c>
      <c r="K1018" s="318" t="s">
        <v>608</v>
      </c>
      <c r="L1018" s="667">
        <v>5</v>
      </c>
      <c r="M1018" s="668">
        <v>211.3</v>
      </c>
      <c r="N1018" s="321"/>
      <c r="O1018" s="322">
        <f t="shared" si="112"/>
        <v>0</v>
      </c>
      <c r="P1018" s="323">
        <v>4607109922675</v>
      </c>
      <c r="Q1018" s="317" t="s">
        <v>4911</v>
      </c>
      <c r="R1018" s="324">
        <f t="shared" si="113"/>
        <v>42.26</v>
      </c>
      <c r="S1018" s="325" t="s">
        <v>5402</v>
      </c>
      <c r="T1018" s="326"/>
    </row>
    <row r="1019" spans="1:20" ht="15.75" x14ac:dyDescent="0.2">
      <c r="A1019" s="292">
        <v>1002</v>
      </c>
      <c r="B1019" s="310">
        <v>1939</v>
      </c>
      <c r="C1019" s="311" t="s">
        <v>2177</v>
      </c>
      <c r="D1019" s="312"/>
      <c r="E1019" s="313" t="s">
        <v>55</v>
      </c>
      <c r="F1019" s="314" t="s">
        <v>953</v>
      </c>
      <c r="G1019" s="315" t="str">
        <f t="shared" si="111"/>
        <v>фото</v>
      </c>
      <c r="H1019" s="315"/>
      <c r="I1019" s="316" t="s">
        <v>954</v>
      </c>
      <c r="J1019" s="317">
        <v>12</v>
      </c>
      <c r="K1019" s="318" t="s">
        <v>608</v>
      </c>
      <c r="L1019" s="667">
        <v>10</v>
      </c>
      <c r="M1019" s="668">
        <v>84.6</v>
      </c>
      <c r="N1019" s="321"/>
      <c r="O1019" s="322">
        <f t="shared" si="112"/>
        <v>0</v>
      </c>
      <c r="P1019" s="323">
        <v>4607109984895</v>
      </c>
      <c r="Q1019" s="317"/>
      <c r="R1019" s="324">
        <f t="shared" si="113"/>
        <v>8.4600000000000009</v>
      </c>
      <c r="S1019" s="325" t="s">
        <v>2177</v>
      </c>
      <c r="T1019" s="326"/>
    </row>
    <row r="1020" spans="1:20" ht="38.25" x14ac:dyDescent="0.2">
      <c r="A1020" s="292">
        <v>1003</v>
      </c>
      <c r="B1020" s="310">
        <v>2583</v>
      </c>
      <c r="C1020" s="311" t="s">
        <v>2178</v>
      </c>
      <c r="D1020" s="312"/>
      <c r="E1020" s="313" t="s">
        <v>55</v>
      </c>
      <c r="F1020" s="314" t="s">
        <v>962</v>
      </c>
      <c r="G1020" s="315" t="str">
        <f t="shared" si="111"/>
        <v>фото</v>
      </c>
      <c r="H1020" s="315"/>
      <c r="I1020" s="316" t="s">
        <v>963</v>
      </c>
      <c r="J1020" s="317">
        <v>15</v>
      </c>
      <c r="K1020" s="318" t="s">
        <v>608</v>
      </c>
      <c r="L1020" s="667">
        <v>10</v>
      </c>
      <c r="M1020" s="668">
        <v>170.2</v>
      </c>
      <c r="N1020" s="321"/>
      <c r="O1020" s="322">
        <f t="shared" si="112"/>
        <v>0</v>
      </c>
      <c r="P1020" s="323">
        <v>4607109984857</v>
      </c>
      <c r="Q1020" s="317"/>
      <c r="R1020" s="324">
        <f t="shared" si="113"/>
        <v>17.02</v>
      </c>
      <c r="S1020" s="325" t="s">
        <v>5403</v>
      </c>
      <c r="T1020" s="326"/>
    </row>
    <row r="1021" spans="1:20" ht="53.25" customHeight="1" x14ac:dyDescent="0.2">
      <c r="A1021" s="292">
        <v>1004</v>
      </c>
      <c r="B1021" s="310">
        <v>1749</v>
      </c>
      <c r="C1021" s="311" t="s">
        <v>2179</v>
      </c>
      <c r="D1021" s="312"/>
      <c r="E1021" s="313" t="s">
        <v>55</v>
      </c>
      <c r="F1021" s="314" t="s">
        <v>955</v>
      </c>
      <c r="G1021" s="315" t="str">
        <f t="shared" si="111"/>
        <v>фото</v>
      </c>
      <c r="H1021" s="315"/>
      <c r="I1021" s="316" t="s">
        <v>956</v>
      </c>
      <c r="J1021" s="317">
        <v>12</v>
      </c>
      <c r="K1021" s="318" t="s">
        <v>608</v>
      </c>
      <c r="L1021" s="667">
        <v>10</v>
      </c>
      <c r="M1021" s="668">
        <v>98.9</v>
      </c>
      <c r="N1021" s="321"/>
      <c r="O1021" s="322">
        <f t="shared" si="112"/>
        <v>0</v>
      </c>
      <c r="P1021" s="323">
        <v>4607109984918</v>
      </c>
      <c r="Q1021" s="317"/>
      <c r="R1021" s="324">
        <f t="shared" si="113"/>
        <v>9.89</v>
      </c>
      <c r="S1021" s="325" t="s">
        <v>2179</v>
      </c>
      <c r="T1021" s="326"/>
    </row>
    <row r="1022" spans="1:20" ht="53.25" customHeight="1" x14ac:dyDescent="0.2">
      <c r="A1022" s="292">
        <v>1005</v>
      </c>
      <c r="B1022" s="310">
        <v>1971</v>
      </c>
      <c r="C1022" s="311" t="s">
        <v>2180</v>
      </c>
      <c r="D1022" s="312"/>
      <c r="E1022" s="313" t="s">
        <v>55</v>
      </c>
      <c r="F1022" s="314" t="s">
        <v>957</v>
      </c>
      <c r="G1022" s="315" t="str">
        <f t="shared" si="111"/>
        <v>фото</v>
      </c>
      <c r="H1022" s="315"/>
      <c r="I1022" s="316" t="s">
        <v>958</v>
      </c>
      <c r="J1022" s="317">
        <v>15</v>
      </c>
      <c r="K1022" s="318" t="s">
        <v>608</v>
      </c>
      <c r="L1022" s="667">
        <v>10</v>
      </c>
      <c r="M1022" s="668">
        <v>106</v>
      </c>
      <c r="N1022" s="321"/>
      <c r="O1022" s="322">
        <f t="shared" si="112"/>
        <v>0</v>
      </c>
      <c r="P1022" s="323">
        <v>4607109984925</v>
      </c>
      <c r="Q1022" s="317"/>
      <c r="R1022" s="324">
        <f t="shared" si="113"/>
        <v>10.6</v>
      </c>
      <c r="S1022" s="325" t="s">
        <v>2180</v>
      </c>
      <c r="T1022" s="326"/>
    </row>
    <row r="1023" spans="1:20" ht="25.5" x14ac:dyDescent="0.2">
      <c r="A1023" s="292">
        <v>1006</v>
      </c>
      <c r="B1023" s="310">
        <v>6753</v>
      </c>
      <c r="C1023" s="311" t="s">
        <v>2181</v>
      </c>
      <c r="D1023" s="312"/>
      <c r="E1023" s="313" t="s">
        <v>55</v>
      </c>
      <c r="F1023" s="314" t="s">
        <v>215</v>
      </c>
      <c r="G1023" s="315" t="str">
        <f t="shared" si="111"/>
        <v>фото</v>
      </c>
      <c r="H1023" s="315"/>
      <c r="I1023" s="316" t="s">
        <v>216</v>
      </c>
      <c r="J1023" s="317">
        <v>15</v>
      </c>
      <c r="K1023" s="318" t="s">
        <v>608</v>
      </c>
      <c r="L1023" s="667">
        <v>10</v>
      </c>
      <c r="M1023" s="668">
        <v>84.6</v>
      </c>
      <c r="N1023" s="321"/>
      <c r="O1023" s="322">
        <f t="shared" si="112"/>
        <v>0</v>
      </c>
      <c r="P1023" s="323">
        <v>4607109943977</v>
      </c>
      <c r="Q1023" s="317"/>
      <c r="R1023" s="324">
        <f t="shared" si="113"/>
        <v>8.4600000000000009</v>
      </c>
      <c r="S1023" s="325" t="s">
        <v>2181</v>
      </c>
      <c r="T1023" s="326"/>
    </row>
    <row r="1024" spans="1:20" ht="38.25" x14ac:dyDescent="0.2">
      <c r="A1024" s="292">
        <v>1007</v>
      </c>
      <c r="B1024" s="310">
        <v>11798</v>
      </c>
      <c r="C1024" s="311" t="s">
        <v>5404</v>
      </c>
      <c r="D1024" s="312"/>
      <c r="E1024" s="313" t="s">
        <v>55</v>
      </c>
      <c r="F1024" s="314" t="s">
        <v>5084</v>
      </c>
      <c r="G1024" s="315" t="str">
        <f t="shared" si="111"/>
        <v>фото</v>
      </c>
      <c r="H1024" s="315"/>
      <c r="I1024" s="316" t="s">
        <v>6954</v>
      </c>
      <c r="J1024" s="317">
        <v>15</v>
      </c>
      <c r="K1024" s="318" t="s">
        <v>608</v>
      </c>
      <c r="L1024" s="667">
        <v>10</v>
      </c>
      <c r="M1024" s="668">
        <v>189.9</v>
      </c>
      <c r="N1024" s="321"/>
      <c r="O1024" s="322">
        <f t="shared" si="112"/>
        <v>0</v>
      </c>
      <c r="P1024" s="323">
        <v>4607109922613</v>
      </c>
      <c r="Q1024" s="317" t="s">
        <v>4911</v>
      </c>
      <c r="R1024" s="324">
        <f t="shared" si="113"/>
        <v>18.989999999999998</v>
      </c>
      <c r="S1024" s="325" t="s">
        <v>5404</v>
      </c>
      <c r="T1024" s="326"/>
    </row>
    <row r="1025" spans="1:20" ht="38.25" x14ac:dyDescent="0.2">
      <c r="A1025" s="292">
        <v>1008</v>
      </c>
      <c r="B1025" s="310">
        <v>6754</v>
      </c>
      <c r="C1025" s="311" t="s">
        <v>2182</v>
      </c>
      <c r="D1025" s="312"/>
      <c r="E1025" s="313" t="s">
        <v>55</v>
      </c>
      <c r="F1025" s="314" t="s">
        <v>217</v>
      </c>
      <c r="G1025" s="315" t="str">
        <f t="shared" si="111"/>
        <v>фото</v>
      </c>
      <c r="H1025" s="315"/>
      <c r="I1025" s="316" t="s">
        <v>218</v>
      </c>
      <c r="J1025" s="317">
        <v>15</v>
      </c>
      <c r="K1025" s="318" t="s">
        <v>608</v>
      </c>
      <c r="L1025" s="667">
        <v>8</v>
      </c>
      <c r="M1025" s="668">
        <v>209</v>
      </c>
      <c r="N1025" s="321"/>
      <c r="O1025" s="322">
        <f t="shared" si="112"/>
        <v>0</v>
      </c>
      <c r="P1025" s="323">
        <v>4607109943984</v>
      </c>
      <c r="Q1025" s="317"/>
      <c r="R1025" s="324">
        <f t="shared" si="113"/>
        <v>26.13</v>
      </c>
      <c r="S1025" s="325" t="s">
        <v>5405</v>
      </c>
      <c r="T1025" s="326"/>
    </row>
    <row r="1026" spans="1:20" ht="15.75" x14ac:dyDescent="0.2">
      <c r="A1026" s="292">
        <v>1009</v>
      </c>
      <c r="B1026" s="304"/>
      <c r="C1026" s="305"/>
      <c r="D1026" s="305"/>
      <c r="E1026" s="338" t="s">
        <v>959</v>
      </c>
      <c r="F1026" s="339"/>
      <c r="G1026" s="308"/>
      <c r="H1026" s="308"/>
      <c r="I1026" s="308"/>
      <c r="J1026" s="308"/>
      <c r="K1026" s="307"/>
      <c r="L1026" s="339"/>
      <c r="M1026" s="339"/>
      <c r="N1026" s="307"/>
      <c r="O1026" s="308"/>
      <c r="P1026" s="308"/>
      <c r="Q1026" s="308"/>
      <c r="R1026" s="309"/>
      <c r="S1026" s="308"/>
      <c r="T1026" s="308"/>
    </row>
    <row r="1027" spans="1:20" ht="25.5" x14ac:dyDescent="0.2">
      <c r="A1027" s="292">
        <v>1010</v>
      </c>
      <c r="B1027" s="310">
        <v>2018</v>
      </c>
      <c r="C1027" s="311" t="s">
        <v>2183</v>
      </c>
      <c r="D1027" s="312"/>
      <c r="E1027" s="313" t="s">
        <v>619</v>
      </c>
      <c r="F1027" s="314" t="s">
        <v>960</v>
      </c>
      <c r="G1027" s="315" t="str">
        <f t="shared" ref="G1027:G1028" si="114">HYPERLINK("http://www.gardenbulbs.ru/images/summer_CL/thumbnails/"&amp;C1027&amp;".jpg","фото")</f>
        <v>фото</v>
      </c>
      <c r="H1027" s="315"/>
      <c r="I1027" s="316" t="s">
        <v>961</v>
      </c>
      <c r="J1027" s="317">
        <v>30</v>
      </c>
      <c r="K1027" s="318" t="s">
        <v>603</v>
      </c>
      <c r="L1027" s="667">
        <v>5</v>
      </c>
      <c r="M1027" s="668">
        <v>168.5</v>
      </c>
      <c r="N1027" s="321"/>
      <c r="O1027" s="322">
        <f t="shared" ref="O1027:O1028" si="115">IF(ISERROR(N1027*M1027),0,N1027*M1027)</f>
        <v>0</v>
      </c>
      <c r="P1027" s="323">
        <v>4607109984840</v>
      </c>
      <c r="Q1027" s="317"/>
      <c r="R1027" s="324">
        <f t="shared" ref="R1027:R1028" si="116">ROUND(M1027/L1027,2)</f>
        <v>33.700000000000003</v>
      </c>
      <c r="S1027" s="325" t="s">
        <v>6955</v>
      </c>
      <c r="T1027" s="326"/>
    </row>
    <row r="1028" spans="1:20" ht="15.75" x14ac:dyDescent="0.2">
      <c r="A1028" s="292">
        <v>1011</v>
      </c>
      <c r="B1028" s="310">
        <v>6747</v>
      </c>
      <c r="C1028" s="311" t="s">
        <v>2184</v>
      </c>
      <c r="D1028" s="312"/>
      <c r="E1028" s="313" t="s">
        <v>619</v>
      </c>
      <c r="F1028" s="314" t="s">
        <v>219</v>
      </c>
      <c r="G1028" s="315" t="str">
        <f t="shared" si="114"/>
        <v>фото</v>
      </c>
      <c r="H1028" s="315"/>
      <c r="I1028" s="316" t="s">
        <v>220</v>
      </c>
      <c r="J1028" s="317" t="s">
        <v>1082</v>
      </c>
      <c r="K1028" s="318" t="s">
        <v>608</v>
      </c>
      <c r="L1028" s="667">
        <v>10</v>
      </c>
      <c r="M1028" s="668">
        <v>134.5</v>
      </c>
      <c r="N1028" s="321"/>
      <c r="O1028" s="322">
        <f t="shared" si="115"/>
        <v>0</v>
      </c>
      <c r="P1028" s="323">
        <v>4607109943915</v>
      </c>
      <c r="Q1028" s="317"/>
      <c r="R1028" s="324">
        <f t="shared" si="116"/>
        <v>13.45</v>
      </c>
      <c r="S1028" s="325" t="s">
        <v>6956</v>
      </c>
      <c r="T1028" s="326"/>
    </row>
    <row r="1029" spans="1:20" ht="21" x14ac:dyDescent="0.25">
      <c r="A1029" s="292">
        <v>1012</v>
      </c>
      <c r="B1029" s="340"/>
      <c r="C1029" s="341"/>
      <c r="D1029" s="341"/>
      <c r="E1029" s="347" t="s">
        <v>964</v>
      </c>
      <c r="F1029" s="342"/>
      <c r="G1029" s="299"/>
      <c r="H1029" s="299"/>
      <c r="I1029" s="299"/>
      <c r="J1029" s="299"/>
      <c r="K1029" s="341"/>
      <c r="L1029" s="342"/>
      <c r="M1029" s="342"/>
      <c r="N1029" s="341"/>
      <c r="O1029" s="299"/>
      <c r="P1029" s="299"/>
      <c r="Q1029" s="299"/>
      <c r="R1029" s="343"/>
      <c r="S1029" s="299"/>
      <c r="T1029" s="299"/>
    </row>
    <row r="1030" spans="1:20" ht="15.75" x14ac:dyDescent="0.2">
      <c r="A1030" s="292">
        <v>1013</v>
      </c>
      <c r="B1030" s="304"/>
      <c r="C1030" s="305"/>
      <c r="D1030" s="305"/>
      <c r="E1030" s="338" t="s">
        <v>964</v>
      </c>
      <c r="F1030" s="339"/>
      <c r="G1030" s="308"/>
      <c r="H1030" s="308"/>
      <c r="I1030" s="308"/>
      <c r="J1030" s="308"/>
      <c r="K1030" s="307"/>
      <c r="L1030" s="339"/>
      <c r="M1030" s="339"/>
      <c r="N1030" s="307"/>
      <c r="O1030" s="308"/>
      <c r="P1030" s="308"/>
      <c r="Q1030" s="308"/>
      <c r="R1030" s="309"/>
      <c r="S1030" s="308"/>
      <c r="T1030" s="308"/>
    </row>
    <row r="1031" spans="1:20" ht="15.75" x14ac:dyDescent="0.2">
      <c r="A1031" s="292">
        <v>1014</v>
      </c>
      <c r="B1031" s="310">
        <v>6625</v>
      </c>
      <c r="C1031" s="327" t="s">
        <v>6957</v>
      </c>
      <c r="D1031" s="328"/>
      <c r="E1031" s="329" t="s">
        <v>606</v>
      </c>
      <c r="F1031" s="330" t="s">
        <v>6958</v>
      </c>
      <c r="G1031" s="331" t="str">
        <f t="shared" ref="G1031:G1051" si="117">HYPERLINK("http://www.gardenbulbs.ru/images/summer_CL/thumbnails/"&amp;C1031&amp;".jpg","фото")</f>
        <v>фото</v>
      </c>
      <c r="H1031" s="331"/>
      <c r="I1031" s="332" t="s">
        <v>6959</v>
      </c>
      <c r="J1031" s="333">
        <v>20</v>
      </c>
      <c r="K1031" s="334" t="s">
        <v>607</v>
      </c>
      <c r="L1031" s="669">
        <v>10</v>
      </c>
      <c r="M1031" s="670">
        <v>85</v>
      </c>
      <c r="N1031" s="321"/>
      <c r="O1031" s="322">
        <f t="shared" ref="O1031:O1051" si="118">IF(ISERROR(N1031*M1031),0,N1031*M1031)</f>
        <v>0</v>
      </c>
      <c r="P1031" s="323">
        <v>4607109915219</v>
      </c>
      <c r="Q1031" s="337" t="s">
        <v>6499</v>
      </c>
      <c r="R1031" s="324">
        <f t="shared" ref="R1031:R1051" si="119">ROUND(M1031/L1031,2)</f>
        <v>8.5</v>
      </c>
      <c r="S1031" s="325" t="s">
        <v>6957</v>
      </c>
      <c r="T1031" s="326"/>
    </row>
    <row r="1032" spans="1:20" ht="15.75" x14ac:dyDescent="0.2">
      <c r="A1032" s="292">
        <v>1015</v>
      </c>
      <c r="B1032" s="310">
        <v>5849</v>
      </c>
      <c r="C1032" s="311" t="s">
        <v>4603</v>
      </c>
      <c r="D1032" s="312"/>
      <c r="E1032" s="313" t="s">
        <v>606</v>
      </c>
      <c r="F1032" s="314" t="s">
        <v>4604</v>
      </c>
      <c r="G1032" s="315" t="str">
        <f t="shared" si="117"/>
        <v>фото</v>
      </c>
      <c r="H1032" s="315"/>
      <c r="I1032" s="316" t="s">
        <v>4605</v>
      </c>
      <c r="J1032" s="317">
        <v>20</v>
      </c>
      <c r="K1032" s="318" t="s">
        <v>607</v>
      </c>
      <c r="L1032" s="667">
        <v>10</v>
      </c>
      <c r="M1032" s="668">
        <v>113.3</v>
      </c>
      <c r="N1032" s="321"/>
      <c r="O1032" s="322">
        <f t="shared" si="118"/>
        <v>0</v>
      </c>
      <c r="P1032" s="323">
        <v>4607109934814</v>
      </c>
      <c r="Q1032" s="317"/>
      <c r="R1032" s="324">
        <f t="shared" si="119"/>
        <v>11.33</v>
      </c>
      <c r="S1032" s="325" t="s">
        <v>4603</v>
      </c>
      <c r="T1032" s="326"/>
    </row>
    <row r="1033" spans="1:20" ht="15.75" x14ac:dyDescent="0.2">
      <c r="A1033" s="292">
        <v>1016</v>
      </c>
      <c r="B1033" s="310">
        <v>2550</v>
      </c>
      <c r="C1033" s="311" t="s">
        <v>2185</v>
      </c>
      <c r="D1033" s="312"/>
      <c r="E1033" s="313" t="s">
        <v>606</v>
      </c>
      <c r="F1033" s="314" t="s">
        <v>966</v>
      </c>
      <c r="G1033" s="315" t="str">
        <f t="shared" si="117"/>
        <v>фото</v>
      </c>
      <c r="H1033" s="315"/>
      <c r="I1033" s="316" t="s">
        <v>967</v>
      </c>
      <c r="J1033" s="317">
        <v>30</v>
      </c>
      <c r="K1033" s="318" t="s">
        <v>607</v>
      </c>
      <c r="L1033" s="667">
        <v>10</v>
      </c>
      <c r="M1033" s="668">
        <v>103.3</v>
      </c>
      <c r="N1033" s="321"/>
      <c r="O1033" s="322">
        <f t="shared" si="118"/>
        <v>0</v>
      </c>
      <c r="P1033" s="323">
        <v>4607109970850</v>
      </c>
      <c r="Q1033" s="317"/>
      <c r="R1033" s="324">
        <f t="shared" si="119"/>
        <v>10.33</v>
      </c>
      <c r="S1033" s="325" t="s">
        <v>2185</v>
      </c>
      <c r="T1033" s="326"/>
    </row>
    <row r="1034" spans="1:20" ht="15.75" x14ac:dyDescent="0.2">
      <c r="A1034" s="292">
        <v>1017</v>
      </c>
      <c r="B1034" s="310">
        <v>59</v>
      </c>
      <c r="C1034" s="311" t="s">
        <v>2186</v>
      </c>
      <c r="D1034" s="312"/>
      <c r="E1034" s="313" t="s">
        <v>606</v>
      </c>
      <c r="F1034" s="314" t="s">
        <v>968</v>
      </c>
      <c r="G1034" s="315" t="str">
        <f t="shared" si="117"/>
        <v>фото</v>
      </c>
      <c r="H1034" s="315"/>
      <c r="I1034" s="316" t="s">
        <v>221</v>
      </c>
      <c r="J1034" s="317">
        <v>30</v>
      </c>
      <c r="K1034" s="318" t="s">
        <v>607</v>
      </c>
      <c r="L1034" s="667">
        <v>10</v>
      </c>
      <c r="M1034" s="668">
        <v>98.2</v>
      </c>
      <c r="N1034" s="321"/>
      <c r="O1034" s="322">
        <f t="shared" si="118"/>
        <v>0</v>
      </c>
      <c r="P1034" s="323">
        <v>4607109978665</v>
      </c>
      <c r="Q1034" s="317"/>
      <c r="R1034" s="324">
        <f t="shared" si="119"/>
        <v>9.82</v>
      </c>
      <c r="S1034" s="325" t="s">
        <v>2186</v>
      </c>
      <c r="T1034" s="326"/>
    </row>
    <row r="1035" spans="1:20" ht="15.75" x14ac:dyDescent="0.2">
      <c r="A1035" s="292">
        <v>1018</v>
      </c>
      <c r="B1035" s="310">
        <v>2903</v>
      </c>
      <c r="C1035" s="311" t="s">
        <v>2196</v>
      </c>
      <c r="D1035" s="312"/>
      <c r="E1035" s="313" t="s">
        <v>606</v>
      </c>
      <c r="F1035" s="314" t="s">
        <v>969</v>
      </c>
      <c r="G1035" s="315" t="str">
        <f t="shared" si="117"/>
        <v>фото</v>
      </c>
      <c r="H1035" s="315"/>
      <c r="I1035" s="316" t="s">
        <v>222</v>
      </c>
      <c r="J1035" s="317">
        <v>30</v>
      </c>
      <c r="K1035" s="318" t="s">
        <v>607</v>
      </c>
      <c r="L1035" s="667">
        <v>10</v>
      </c>
      <c r="M1035" s="668">
        <v>72.2</v>
      </c>
      <c r="N1035" s="321"/>
      <c r="O1035" s="322">
        <f t="shared" si="118"/>
        <v>0</v>
      </c>
      <c r="P1035" s="323">
        <v>4607109978672</v>
      </c>
      <c r="Q1035" s="317"/>
      <c r="R1035" s="324">
        <f t="shared" si="119"/>
        <v>7.22</v>
      </c>
      <c r="S1035" s="325" t="s">
        <v>2196</v>
      </c>
      <c r="T1035" s="326"/>
    </row>
    <row r="1036" spans="1:20" ht="31.5" customHeight="1" x14ac:dyDescent="0.2">
      <c r="A1036" s="292">
        <v>1019</v>
      </c>
      <c r="B1036" s="310">
        <v>1273</v>
      </c>
      <c r="C1036" s="311" t="s">
        <v>2197</v>
      </c>
      <c r="D1036" s="312"/>
      <c r="E1036" s="313" t="s">
        <v>606</v>
      </c>
      <c r="F1036" s="314" t="s">
        <v>970</v>
      </c>
      <c r="G1036" s="315" t="str">
        <f t="shared" si="117"/>
        <v>фото</v>
      </c>
      <c r="H1036" s="315"/>
      <c r="I1036" s="316" t="s">
        <v>329</v>
      </c>
      <c r="J1036" s="317">
        <v>20</v>
      </c>
      <c r="K1036" s="318" t="s">
        <v>607</v>
      </c>
      <c r="L1036" s="667">
        <v>10</v>
      </c>
      <c r="M1036" s="668">
        <v>124.7</v>
      </c>
      <c r="N1036" s="321"/>
      <c r="O1036" s="322">
        <f t="shared" si="118"/>
        <v>0</v>
      </c>
      <c r="P1036" s="323">
        <v>4607109985007</v>
      </c>
      <c r="Q1036" s="317"/>
      <c r="R1036" s="324">
        <f t="shared" si="119"/>
        <v>12.47</v>
      </c>
      <c r="S1036" s="325" t="s">
        <v>2197</v>
      </c>
      <c r="T1036" s="326"/>
    </row>
    <row r="1037" spans="1:20" ht="15.75" x14ac:dyDescent="0.2">
      <c r="A1037" s="292">
        <v>1020</v>
      </c>
      <c r="B1037" s="310">
        <v>848</v>
      </c>
      <c r="C1037" s="311" t="s">
        <v>2189</v>
      </c>
      <c r="D1037" s="312"/>
      <c r="E1037" s="313" t="s">
        <v>606</v>
      </c>
      <c r="F1037" s="314" t="s">
        <v>971</v>
      </c>
      <c r="G1037" s="315" t="str">
        <f t="shared" si="117"/>
        <v>фото</v>
      </c>
      <c r="H1037" s="315"/>
      <c r="I1037" s="316" t="s">
        <v>223</v>
      </c>
      <c r="J1037" s="317">
        <v>30</v>
      </c>
      <c r="K1037" s="318" t="s">
        <v>965</v>
      </c>
      <c r="L1037" s="667">
        <v>5</v>
      </c>
      <c r="M1037" s="668">
        <v>211.3</v>
      </c>
      <c r="N1037" s="321"/>
      <c r="O1037" s="322">
        <f t="shared" si="118"/>
        <v>0</v>
      </c>
      <c r="P1037" s="323">
        <v>4607109970881</v>
      </c>
      <c r="Q1037" s="317"/>
      <c r="R1037" s="324">
        <f t="shared" si="119"/>
        <v>42.26</v>
      </c>
      <c r="S1037" s="325" t="s">
        <v>2189</v>
      </c>
      <c r="T1037" s="326"/>
    </row>
    <row r="1038" spans="1:20" ht="25.5" x14ac:dyDescent="0.2">
      <c r="A1038" s="292">
        <v>1021</v>
      </c>
      <c r="B1038" s="310">
        <v>2661</v>
      </c>
      <c r="C1038" s="311" t="s">
        <v>4606</v>
      </c>
      <c r="D1038" s="312"/>
      <c r="E1038" s="313" t="s">
        <v>606</v>
      </c>
      <c r="F1038" s="314" t="s">
        <v>4607</v>
      </c>
      <c r="G1038" s="315" t="str">
        <f t="shared" si="117"/>
        <v>фото</v>
      </c>
      <c r="H1038" s="315"/>
      <c r="I1038" s="316" t="s">
        <v>4608</v>
      </c>
      <c r="J1038" s="317">
        <v>15</v>
      </c>
      <c r="K1038" s="318" t="s">
        <v>599</v>
      </c>
      <c r="L1038" s="667">
        <v>5</v>
      </c>
      <c r="M1038" s="668">
        <v>86.2</v>
      </c>
      <c r="N1038" s="321"/>
      <c r="O1038" s="322">
        <f t="shared" si="118"/>
        <v>0</v>
      </c>
      <c r="P1038" s="323">
        <v>4607109956182</v>
      </c>
      <c r="Q1038" s="317"/>
      <c r="R1038" s="324">
        <f t="shared" si="119"/>
        <v>17.239999999999998</v>
      </c>
      <c r="S1038" s="325" t="s">
        <v>4606</v>
      </c>
      <c r="T1038" s="326"/>
    </row>
    <row r="1039" spans="1:20" ht="25.5" x14ac:dyDescent="0.2">
      <c r="A1039" s="292">
        <v>1022</v>
      </c>
      <c r="B1039" s="310">
        <v>11799</v>
      </c>
      <c r="C1039" s="311" t="s">
        <v>5406</v>
      </c>
      <c r="D1039" s="312"/>
      <c r="E1039" s="313" t="s">
        <v>606</v>
      </c>
      <c r="F1039" s="314" t="s">
        <v>5085</v>
      </c>
      <c r="G1039" s="315" t="str">
        <f t="shared" si="117"/>
        <v>фото</v>
      </c>
      <c r="H1039" s="315"/>
      <c r="I1039" s="316" t="s">
        <v>5208</v>
      </c>
      <c r="J1039" s="317">
        <v>20</v>
      </c>
      <c r="K1039" s="318" t="s">
        <v>608</v>
      </c>
      <c r="L1039" s="667">
        <v>10</v>
      </c>
      <c r="M1039" s="668">
        <v>270.2</v>
      </c>
      <c r="N1039" s="321"/>
      <c r="O1039" s="322">
        <f t="shared" si="118"/>
        <v>0</v>
      </c>
      <c r="P1039" s="323">
        <v>4607109922606</v>
      </c>
      <c r="Q1039" s="317" t="s">
        <v>4911</v>
      </c>
      <c r="R1039" s="324">
        <f t="shared" si="119"/>
        <v>27.02</v>
      </c>
      <c r="S1039" s="325" t="s">
        <v>5406</v>
      </c>
      <c r="T1039" s="326"/>
    </row>
    <row r="1040" spans="1:20" ht="15.75" x14ac:dyDescent="0.2">
      <c r="A1040" s="292">
        <v>1023</v>
      </c>
      <c r="B1040" s="310">
        <v>11800</v>
      </c>
      <c r="C1040" s="311" t="s">
        <v>5407</v>
      </c>
      <c r="D1040" s="312"/>
      <c r="E1040" s="313" t="s">
        <v>606</v>
      </c>
      <c r="F1040" s="314" t="s">
        <v>5086</v>
      </c>
      <c r="G1040" s="315" t="str">
        <f t="shared" si="117"/>
        <v>фото</v>
      </c>
      <c r="H1040" s="315"/>
      <c r="I1040" s="316" t="s">
        <v>5209</v>
      </c>
      <c r="J1040" s="317">
        <v>15</v>
      </c>
      <c r="K1040" s="318" t="s">
        <v>611</v>
      </c>
      <c r="L1040" s="667">
        <v>10</v>
      </c>
      <c r="M1040" s="668">
        <v>85.3</v>
      </c>
      <c r="N1040" s="321"/>
      <c r="O1040" s="322">
        <f t="shared" si="118"/>
        <v>0</v>
      </c>
      <c r="P1040" s="323">
        <v>4607109922590</v>
      </c>
      <c r="Q1040" s="317" t="s">
        <v>4911</v>
      </c>
      <c r="R1040" s="324">
        <f t="shared" si="119"/>
        <v>8.5299999999999994</v>
      </c>
      <c r="S1040" s="325" t="s">
        <v>5407</v>
      </c>
      <c r="T1040" s="326"/>
    </row>
    <row r="1041" spans="1:20" ht="31.5" x14ac:dyDescent="0.2">
      <c r="A1041" s="292">
        <v>1024</v>
      </c>
      <c r="B1041" s="310">
        <v>2551</v>
      </c>
      <c r="C1041" s="311" t="s">
        <v>2187</v>
      </c>
      <c r="D1041" s="312"/>
      <c r="E1041" s="313" t="s">
        <v>606</v>
      </c>
      <c r="F1041" s="314" t="s">
        <v>972</v>
      </c>
      <c r="G1041" s="315" t="str">
        <f t="shared" si="117"/>
        <v>фото</v>
      </c>
      <c r="H1041" s="315"/>
      <c r="I1041" s="316" t="s">
        <v>973</v>
      </c>
      <c r="J1041" s="317">
        <v>40</v>
      </c>
      <c r="K1041" s="318" t="s">
        <v>607</v>
      </c>
      <c r="L1041" s="667">
        <v>10</v>
      </c>
      <c r="M1041" s="668">
        <v>162.19999999999999</v>
      </c>
      <c r="N1041" s="321"/>
      <c r="O1041" s="322">
        <f t="shared" si="118"/>
        <v>0</v>
      </c>
      <c r="P1041" s="323">
        <v>4607109970867</v>
      </c>
      <c r="Q1041" s="317"/>
      <c r="R1041" s="324">
        <f t="shared" si="119"/>
        <v>16.22</v>
      </c>
      <c r="S1041" s="325" t="s">
        <v>2187</v>
      </c>
      <c r="T1041" s="326"/>
    </row>
    <row r="1042" spans="1:20" ht="25.5" x14ac:dyDescent="0.2">
      <c r="A1042" s="292">
        <v>1025</v>
      </c>
      <c r="B1042" s="310">
        <v>2552</v>
      </c>
      <c r="C1042" s="311" t="s">
        <v>2190</v>
      </c>
      <c r="D1042" s="312"/>
      <c r="E1042" s="313" t="s">
        <v>606</v>
      </c>
      <c r="F1042" s="314" t="s">
        <v>975</v>
      </c>
      <c r="G1042" s="315" t="str">
        <f t="shared" si="117"/>
        <v>фото</v>
      </c>
      <c r="H1042" s="315"/>
      <c r="I1042" s="316" t="s">
        <v>976</v>
      </c>
      <c r="J1042" s="317">
        <v>30</v>
      </c>
      <c r="K1042" s="318" t="s">
        <v>616</v>
      </c>
      <c r="L1042" s="667">
        <v>10</v>
      </c>
      <c r="M1042" s="668">
        <v>83.4</v>
      </c>
      <c r="N1042" s="321"/>
      <c r="O1042" s="322">
        <f t="shared" si="118"/>
        <v>0</v>
      </c>
      <c r="P1042" s="323">
        <v>4607109970898</v>
      </c>
      <c r="Q1042" s="317"/>
      <c r="R1042" s="324">
        <f t="shared" si="119"/>
        <v>8.34</v>
      </c>
      <c r="S1042" s="325" t="s">
        <v>2190</v>
      </c>
      <c r="T1042" s="326"/>
    </row>
    <row r="1043" spans="1:20" ht="15.75" x14ac:dyDescent="0.2">
      <c r="A1043" s="292">
        <v>1026</v>
      </c>
      <c r="B1043" s="310">
        <v>11801</v>
      </c>
      <c r="C1043" s="311" t="s">
        <v>5408</v>
      </c>
      <c r="D1043" s="312"/>
      <c r="E1043" s="313" t="s">
        <v>606</v>
      </c>
      <c r="F1043" s="314" t="s">
        <v>5087</v>
      </c>
      <c r="G1043" s="315" t="str">
        <f t="shared" si="117"/>
        <v>фото</v>
      </c>
      <c r="H1043" s="315"/>
      <c r="I1043" s="316" t="s">
        <v>5210</v>
      </c>
      <c r="J1043" s="317">
        <v>15</v>
      </c>
      <c r="K1043" s="318" t="s">
        <v>611</v>
      </c>
      <c r="L1043" s="667">
        <v>10</v>
      </c>
      <c r="M1043" s="668">
        <v>261.39999999999998</v>
      </c>
      <c r="N1043" s="321"/>
      <c r="O1043" s="322">
        <f t="shared" si="118"/>
        <v>0</v>
      </c>
      <c r="P1043" s="323">
        <v>4607109922583</v>
      </c>
      <c r="Q1043" s="317" t="s">
        <v>4911</v>
      </c>
      <c r="R1043" s="324">
        <f t="shared" si="119"/>
        <v>26.14</v>
      </c>
      <c r="S1043" s="325" t="s">
        <v>5408</v>
      </c>
      <c r="T1043" s="326"/>
    </row>
    <row r="1044" spans="1:20" ht="15.75" x14ac:dyDescent="0.2">
      <c r="A1044" s="292">
        <v>1027</v>
      </c>
      <c r="B1044" s="310">
        <v>1272</v>
      </c>
      <c r="C1044" s="311" t="s">
        <v>2191</v>
      </c>
      <c r="D1044" s="312"/>
      <c r="E1044" s="313" t="s">
        <v>606</v>
      </c>
      <c r="F1044" s="314" t="s">
        <v>974</v>
      </c>
      <c r="G1044" s="315" t="str">
        <f t="shared" si="117"/>
        <v>фото</v>
      </c>
      <c r="H1044" s="315"/>
      <c r="I1044" s="316" t="s">
        <v>709</v>
      </c>
      <c r="J1044" s="317">
        <v>30</v>
      </c>
      <c r="K1044" s="318" t="s">
        <v>599</v>
      </c>
      <c r="L1044" s="667">
        <v>10</v>
      </c>
      <c r="M1044" s="668">
        <v>184.4</v>
      </c>
      <c r="N1044" s="321"/>
      <c r="O1044" s="322">
        <f t="shared" si="118"/>
        <v>0</v>
      </c>
      <c r="P1044" s="323">
        <v>4607109985014</v>
      </c>
      <c r="Q1044" s="317"/>
      <c r="R1044" s="324">
        <f t="shared" si="119"/>
        <v>18.440000000000001</v>
      </c>
      <c r="S1044" s="325" t="s">
        <v>5409</v>
      </c>
      <c r="T1044" s="326"/>
    </row>
    <row r="1045" spans="1:20" ht="15.75" x14ac:dyDescent="0.2">
      <c r="A1045" s="292">
        <v>1028</v>
      </c>
      <c r="B1045" s="310">
        <v>2904</v>
      </c>
      <c r="C1045" s="311" t="s">
        <v>2192</v>
      </c>
      <c r="D1045" s="312"/>
      <c r="E1045" s="313" t="s">
        <v>606</v>
      </c>
      <c r="F1045" s="314" t="s">
        <v>977</v>
      </c>
      <c r="G1045" s="315" t="str">
        <f t="shared" si="117"/>
        <v>фото</v>
      </c>
      <c r="H1045" s="315"/>
      <c r="I1045" s="316" t="s">
        <v>224</v>
      </c>
      <c r="J1045" s="317">
        <v>30</v>
      </c>
      <c r="K1045" s="318" t="s">
        <v>607</v>
      </c>
      <c r="L1045" s="667">
        <v>10</v>
      </c>
      <c r="M1045" s="668">
        <v>38.1</v>
      </c>
      <c r="N1045" s="321"/>
      <c r="O1045" s="322">
        <f t="shared" si="118"/>
        <v>0</v>
      </c>
      <c r="P1045" s="323">
        <v>4607109978689</v>
      </c>
      <c r="Q1045" s="317"/>
      <c r="R1045" s="324">
        <f t="shared" si="119"/>
        <v>3.81</v>
      </c>
      <c r="S1045" s="325" t="s">
        <v>2192</v>
      </c>
      <c r="T1045" s="326"/>
    </row>
    <row r="1046" spans="1:20" ht="15.75" x14ac:dyDescent="0.2">
      <c r="A1046" s="292">
        <v>1029</v>
      </c>
      <c r="B1046" s="310">
        <v>2553</v>
      </c>
      <c r="C1046" s="311" t="s">
        <v>2193</v>
      </c>
      <c r="D1046" s="312"/>
      <c r="E1046" s="313" t="s">
        <v>606</v>
      </c>
      <c r="F1046" s="314" t="s">
        <v>978</v>
      </c>
      <c r="G1046" s="315" t="str">
        <f t="shared" si="117"/>
        <v>фото</v>
      </c>
      <c r="H1046" s="315"/>
      <c r="I1046" s="316" t="s">
        <v>225</v>
      </c>
      <c r="J1046" s="317">
        <v>30</v>
      </c>
      <c r="K1046" s="318" t="s">
        <v>607</v>
      </c>
      <c r="L1046" s="667">
        <v>10</v>
      </c>
      <c r="M1046" s="668">
        <v>106.2</v>
      </c>
      <c r="N1046" s="321"/>
      <c r="O1046" s="322">
        <f t="shared" si="118"/>
        <v>0</v>
      </c>
      <c r="P1046" s="323">
        <v>4607109970904</v>
      </c>
      <c r="Q1046" s="317"/>
      <c r="R1046" s="324">
        <f t="shared" si="119"/>
        <v>10.62</v>
      </c>
      <c r="S1046" s="325" t="s">
        <v>2193</v>
      </c>
      <c r="T1046" s="326"/>
    </row>
    <row r="1047" spans="1:20" ht="15.75" x14ac:dyDescent="0.2">
      <c r="A1047" s="292">
        <v>1030</v>
      </c>
      <c r="B1047" s="310">
        <v>6755</v>
      </c>
      <c r="C1047" s="311" t="s">
        <v>2194</v>
      </c>
      <c r="D1047" s="312"/>
      <c r="E1047" s="313" t="s">
        <v>606</v>
      </c>
      <c r="F1047" s="314" t="s">
        <v>226</v>
      </c>
      <c r="G1047" s="315" t="str">
        <f t="shared" si="117"/>
        <v>фото</v>
      </c>
      <c r="H1047" s="315"/>
      <c r="I1047" s="316" t="s">
        <v>227</v>
      </c>
      <c r="J1047" s="317">
        <v>25</v>
      </c>
      <c r="K1047" s="318" t="s">
        <v>599</v>
      </c>
      <c r="L1047" s="667">
        <v>5</v>
      </c>
      <c r="M1047" s="668">
        <v>121.4</v>
      </c>
      <c r="N1047" s="321"/>
      <c r="O1047" s="322">
        <f t="shared" si="118"/>
        <v>0</v>
      </c>
      <c r="P1047" s="323">
        <v>4607109943991</v>
      </c>
      <c r="Q1047" s="317"/>
      <c r="R1047" s="324">
        <f t="shared" si="119"/>
        <v>24.28</v>
      </c>
      <c r="S1047" s="325" t="s">
        <v>2194</v>
      </c>
      <c r="T1047" s="326"/>
    </row>
    <row r="1048" spans="1:20" ht="15.75" x14ac:dyDescent="0.2">
      <c r="A1048" s="292">
        <v>1031</v>
      </c>
      <c r="B1048" s="310">
        <v>11802</v>
      </c>
      <c r="C1048" s="311" t="s">
        <v>5410</v>
      </c>
      <c r="D1048" s="312"/>
      <c r="E1048" s="313" t="s">
        <v>606</v>
      </c>
      <c r="F1048" s="314" t="s">
        <v>5088</v>
      </c>
      <c r="G1048" s="315" t="str">
        <f t="shared" si="117"/>
        <v>фото</v>
      </c>
      <c r="H1048" s="315"/>
      <c r="I1048" s="316" t="s">
        <v>5211</v>
      </c>
      <c r="J1048" s="317">
        <v>25</v>
      </c>
      <c r="K1048" s="318" t="s">
        <v>607</v>
      </c>
      <c r="L1048" s="667">
        <v>10</v>
      </c>
      <c r="M1048" s="668">
        <v>485.2</v>
      </c>
      <c r="N1048" s="321"/>
      <c r="O1048" s="322">
        <f t="shared" si="118"/>
        <v>0</v>
      </c>
      <c r="P1048" s="323">
        <v>4607109922576</v>
      </c>
      <c r="Q1048" s="317" t="s">
        <v>4911</v>
      </c>
      <c r="R1048" s="324">
        <f t="shared" si="119"/>
        <v>48.52</v>
      </c>
      <c r="S1048" s="325" t="s">
        <v>5410</v>
      </c>
      <c r="T1048" s="326"/>
    </row>
    <row r="1049" spans="1:20" ht="15.75" x14ac:dyDescent="0.2">
      <c r="A1049" s="292">
        <v>1032</v>
      </c>
      <c r="B1049" s="310">
        <v>845</v>
      </c>
      <c r="C1049" s="311" t="s">
        <v>2195</v>
      </c>
      <c r="D1049" s="312"/>
      <c r="E1049" s="313" t="s">
        <v>606</v>
      </c>
      <c r="F1049" s="314" t="s">
        <v>979</v>
      </c>
      <c r="G1049" s="315" t="str">
        <f t="shared" si="117"/>
        <v>фото</v>
      </c>
      <c r="H1049" s="315"/>
      <c r="I1049" s="316" t="s">
        <v>228</v>
      </c>
      <c r="J1049" s="317">
        <v>30</v>
      </c>
      <c r="K1049" s="318" t="s">
        <v>616</v>
      </c>
      <c r="L1049" s="667">
        <v>10</v>
      </c>
      <c r="M1049" s="668">
        <v>132.80000000000001</v>
      </c>
      <c r="N1049" s="321"/>
      <c r="O1049" s="322">
        <f t="shared" si="118"/>
        <v>0</v>
      </c>
      <c r="P1049" s="323">
        <v>4607109970911</v>
      </c>
      <c r="Q1049" s="317"/>
      <c r="R1049" s="324">
        <f t="shared" si="119"/>
        <v>13.28</v>
      </c>
      <c r="S1049" s="325" t="s">
        <v>2195</v>
      </c>
      <c r="T1049" s="326"/>
    </row>
    <row r="1050" spans="1:20" ht="15.75" x14ac:dyDescent="0.2">
      <c r="A1050" s="292">
        <v>1033</v>
      </c>
      <c r="B1050" s="310">
        <v>2554</v>
      </c>
      <c r="C1050" s="311" t="s">
        <v>2198</v>
      </c>
      <c r="D1050" s="312"/>
      <c r="E1050" s="313" t="s">
        <v>606</v>
      </c>
      <c r="F1050" s="314" t="s">
        <v>980</v>
      </c>
      <c r="G1050" s="315" t="str">
        <f t="shared" si="117"/>
        <v>фото</v>
      </c>
      <c r="H1050" s="315"/>
      <c r="I1050" s="316" t="s">
        <v>329</v>
      </c>
      <c r="J1050" s="317">
        <v>30</v>
      </c>
      <c r="K1050" s="318" t="s">
        <v>607</v>
      </c>
      <c r="L1050" s="667">
        <v>10</v>
      </c>
      <c r="M1050" s="668">
        <v>156.1</v>
      </c>
      <c r="N1050" s="321"/>
      <c r="O1050" s="322">
        <f t="shared" si="118"/>
        <v>0</v>
      </c>
      <c r="P1050" s="323">
        <v>4607109970928</v>
      </c>
      <c r="Q1050" s="317"/>
      <c r="R1050" s="324">
        <f t="shared" si="119"/>
        <v>15.61</v>
      </c>
      <c r="S1050" s="325" t="s">
        <v>2198</v>
      </c>
      <c r="T1050" s="326"/>
    </row>
    <row r="1051" spans="1:20" ht="18" customHeight="1" x14ac:dyDescent="0.2">
      <c r="A1051" s="292">
        <v>1034</v>
      </c>
      <c r="B1051" s="310">
        <v>891</v>
      </c>
      <c r="C1051" s="311" t="s">
        <v>2188</v>
      </c>
      <c r="D1051" s="312"/>
      <c r="E1051" s="313" t="s">
        <v>606</v>
      </c>
      <c r="F1051" s="314" t="s">
        <v>981</v>
      </c>
      <c r="G1051" s="315" t="str">
        <f t="shared" si="117"/>
        <v>фото</v>
      </c>
      <c r="H1051" s="315"/>
      <c r="I1051" s="316" t="s">
        <v>1414</v>
      </c>
      <c r="J1051" s="317">
        <v>30</v>
      </c>
      <c r="K1051" s="318" t="s">
        <v>607</v>
      </c>
      <c r="L1051" s="667">
        <v>10</v>
      </c>
      <c r="M1051" s="668">
        <v>171.3</v>
      </c>
      <c r="N1051" s="321"/>
      <c r="O1051" s="322">
        <f t="shared" si="118"/>
        <v>0</v>
      </c>
      <c r="P1051" s="323">
        <v>4607109970874</v>
      </c>
      <c r="Q1051" s="317"/>
      <c r="R1051" s="324">
        <f t="shared" si="119"/>
        <v>17.13</v>
      </c>
      <c r="S1051" s="325" t="s">
        <v>2188</v>
      </c>
      <c r="T1051" s="326"/>
    </row>
    <row r="1052" spans="1:20" ht="21" x14ac:dyDescent="0.25">
      <c r="A1052" s="292">
        <v>1035</v>
      </c>
      <c r="B1052" s="340"/>
      <c r="C1052" s="341"/>
      <c r="D1052" s="341"/>
      <c r="E1052" s="347" t="s">
        <v>982</v>
      </c>
      <c r="F1052" s="342"/>
      <c r="G1052" s="299"/>
      <c r="H1052" s="299"/>
      <c r="I1052" s="299"/>
      <c r="J1052" s="299"/>
      <c r="K1052" s="341"/>
      <c r="L1052" s="342"/>
      <c r="M1052" s="342"/>
      <c r="N1052" s="341"/>
      <c r="O1052" s="299"/>
      <c r="P1052" s="299"/>
      <c r="Q1052" s="299"/>
      <c r="R1052" s="343"/>
      <c r="S1052" s="299"/>
      <c r="T1052" s="299"/>
    </row>
    <row r="1053" spans="1:20" ht="15.75" x14ac:dyDescent="0.2">
      <c r="A1053" s="292">
        <v>1036</v>
      </c>
      <c r="B1053" s="304"/>
      <c r="C1053" s="305"/>
      <c r="D1053" s="305"/>
      <c r="E1053" s="338" t="s">
        <v>3721</v>
      </c>
      <c r="F1053" s="339"/>
      <c r="G1053" s="308"/>
      <c r="H1053" s="308"/>
      <c r="I1053" s="308"/>
      <c r="J1053" s="308"/>
      <c r="K1053" s="307"/>
      <c r="L1053" s="339"/>
      <c r="M1053" s="339"/>
      <c r="N1053" s="307"/>
      <c r="O1053" s="308"/>
      <c r="P1053" s="308"/>
      <c r="Q1053" s="308"/>
      <c r="R1053" s="309"/>
      <c r="S1053" s="308"/>
      <c r="T1053" s="308"/>
    </row>
    <row r="1054" spans="1:20" ht="38.25" x14ac:dyDescent="0.2">
      <c r="A1054" s="292">
        <v>1037</v>
      </c>
      <c r="B1054" s="310">
        <v>5874</v>
      </c>
      <c r="C1054" s="311" t="s">
        <v>3244</v>
      </c>
      <c r="D1054" s="312"/>
      <c r="E1054" s="313" t="s">
        <v>605</v>
      </c>
      <c r="F1054" s="314" t="s">
        <v>2518</v>
      </c>
      <c r="G1054" s="315" t="str">
        <f t="shared" ref="G1054:G1057" si="120">HYPERLINK("http://www.gardenbulbs.ru/images/summer_CL/thumbnails/"&amp;C1054&amp;".jpg","фото")</f>
        <v>фото</v>
      </c>
      <c r="H1054" s="315"/>
      <c r="I1054" s="316" t="s">
        <v>6960</v>
      </c>
      <c r="J1054" s="317">
        <v>60</v>
      </c>
      <c r="K1054" s="318" t="s">
        <v>594</v>
      </c>
      <c r="L1054" s="667">
        <v>2</v>
      </c>
      <c r="M1054" s="668">
        <v>367.4</v>
      </c>
      <c r="N1054" s="321"/>
      <c r="O1054" s="322">
        <f t="shared" ref="O1054:O1057" si="121">IF(ISERROR(N1054*M1054),0,N1054*M1054)</f>
        <v>0</v>
      </c>
      <c r="P1054" s="323">
        <v>4607109934685</v>
      </c>
      <c r="Q1054" s="317"/>
      <c r="R1054" s="324">
        <f t="shared" ref="R1054:R1057" si="122">ROUND(M1054/L1054,2)</f>
        <v>183.7</v>
      </c>
      <c r="S1054" s="325" t="s">
        <v>5411</v>
      </c>
      <c r="T1054" s="326"/>
    </row>
    <row r="1055" spans="1:20" ht="53.25" customHeight="1" x14ac:dyDescent="0.2">
      <c r="A1055" s="292">
        <v>1038</v>
      </c>
      <c r="B1055" s="310">
        <v>5873</v>
      </c>
      <c r="C1055" s="311" t="s">
        <v>3245</v>
      </c>
      <c r="D1055" s="312"/>
      <c r="E1055" s="313" t="s">
        <v>605</v>
      </c>
      <c r="F1055" s="314" t="s">
        <v>2517</v>
      </c>
      <c r="G1055" s="315" t="str">
        <f t="shared" si="120"/>
        <v>фото</v>
      </c>
      <c r="H1055" s="315"/>
      <c r="I1055" s="316" t="s">
        <v>6961</v>
      </c>
      <c r="J1055" s="317">
        <v>60</v>
      </c>
      <c r="K1055" s="318" t="s">
        <v>594</v>
      </c>
      <c r="L1055" s="667">
        <v>2</v>
      </c>
      <c r="M1055" s="668">
        <v>367.4</v>
      </c>
      <c r="N1055" s="321"/>
      <c r="O1055" s="322">
        <f t="shared" si="121"/>
        <v>0</v>
      </c>
      <c r="P1055" s="323">
        <v>4607109934692</v>
      </c>
      <c r="Q1055" s="317"/>
      <c r="R1055" s="324">
        <f t="shared" si="122"/>
        <v>183.7</v>
      </c>
      <c r="S1055" s="325" t="s">
        <v>5412</v>
      </c>
      <c r="T1055" s="326" t="s">
        <v>6962</v>
      </c>
    </row>
    <row r="1056" spans="1:20" ht="25.5" x14ac:dyDescent="0.2">
      <c r="A1056" s="292">
        <v>1039</v>
      </c>
      <c r="B1056" s="310">
        <v>5869</v>
      </c>
      <c r="C1056" s="311" t="s">
        <v>3246</v>
      </c>
      <c r="D1056" s="312"/>
      <c r="E1056" s="313" t="s">
        <v>605</v>
      </c>
      <c r="F1056" s="314" t="s">
        <v>2516</v>
      </c>
      <c r="G1056" s="315" t="str">
        <f t="shared" si="120"/>
        <v>фото</v>
      </c>
      <c r="H1056" s="315"/>
      <c r="I1056" s="316" t="s">
        <v>6963</v>
      </c>
      <c r="J1056" s="317">
        <v>60</v>
      </c>
      <c r="K1056" s="318" t="s">
        <v>594</v>
      </c>
      <c r="L1056" s="667">
        <v>2</v>
      </c>
      <c r="M1056" s="668">
        <v>367.4</v>
      </c>
      <c r="N1056" s="321"/>
      <c r="O1056" s="322">
        <f t="shared" si="121"/>
        <v>0</v>
      </c>
      <c r="P1056" s="323">
        <v>4607109934708</v>
      </c>
      <c r="Q1056" s="317"/>
      <c r="R1056" s="324">
        <f t="shared" si="122"/>
        <v>183.7</v>
      </c>
      <c r="S1056" s="325" t="s">
        <v>3246</v>
      </c>
      <c r="T1056" s="326"/>
    </row>
    <row r="1057" spans="1:20" ht="51" x14ac:dyDescent="0.2">
      <c r="A1057" s="292">
        <v>1040</v>
      </c>
      <c r="B1057" s="310">
        <v>2029</v>
      </c>
      <c r="C1057" s="311" t="s">
        <v>3974</v>
      </c>
      <c r="D1057" s="312"/>
      <c r="E1057" s="313" t="s">
        <v>605</v>
      </c>
      <c r="F1057" s="314" t="s">
        <v>3795</v>
      </c>
      <c r="G1057" s="315" t="str">
        <f t="shared" si="120"/>
        <v>фото</v>
      </c>
      <c r="H1057" s="315"/>
      <c r="I1057" s="316" t="s">
        <v>6964</v>
      </c>
      <c r="J1057" s="317">
        <v>60</v>
      </c>
      <c r="K1057" s="318" t="s">
        <v>594</v>
      </c>
      <c r="L1057" s="667">
        <v>2</v>
      </c>
      <c r="M1057" s="668">
        <v>367.4</v>
      </c>
      <c r="N1057" s="321"/>
      <c r="O1057" s="322">
        <f t="shared" si="121"/>
        <v>0</v>
      </c>
      <c r="P1057" s="323">
        <v>4607109985090</v>
      </c>
      <c r="Q1057" s="317"/>
      <c r="R1057" s="324">
        <f t="shared" si="122"/>
        <v>183.7</v>
      </c>
      <c r="S1057" s="325" t="s">
        <v>3974</v>
      </c>
      <c r="T1057" s="326" t="s">
        <v>6962</v>
      </c>
    </row>
    <row r="1058" spans="1:20" ht="15.75" x14ac:dyDescent="0.2">
      <c r="A1058" s="292">
        <v>1041</v>
      </c>
      <c r="B1058" s="304"/>
      <c r="C1058" s="305"/>
      <c r="D1058" s="305"/>
      <c r="E1058" s="338" t="s">
        <v>982</v>
      </c>
      <c r="F1058" s="339"/>
      <c r="G1058" s="308"/>
      <c r="H1058" s="308"/>
      <c r="I1058" s="308"/>
      <c r="J1058" s="308"/>
      <c r="K1058" s="307"/>
      <c r="L1058" s="339"/>
      <c r="M1058" s="339"/>
      <c r="N1058" s="307"/>
      <c r="O1058" s="308"/>
      <c r="P1058" s="308"/>
      <c r="Q1058" s="308"/>
      <c r="R1058" s="309"/>
      <c r="S1058" s="308"/>
      <c r="T1058" s="308"/>
    </row>
    <row r="1059" spans="1:20" ht="26.25" customHeight="1" x14ac:dyDescent="0.2">
      <c r="A1059" s="292">
        <v>1042</v>
      </c>
      <c r="B1059" s="310">
        <v>3417</v>
      </c>
      <c r="C1059" s="311" t="s">
        <v>5413</v>
      </c>
      <c r="D1059" s="312"/>
      <c r="E1059" s="313" t="s">
        <v>605</v>
      </c>
      <c r="F1059" s="314" t="s">
        <v>983</v>
      </c>
      <c r="G1059" s="315" t="str">
        <f t="shared" ref="G1059:G1070" si="123">HYPERLINK("http://www.gardenbulbs.ru/images/summer_CL/thumbnails/"&amp;C1059&amp;".jpg","фото")</f>
        <v>фото</v>
      </c>
      <c r="H1059" s="315"/>
      <c r="I1059" s="316" t="s">
        <v>587</v>
      </c>
      <c r="J1059" s="317" t="s">
        <v>984</v>
      </c>
      <c r="K1059" s="318" t="s">
        <v>985</v>
      </c>
      <c r="L1059" s="667">
        <v>2</v>
      </c>
      <c r="M1059" s="668">
        <v>337.5</v>
      </c>
      <c r="N1059" s="321"/>
      <c r="O1059" s="322">
        <f t="shared" ref="O1059:O1070" si="124">IF(ISERROR(N1059*M1059),0,N1059*M1059)</f>
        <v>0</v>
      </c>
      <c r="P1059" s="323">
        <v>4607109970935</v>
      </c>
      <c r="Q1059" s="317"/>
      <c r="R1059" s="324">
        <f t="shared" ref="R1059:R1070" si="125">ROUND(M1059/L1059,2)</f>
        <v>168.75</v>
      </c>
      <c r="S1059" s="325" t="s">
        <v>5413</v>
      </c>
      <c r="T1059" s="326"/>
    </row>
    <row r="1060" spans="1:20" ht="26.25" customHeight="1" x14ac:dyDescent="0.2">
      <c r="A1060" s="292">
        <v>1043</v>
      </c>
      <c r="B1060" s="310">
        <v>6742</v>
      </c>
      <c r="C1060" s="311" t="s">
        <v>2200</v>
      </c>
      <c r="D1060" s="312"/>
      <c r="E1060" s="313" t="s">
        <v>605</v>
      </c>
      <c r="F1060" s="314" t="s">
        <v>229</v>
      </c>
      <c r="G1060" s="315" t="str">
        <f t="shared" si="123"/>
        <v>фото</v>
      </c>
      <c r="H1060" s="315"/>
      <c r="I1060" s="316" t="s">
        <v>230</v>
      </c>
      <c r="J1060" s="317">
        <v>75</v>
      </c>
      <c r="K1060" s="318" t="s">
        <v>596</v>
      </c>
      <c r="L1060" s="667">
        <v>2</v>
      </c>
      <c r="M1060" s="668">
        <v>335.1</v>
      </c>
      <c r="N1060" s="321"/>
      <c r="O1060" s="322">
        <f t="shared" si="124"/>
        <v>0</v>
      </c>
      <c r="P1060" s="323">
        <v>4607109943861</v>
      </c>
      <c r="Q1060" s="317"/>
      <c r="R1060" s="324">
        <f t="shared" si="125"/>
        <v>167.55</v>
      </c>
      <c r="S1060" s="325" t="s">
        <v>5414</v>
      </c>
      <c r="T1060" s="326"/>
    </row>
    <row r="1061" spans="1:20" ht="22.5" customHeight="1" x14ac:dyDescent="0.2">
      <c r="A1061" s="292">
        <v>1044</v>
      </c>
      <c r="B1061" s="310">
        <v>3418</v>
      </c>
      <c r="C1061" s="311" t="s">
        <v>5415</v>
      </c>
      <c r="D1061" s="312"/>
      <c r="E1061" s="313" t="s">
        <v>605</v>
      </c>
      <c r="F1061" s="314" t="s">
        <v>986</v>
      </c>
      <c r="G1061" s="315" t="str">
        <f t="shared" si="123"/>
        <v>фото</v>
      </c>
      <c r="H1061" s="315"/>
      <c r="I1061" s="316" t="s">
        <v>636</v>
      </c>
      <c r="J1061" s="317" t="s">
        <v>984</v>
      </c>
      <c r="K1061" s="318" t="s">
        <v>985</v>
      </c>
      <c r="L1061" s="667">
        <v>2</v>
      </c>
      <c r="M1061" s="668">
        <v>451.7</v>
      </c>
      <c r="N1061" s="321"/>
      <c r="O1061" s="322">
        <f t="shared" si="124"/>
        <v>0</v>
      </c>
      <c r="P1061" s="323">
        <v>4607109970942</v>
      </c>
      <c r="Q1061" s="317"/>
      <c r="R1061" s="324">
        <f t="shared" si="125"/>
        <v>225.85</v>
      </c>
      <c r="S1061" s="325" t="s">
        <v>5415</v>
      </c>
      <c r="T1061" s="326"/>
    </row>
    <row r="1062" spans="1:20" ht="24" customHeight="1" x14ac:dyDescent="0.2">
      <c r="A1062" s="292">
        <v>1045</v>
      </c>
      <c r="B1062" s="310">
        <v>1277</v>
      </c>
      <c r="C1062" s="311" t="s">
        <v>2202</v>
      </c>
      <c r="D1062" s="312"/>
      <c r="E1062" s="313" t="s">
        <v>605</v>
      </c>
      <c r="F1062" s="314" t="s">
        <v>991</v>
      </c>
      <c r="G1062" s="315" t="str">
        <f t="shared" si="123"/>
        <v>фото</v>
      </c>
      <c r="H1062" s="315"/>
      <c r="I1062" s="316" t="s">
        <v>919</v>
      </c>
      <c r="J1062" s="317" t="s">
        <v>992</v>
      </c>
      <c r="K1062" s="318" t="s">
        <v>608</v>
      </c>
      <c r="L1062" s="667">
        <v>10</v>
      </c>
      <c r="M1062" s="668">
        <v>188.8</v>
      </c>
      <c r="N1062" s="321"/>
      <c r="O1062" s="322">
        <f t="shared" si="124"/>
        <v>0</v>
      </c>
      <c r="P1062" s="323">
        <v>4607109985854</v>
      </c>
      <c r="Q1062" s="317"/>
      <c r="R1062" s="324">
        <f t="shared" si="125"/>
        <v>18.88</v>
      </c>
      <c r="S1062" s="325" t="s">
        <v>5416</v>
      </c>
      <c r="T1062" s="326"/>
    </row>
    <row r="1063" spans="1:20" ht="53.25" customHeight="1" x14ac:dyDescent="0.2">
      <c r="A1063" s="292">
        <v>1046</v>
      </c>
      <c r="B1063" s="310">
        <v>60</v>
      </c>
      <c r="C1063" s="311" t="s">
        <v>2666</v>
      </c>
      <c r="D1063" s="312"/>
      <c r="E1063" s="313" t="s">
        <v>605</v>
      </c>
      <c r="F1063" s="314" t="s">
        <v>993</v>
      </c>
      <c r="G1063" s="315" t="str">
        <f t="shared" si="123"/>
        <v>фото</v>
      </c>
      <c r="H1063" s="315"/>
      <c r="I1063" s="316" t="s">
        <v>994</v>
      </c>
      <c r="J1063" s="317" t="s">
        <v>992</v>
      </c>
      <c r="K1063" s="318" t="s">
        <v>995</v>
      </c>
      <c r="L1063" s="667">
        <v>10</v>
      </c>
      <c r="M1063" s="668">
        <v>105</v>
      </c>
      <c r="N1063" s="321"/>
      <c r="O1063" s="322">
        <f t="shared" si="124"/>
        <v>0</v>
      </c>
      <c r="P1063" s="323">
        <v>4607109978627</v>
      </c>
      <c r="Q1063" s="317"/>
      <c r="R1063" s="324">
        <f t="shared" si="125"/>
        <v>10.5</v>
      </c>
      <c r="S1063" s="325" t="s">
        <v>5417</v>
      </c>
      <c r="T1063" s="326"/>
    </row>
    <row r="1064" spans="1:20" ht="26.25" customHeight="1" x14ac:dyDescent="0.2">
      <c r="A1064" s="292">
        <v>1047</v>
      </c>
      <c r="B1064" s="310">
        <v>918</v>
      </c>
      <c r="C1064" s="311" t="s">
        <v>2203</v>
      </c>
      <c r="D1064" s="312"/>
      <c r="E1064" s="313" t="s">
        <v>605</v>
      </c>
      <c r="F1064" s="314" t="s">
        <v>996</v>
      </c>
      <c r="G1064" s="315" t="str">
        <f t="shared" si="123"/>
        <v>фото</v>
      </c>
      <c r="H1064" s="315"/>
      <c r="I1064" s="316" t="s">
        <v>997</v>
      </c>
      <c r="J1064" s="317">
        <v>20</v>
      </c>
      <c r="K1064" s="318" t="s">
        <v>600</v>
      </c>
      <c r="L1064" s="667">
        <v>6</v>
      </c>
      <c r="M1064" s="668">
        <v>184.1</v>
      </c>
      <c r="N1064" s="321"/>
      <c r="O1064" s="322">
        <f t="shared" si="124"/>
        <v>0</v>
      </c>
      <c r="P1064" s="323">
        <v>4607109978634</v>
      </c>
      <c r="Q1064" s="317"/>
      <c r="R1064" s="324">
        <f t="shared" si="125"/>
        <v>30.68</v>
      </c>
      <c r="S1064" s="325" t="s">
        <v>5418</v>
      </c>
      <c r="T1064" s="326"/>
    </row>
    <row r="1065" spans="1:20" ht="26.25" customHeight="1" x14ac:dyDescent="0.2">
      <c r="A1065" s="292">
        <v>1048</v>
      </c>
      <c r="B1065" s="310">
        <v>3419</v>
      </c>
      <c r="C1065" s="311" t="s">
        <v>2204</v>
      </c>
      <c r="D1065" s="312"/>
      <c r="E1065" s="313" t="s">
        <v>605</v>
      </c>
      <c r="F1065" s="314" t="s">
        <v>987</v>
      </c>
      <c r="G1065" s="315" t="str">
        <f t="shared" si="123"/>
        <v>фото</v>
      </c>
      <c r="H1065" s="315"/>
      <c r="I1065" s="316" t="s">
        <v>988</v>
      </c>
      <c r="J1065" s="317" t="s">
        <v>989</v>
      </c>
      <c r="K1065" s="318" t="s">
        <v>596</v>
      </c>
      <c r="L1065" s="667">
        <v>2</v>
      </c>
      <c r="M1065" s="668">
        <v>294.10000000000002</v>
      </c>
      <c r="N1065" s="321"/>
      <c r="O1065" s="322">
        <f t="shared" si="124"/>
        <v>0</v>
      </c>
      <c r="P1065" s="323">
        <v>4607109970959</v>
      </c>
      <c r="Q1065" s="317"/>
      <c r="R1065" s="324">
        <f t="shared" si="125"/>
        <v>147.05000000000001</v>
      </c>
      <c r="S1065" s="325" t="s">
        <v>2204</v>
      </c>
      <c r="T1065" s="326"/>
    </row>
    <row r="1066" spans="1:20" ht="26.25" customHeight="1" x14ac:dyDescent="0.2">
      <c r="A1066" s="292">
        <v>1049</v>
      </c>
      <c r="B1066" s="310">
        <v>3420</v>
      </c>
      <c r="C1066" s="311" t="s">
        <v>2205</v>
      </c>
      <c r="D1066" s="312"/>
      <c r="E1066" s="313" t="s">
        <v>605</v>
      </c>
      <c r="F1066" s="314" t="s">
        <v>990</v>
      </c>
      <c r="G1066" s="315" t="str">
        <f t="shared" si="123"/>
        <v>фото</v>
      </c>
      <c r="H1066" s="315"/>
      <c r="I1066" s="316" t="s">
        <v>101</v>
      </c>
      <c r="J1066" s="317" t="s">
        <v>984</v>
      </c>
      <c r="K1066" s="318" t="s">
        <v>985</v>
      </c>
      <c r="L1066" s="667">
        <v>2</v>
      </c>
      <c r="M1066" s="668">
        <v>380.3</v>
      </c>
      <c r="N1066" s="321"/>
      <c r="O1066" s="322">
        <f t="shared" si="124"/>
        <v>0</v>
      </c>
      <c r="P1066" s="323">
        <v>4607109970966</v>
      </c>
      <c r="Q1066" s="317"/>
      <c r="R1066" s="324">
        <f t="shared" si="125"/>
        <v>190.15</v>
      </c>
      <c r="S1066" s="325" t="s">
        <v>5419</v>
      </c>
      <c r="T1066" s="326"/>
    </row>
    <row r="1067" spans="1:20" ht="38.25" x14ac:dyDescent="0.2">
      <c r="A1067" s="292">
        <v>1050</v>
      </c>
      <c r="B1067" s="310">
        <v>2036</v>
      </c>
      <c r="C1067" s="311" t="s">
        <v>5420</v>
      </c>
      <c r="D1067" s="312"/>
      <c r="E1067" s="313" t="s">
        <v>605</v>
      </c>
      <c r="F1067" s="314" t="s">
        <v>3796</v>
      </c>
      <c r="G1067" s="315" t="str">
        <f t="shared" si="123"/>
        <v>фото</v>
      </c>
      <c r="H1067" s="315"/>
      <c r="I1067" s="316" t="s">
        <v>3883</v>
      </c>
      <c r="J1067" s="317" t="s">
        <v>3884</v>
      </c>
      <c r="K1067" s="318" t="s">
        <v>596</v>
      </c>
      <c r="L1067" s="667">
        <v>1</v>
      </c>
      <c r="M1067" s="668">
        <v>149</v>
      </c>
      <c r="N1067" s="321"/>
      <c r="O1067" s="322">
        <f t="shared" si="124"/>
        <v>0</v>
      </c>
      <c r="P1067" s="323">
        <v>4607109985106</v>
      </c>
      <c r="Q1067" s="317"/>
      <c r="R1067" s="324">
        <f t="shared" si="125"/>
        <v>149</v>
      </c>
      <c r="S1067" s="325" t="s">
        <v>5420</v>
      </c>
      <c r="T1067" s="326"/>
    </row>
    <row r="1068" spans="1:20" ht="53.25" customHeight="1" x14ac:dyDescent="0.2">
      <c r="A1068" s="292">
        <v>1051</v>
      </c>
      <c r="B1068" s="310">
        <v>6744</v>
      </c>
      <c r="C1068" s="311" t="s">
        <v>5421</v>
      </c>
      <c r="D1068" s="312"/>
      <c r="E1068" s="313" t="s">
        <v>605</v>
      </c>
      <c r="F1068" s="314" t="s">
        <v>210</v>
      </c>
      <c r="G1068" s="315" t="str">
        <f t="shared" si="123"/>
        <v>фото</v>
      </c>
      <c r="H1068" s="315"/>
      <c r="I1068" s="316" t="s">
        <v>231</v>
      </c>
      <c r="J1068" s="317">
        <v>90</v>
      </c>
      <c r="K1068" s="318" t="s">
        <v>985</v>
      </c>
      <c r="L1068" s="667">
        <v>1</v>
      </c>
      <c r="M1068" s="668">
        <v>250.1</v>
      </c>
      <c r="N1068" s="321"/>
      <c r="O1068" s="322">
        <f t="shared" si="124"/>
        <v>0</v>
      </c>
      <c r="P1068" s="323">
        <v>4607109943885</v>
      </c>
      <c r="Q1068" s="317"/>
      <c r="R1068" s="324">
        <f t="shared" si="125"/>
        <v>250.1</v>
      </c>
      <c r="S1068" s="325" t="s">
        <v>5421</v>
      </c>
      <c r="T1068" s="326"/>
    </row>
    <row r="1069" spans="1:20" ht="53.25" customHeight="1" x14ac:dyDescent="0.2">
      <c r="A1069" s="292">
        <v>1052</v>
      </c>
      <c r="B1069" s="310">
        <v>7480</v>
      </c>
      <c r="C1069" s="311" t="s">
        <v>5422</v>
      </c>
      <c r="D1069" s="312"/>
      <c r="E1069" s="313" t="s">
        <v>605</v>
      </c>
      <c r="F1069" s="314" t="s">
        <v>3797</v>
      </c>
      <c r="G1069" s="315" t="str">
        <f t="shared" si="123"/>
        <v>фото</v>
      </c>
      <c r="H1069" s="315"/>
      <c r="I1069" s="316" t="s">
        <v>3885</v>
      </c>
      <c r="J1069" s="317" t="s">
        <v>3886</v>
      </c>
      <c r="K1069" s="318" t="s">
        <v>596</v>
      </c>
      <c r="L1069" s="667">
        <v>2</v>
      </c>
      <c r="M1069" s="668">
        <v>300.7</v>
      </c>
      <c r="N1069" s="321"/>
      <c r="O1069" s="322">
        <f t="shared" si="124"/>
        <v>0</v>
      </c>
      <c r="P1069" s="323">
        <v>4607109938836</v>
      </c>
      <c r="Q1069" s="317"/>
      <c r="R1069" s="324">
        <f t="shared" si="125"/>
        <v>150.35</v>
      </c>
      <c r="S1069" s="325" t="s">
        <v>5422</v>
      </c>
      <c r="T1069" s="326"/>
    </row>
    <row r="1070" spans="1:20" ht="22.5" customHeight="1" x14ac:dyDescent="0.2">
      <c r="A1070" s="292">
        <v>1053</v>
      </c>
      <c r="B1070" s="310">
        <v>3421</v>
      </c>
      <c r="C1070" s="311" t="s">
        <v>2207</v>
      </c>
      <c r="D1070" s="312"/>
      <c r="E1070" s="313" t="s">
        <v>605</v>
      </c>
      <c r="F1070" s="314" t="s">
        <v>998</v>
      </c>
      <c r="G1070" s="315" t="str">
        <f t="shared" si="123"/>
        <v>фото</v>
      </c>
      <c r="H1070" s="315"/>
      <c r="I1070" s="316" t="s">
        <v>1243</v>
      </c>
      <c r="J1070" s="317">
        <v>25</v>
      </c>
      <c r="K1070" s="318" t="s">
        <v>616</v>
      </c>
      <c r="L1070" s="667">
        <v>10</v>
      </c>
      <c r="M1070" s="668">
        <v>93.6</v>
      </c>
      <c r="N1070" s="321"/>
      <c r="O1070" s="322">
        <f t="shared" si="124"/>
        <v>0</v>
      </c>
      <c r="P1070" s="323">
        <v>4607109970973</v>
      </c>
      <c r="Q1070" s="317"/>
      <c r="R1070" s="324">
        <f t="shared" si="125"/>
        <v>9.36</v>
      </c>
      <c r="S1070" s="325" t="s">
        <v>5423</v>
      </c>
      <c r="T1070" s="326"/>
    </row>
    <row r="1071" spans="1:20" ht="23.25" x14ac:dyDescent="0.25">
      <c r="A1071" s="292">
        <v>1054</v>
      </c>
      <c r="B1071" s="340"/>
      <c r="C1071" s="341"/>
      <c r="D1071" s="341"/>
      <c r="E1071" s="348" t="s">
        <v>2470</v>
      </c>
      <c r="F1071" s="342"/>
      <c r="G1071" s="299"/>
      <c r="H1071" s="299"/>
      <c r="I1071" s="299"/>
      <c r="J1071" s="299"/>
      <c r="K1071" s="341"/>
      <c r="L1071" s="342"/>
      <c r="M1071" s="342"/>
      <c r="N1071" s="341"/>
      <c r="O1071" s="299"/>
      <c r="P1071" s="299"/>
      <c r="Q1071" s="299"/>
      <c r="R1071" s="343"/>
      <c r="S1071" s="299"/>
      <c r="T1071" s="299"/>
    </row>
    <row r="1072" spans="1:20" ht="15.75" x14ac:dyDescent="0.2">
      <c r="A1072" s="292">
        <v>1055</v>
      </c>
      <c r="B1072" s="304"/>
      <c r="C1072" s="305"/>
      <c r="D1072" s="305"/>
      <c r="E1072" s="338" t="s">
        <v>6965</v>
      </c>
      <c r="F1072" s="339"/>
      <c r="G1072" s="308"/>
      <c r="H1072" s="308"/>
      <c r="I1072" s="308"/>
      <c r="J1072" s="308"/>
      <c r="K1072" s="307"/>
      <c r="L1072" s="339"/>
      <c r="M1072" s="339"/>
      <c r="N1072" s="307"/>
      <c r="O1072" s="308"/>
      <c r="P1072" s="308"/>
      <c r="Q1072" s="308"/>
      <c r="R1072" s="309"/>
      <c r="S1072" s="308"/>
      <c r="T1072" s="308"/>
    </row>
    <row r="1073" spans="1:20" ht="15.75" x14ac:dyDescent="0.2">
      <c r="A1073" s="292">
        <v>1056</v>
      </c>
      <c r="B1073" s="310">
        <v>2300</v>
      </c>
      <c r="C1073" s="311" t="s">
        <v>2208</v>
      </c>
      <c r="D1073" s="312"/>
      <c r="E1073" s="313" t="s">
        <v>53</v>
      </c>
      <c r="F1073" s="314" t="s">
        <v>999</v>
      </c>
      <c r="G1073" s="315" t="str">
        <f t="shared" ref="G1073:G1075" si="126">HYPERLINK("http://www.gardenbulbs.ru/images/summer_CL/thumbnails/"&amp;C1073&amp;".jpg","фото")</f>
        <v>фото</v>
      </c>
      <c r="H1073" s="315"/>
      <c r="I1073" s="316" t="s">
        <v>467</v>
      </c>
      <c r="J1073" s="317">
        <v>90</v>
      </c>
      <c r="K1073" s="318" t="s">
        <v>603</v>
      </c>
      <c r="L1073" s="667">
        <v>1</v>
      </c>
      <c r="M1073" s="668">
        <v>108.6</v>
      </c>
      <c r="N1073" s="321"/>
      <c r="O1073" s="322">
        <f t="shared" ref="O1073:O1075" si="127">IF(ISERROR(N1073*M1073),0,N1073*M1073)</f>
        <v>0</v>
      </c>
      <c r="P1073" s="323">
        <v>4607109969267</v>
      </c>
      <c r="Q1073" s="317"/>
      <c r="R1073" s="324">
        <f t="shared" ref="R1073:R1075" si="128">ROUND(M1073/L1073,2)</f>
        <v>108.6</v>
      </c>
      <c r="S1073" s="325" t="s">
        <v>5424</v>
      </c>
      <c r="T1073" s="326"/>
    </row>
    <row r="1074" spans="1:20" ht="15.75" x14ac:dyDescent="0.2">
      <c r="A1074" s="292">
        <v>1057</v>
      </c>
      <c r="B1074" s="310">
        <v>1681</v>
      </c>
      <c r="C1074" s="311" t="s">
        <v>2209</v>
      </c>
      <c r="D1074" s="312"/>
      <c r="E1074" s="313" t="s">
        <v>53</v>
      </c>
      <c r="F1074" s="314" t="s">
        <v>1000</v>
      </c>
      <c r="G1074" s="315" t="str">
        <f t="shared" si="126"/>
        <v>фото</v>
      </c>
      <c r="H1074" s="315"/>
      <c r="I1074" s="316" t="s">
        <v>1189</v>
      </c>
      <c r="J1074" s="317">
        <v>140</v>
      </c>
      <c r="K1074" s="318" t="s">
        <v>603</v>
      </c>
      <c r="L1074" s="667">
        <v>1</v>
      </c>
      <c r="M1074" s="668">
        <v>152.80000000000001</v>
      </c>
      <c r="N1074" s="321"/>
      <c r="O1074" s="322">
        <f t="shared" si="127"/>
        <v>0</v>
      </c>
      <c r="P1074" s="323">
        <v>4607109969274</v>
      </c>
      <c r="Q1074" s="317"/>
      <c r="R1074" s="324">
        <f t="shared" si="128"/>
        <v>152.80000000000001</v>
      </c>
      <c r="S1074" s="325" t="s">
        <v>2209</v>
      </c>
      <c r="T1074" s="326"/>
    </row>
    <row r="1075" spans="1:20" ht="15.75" x14ac:dyDescent="0.2">
      <c r="A1075" s="292">
        <v>1058</v>
      </c>
      <c r="B1075" s="310">
        <v>3747</v>
      </c>
      <c r="C1075" s="311" t="s">
        <v>2210</v>
      </c>
      <c r="D1075" s="312"/>
      <c r="E1075" s="313" t="s">
        <v>53</v>
      </c>
      <c r="F1075" s="314" t="s">
        <v>1003</v>
      </c>
      <c r="G1075" s="315" t="str">
        <f t="shared" si="126"/>
        <v>фото</v>
      </c>
      <c r="H1075" s="315"/>
      <c r="I1075" s="316" t="s">
        <v>1002</v>
      </c>
      <c r="J1075" s="317">
        <v>125</v>
      </c>
      <c r="K1075" s="318" t="s">
        <v>603</v>
      </c>
      <c r="L1075" s="667">
        <v>1</v>
      </c>
      <c r="M1075" s="668">
        <v>156.4</v>
      </c>
      <c r="N1075" s="321"/>
      <c r="O1075" s="322">
        <f t="shared" si="127"/>
        <v>0</v>
      </c>
      <c r="P1075" s="323">
        <v>4607109975114</v>
      </c>
      <c r="Q1075" s="317"/>
      <c r="R1075" s="324">
        <f t="shared" si="128"/>
        <v>156.4</v>
      </c>
      <c r="S1075" s="325" t="s">
        <v>5425</v>
      </c>
      <c r="T1075" s="326"/>
    </row>
    <row r="1076" spans="1:20" ht="23.25" x14ac:dyDescent="0.25">
      <c r="A1076" s="292">
        <v>1059</v>
      </c>
      <c r="B1076" s="340"/>
      <c r="C1076" s="341"/>
      <c r="D1076" s="341"/>
      <c r="E1076" s="348" t="s">
        <v>2471</v>
      </c>
      <c r="F1076" s="342"/>
      <c r="G1076" s="299"/>
      <c r="H1076" s="299"/>
      <c r="I1076" s="299"/>
      <c r="J1076" s="299"/>
      <c r="K1076" s="341"/>
      <c r="L1076" s="342"/>
      <c r="M1076" s="342"/>
      <c r="N1076" s="341"/>
      <c r="O1076" s="299"/>
      <c r="P1076" s="299"/>
      <c r="Q1076" s="299"/>
      <c r="R1076" s="343"/>
      <c r="S1076" s="299"/>
      <c r="T1076" s="299"/>
    </row>
    <row r="1077" spans="1:20" ht="15.75" x14ac:dyDescent="0.2">
      <c r="A1077" s="292">
        <v>1060</v>
      </c>
      <c r="B1077" s="304"/>
      <c r="C1077" s="305"/>
      <c r="D1077" s="305"/>
      <c r="E1077" s="338" t="s">
        <v>6966</v>
      </c>
      <c r="F1077" s="339"/>
      <c r="G1077" s="308"/>
      <c r="H1077" s="308"/>
      <c r="I1077" s="308"/>
      <c r="J1077" s="308"/>
      <c r="K1077" s="307"/>
      <c r="L1077" s="339"/>
      <c r="M1077" s="339"/>
      <c r="N1077" s="307"/>
      <c r="O1077" s="308"/>
      <c r="P1077" s="308"/>
      <c r="Q1077" s="308"/>
      <c r="R1077" s="309"/>
      <c r="S1077" s="308"/>
      <c r="T1077" s="308"/>
    </row>
    <row r="1078" spans="1:20" ht="127.5" x14ac:dyDescent="0.2">
      <c r="A1078" s="292">
        <v>1061</v>
      </c>
      <c r="B1078" s="310">
        <v>6518</v>
      </c>
      <c r="C1078" s="311" t="s">
        <v>3247</v>
      </c>
      <c r="D1078" s="312" t="s">
        <v>3248</v>
      </c>
      <c r="E1078" s="313" t="s">
        <v>2473</v>
      </c>
      <c r="F1078" s="314" t="s">
        <v>3249</v>
      </c>
      <c r="G1078" s="315" t="str">
        <f t="shared" ref="G1078:H1083" si="129">HYPERLINK("http://www.gardenbulbs.ru/images/summer_CL/thumbnails/"&amp;C1078&amp;".jpg","фото")</f>
        <v>фото</v>
      </c>
      <c r="H1078" s="315" t="str">
        <f t="shared" si="129"/>
        <v>фото</v>
      </c>
      <c r="I1078" s="316" t="s">
        <v>6967</v>
      </c>
      <c r="J1078" s="317" t="s">
        <v>2583</v>
      </c>
      <c r="K1078" s="318" t="s">
        <v>295</v>
      </c>
      <c r="L1078" s="667">
        <v>2</v>
      </c>
      <c r="M1078" s="668">
        <v>384.9</v>
      </c>
      <c r="N1078" s="321"/>
      <c r="O1078" s="322">
        <f t="shared" ref="O1078:O1083" si="130">IF(ISERROR(N1078*M1078),0,N1078*M1078)</f>
        <v>0</v>
      </c>
      <c r="P1078" s="323">
        <v>4607109930564</v>
      </c>
      <c r="Q1078" s="317"/>
      <c r="R1078" s="324">
        <f t="shared" ref="R1078:R1083" si="131">ROUND(M1078/L1078,2)</f>
        <v>192.45</v>
      </c>
      <c r="S1078" s="325" t="s">
        <v>3250</v>
      </c>
      <c r="T1078" s="326" t="s">
        <v>6968</v>
      </c>
    </row>
    <row r="1079" spans="1:20" ht="25.5" x14ac:dyDescent="0.2">
      <c r="A1079" s="292">
        <v>1062</v>
      </c>
      <c r="B1079" s="310">
        <v>5875</v>
      </c>
      <c r="C1079" s="311" t="s">
        <v>3251</v>
      </c>
      <c r="D1079" s="312" t="s">
        <v>3252</v>
      </c>
      <c r="E1079" s="313" t="s">
        <v>2473</v>
      </c>
      <c r="F1079" s="314" t="s">
        <v>2519</v>
      </c>
      <c r="G1079" s="315" t="str">
        <f t="shared" si="129"/>
        <v>фото</v>
      </c>
      <c r="H1079" s="315" t="str">
        <f t="shared" si="129"/>
        <v>фото</v>
      </c>
      <c r="I1079" s="316" t="s">
        <v>3253</v>
      </c>
      <c r="J1079" s="317" t="s">
        <v>2583</v>
      </c>
      <c r="K1079" s="318" t="s">
        <v>295</v>
      </c>
      <c r="L1079" s="667">
        <v>2</v>
      </c>
      <c r="M1079" s="668">
        <v>384.9</v>
      </c>
      <c r="N1079" s="321"/>
      <c r="O1079" s="322">
        <f t="shared" si="130"/>
        <v>0</v>
      </c>
      <c r="P1079" s="323">
        <v>4607109934678</v>
      </c>
      <c r="Q1079" s="317"/>
      <c r="R1079" s="324">
        <f t="shared" si="131"/>
        <v>192.45</v>
      </c>
      <c r="S1079" s="325" t="s">
        <v>5426</v>
      </c>
      <c r="T1079" s="326" t="s">
        <v>6968</v>
      </c>
    </row>
    <row r="1080" spans="1:20" ht="30" x14ac:dyDescent="0.2">
      <c r="A1080" s="292">
        <v>1063</v>
      </c>
      <c r="B1080" s="310">
        <v>6519</v>
      </c>
      <c r="C1080" s="311" t="s">
        <v>3254</v>
      </c>
      <c r="D1080" s="312" t="s">
        <v>3255</v>
      </c>
      <c r="E1080" s="313" t="s">
        <v>2473</v>
      </c>
      <c r="F1080" s="314" t="s">
        <v>3256</v>
      </c>
      <c r="G1080" s="315" t="str">
        <f t="shared" si="129"/>
        <v>фото</v>
      </c>
      <c r="H1080" s="315" t="str">
        <f t="shared" si="129"/>
        <v>фото</v>
      </c>
      <c r="I1080" s="316" t="s">
        <v>3257</v>
      </c>
      <c r="J1080" s="317" t="s">
        <v>2583</v>
      </c>
      <c r="K1080" s="318" t="s">
        <v>295</v>
      </c>
      <c r="L1080" s="667">
        <v>2</v>
      </c>
      <c r="M1080" s="668">
        <v>384.9</v>
      </c>
      <c r="N1080" s="321"/>
      <c r="O1080" s="322">
        <f t="shared" si="130"/>
        <v>0</v>
      </c>
      <c r="P1080" s="323">
        <v>4607109930557</v>
      </c>
      <c r="Q1080" s="317"/>
      <c r="R1080" s="324">
        <f t="shared" si="131"/>
        <v>192.45</v>
      </c>
      <c r="S1080" s="325" t="s">
        <v>3258</v>
      </c>
      <c r="T1080" s="326" t="s">
        <v>6968</v>
      </c>
    </row>
    <row r="1081" spans="1:20" ht="30" x14ac:dyDescent="0.2">
      <c r="A1081" s="292">
        <v>1064</v>
      </c>
      <c r="B1081" s="310">
        <v>5880</v>
      </c>
      <c r="C1081" s="311" t="s">
        <v>3259</v>
      </c>
      <c r="D1081" s="312" t="s">
        <v>3260</v>
      </c>
      <c r="E1081" s="313" t="s">
        <v>2473</v>
      </c>
      <c r="F1081" s="314" t="s">
        <v>2521</v>
      </c>
      <c r="G1081" s="315" t="str">
        <f t="shared" si="129"/>
        <v>фото</v>
      </c>
      <c r="H1081" s="315" t="str">
        <f t="shared" si="129"/>
        <v>фото</v>
      </c>
      <c r="I1081" s="316" t="s">
        <v>2585</v>
      </c>
      <c r="J1081" s="317" t="s">
        <v>2583</v>
      </c>
      <c r="K1081" s="318" t="s">
        <v>295</v>
      </c>
      <c r="L1081" s="667">
        <v>2</v>
      </c>
      <c r="M1081" s="668">
        <v>384.9</v>
      </c>
      <c r="N1081" s="321"/>
      <c r="O1081" s="322">
        <f t="shared" si="130"/>
        <v>0</v>
      </c>
      <c r="P1081" s="323">
        <v>4607109934647</v>
      </c>
      <c r="Q1081" s="317"/>
      <c r="R1081" s="324">
        <f t="shared" si="131"/>
        <v>192.45</v>
      </c>
      <c r="S1081" s="325" t="s">
        <v>5427</v>
      </c>
      <c r="T1081" s="326" t="s">
        <v>6968</v>
      </c>
    </row>
    <row r="1082" spans="1:20" ht="22.5" x14ac:dyDescent="0.2">
      <c r="A1082" s="292">
        <v>1065</v>
      </c>
      <c r="B1082" s="310">
        <v>5879</v>
      </c>
      <c r="C1082" s="311" t="s">
        <v>3261</v>
      </c>
      <c r="D1082" s="312" t="s">
        <v>3262</v>
      </c>
      <c r="E1082" s="313" t="s">
        <v>2473</v>
      </c>
      <c r="F1082" s="314" t="s">
        <v>2520</v>
      </c>
      <c r="G1082" s="315" t="str">
        <f t="shared" si="129"/>
        <v>фото</v>
      </c>
      <c r="H1082" s="315" t="str">
        <f t="shared" si="129"/>
        <v>фото</v>
      </c>
      <c r="I1082" s="316" t="s">
        <v>2584</v>
      </c>
      <c r="J1082" s="317" t="s">
        <v>2583</v>
      </c>
      <c r="K1082" s="318" t="s">
        <v>295</v>
      </c>
      <c r="L1082" s="667">
        <v>2</v>
      </c>
      <c r="M1082" s="668">
        <v>384.9</v>
      </c>
      <c r="N1082" s="321"/>
      <c r="O1082" s="322">
        <f t="shared" si="130"/>
        <v>0</v>
      </c>
      <c r="P1082" s="323">
        <v>4607109934654</v>
      </c>
      <c r="Q1082" s="317"/>
      <c r="R1082" s="324">
        <f t="shared" si="131"/>
        <v>192.45</v>
      </c>
      <c r="S1082" s="325" t="s">
        <v>5428</v>
      </c>
      <c r="T1082" s="326" t="s">
        <v>6968</v>
      </c>
    </row>
    <row r="1083" spans="1:20" ht="38.25" x14ac:dyDescent="0.2">
      <c r="A1083" s="292">
        <v>1066</v>
      </c>
      <c r="B1083" s="310">
        <v>6594</v>
      </c>
      <c r="C1083" s="311" t="s">
        <v>3263</v>
      </c>
      <c r="D1083" s="312" t="s">
        <v>3264</v>
      </c>
      <c r="E1083" s="313" t="s">
        <v>2473</v>
      </c>
      <c r="F1083" s="314" t="s">
        <v>3265</v>
      </c>
      <c r="G1083" s="315" t="str">
        <f t="shared" si="129"/>
        <v>фото</v>
      </c>
      <c r="H1083" s="315" t="str">
        <f t="shared" si="129"/>
        <v>фото</v>
      </c>
      <c r="I1083" s="316" t="s">
        <v>3266</v>
      </c>
      <c r="J1083" s="317" t="s">
        <v>2583</v>
      </c>
      <c r="K1083" s="318" t="s">
        <v>295</v>
      </c>
      <c r="L1083" s="667">
        <v>2</v>
      </c>
      <c r="M1083" s="668">
        <v>365.1</v>
      </c>
      <c r="N1083" s="321"/>
      <c r="O1083" s="322">
        <f t="shared" si="130"/>
        <v>0</v>
      </c>
      <c r="P1083" s="323">
        <v>4607109930540</v>
      </c>
      <c r="Q1083" s="317"/>
      <c r="R1083" s="324">
        <f t="shared" si="131"/>
        <v>182.55</v>
      </c>
      <c r="S1083" s="325" t="s">
        <v>3267</v>
      </c>
      <c r="T1083" s="326" t="s">
        <v>6968</v>
      </c>
    </row>
    <row r="1084" spans="1:20" ht="18" customHeight="1" x14ac:dyDescent="0.2">
      <c r="A1084" s="292">
        <v>1067</v>
      </c>
      <c r="B1084" s="304"/>
      <c r="C1084" s="305"/>
      <c r="D1084" s="305"/>
      <c r="E1084" s="338" t="s">
        <v>6969</v>
      </c>
      <c r="F1084" s="339"/>
      <c r="G1084" s="308"/>
      <c r="H1084" s="308"/>
      <c r="I1084" s="308"/>
      <c r="J1084" s="308"/>
      <c r="K1084" s="307"/>
      <c r="L1084" s="339"/>
      <c r="M1084" s="339"/>
      <c r="N1084" s="307"/>
      <c r="O1084" s="308"/>
      <c r="P1084" s="308"/>
      <c r="Q1084" s="308"/>
      <c r="R1084" s="309"/>
      <c r="S1084" s="308"/>
      <c r="T1084" s="308"/>
    </row>
    <row r="1085" spans="1:20" ht="26.25" customHeight="1" x14ac:dyDescent="0.2">
      <c r="A1085" s="292">
        <v>1068</v>
      </c>
      <c r="B1085" s="310">
        <v>5883</v>
      </c>
      <c r="C1085" s="311" t="s">
        <v>3268</v>
      </c>
      <c r="D1085" s="312"/>
      <c r="E1085" s="313" t="s">
        <v>2212</v>
      </c>
      <c r="F1085" s="314" t="s">
        <v>2522</v>
      </c>
      <c r="G1085" s="315" t="str">
        <f t="shared" ref="G1085:G1106" si="132">HYPERLINK("http://www.gardenbulbs.ru/images/summer_CL/thumbnails/"&amp;C1085&amp;".jpg","фото")</f>
        <v>фото</v>
      </c>
      <c r="H1085" s="315"/>
      <c r="I1085" s="316" t="s">
        <v>2586</v>
      </c>
      <c r="J1085" s="317" t="s">
        <v>1081</v>
      </c>
      <c r="K1085" s="318" t="s">
        <v>2214</v>
      </c>
      <c r="L1085" s="667">
        <v>1</v>
      </c>
      <c r="M1085" s="668">
        <v>326.8</v>
      </c>
      <c r="N1085" s="321"/>
      <c r="O1085" s="322">
        <f t="shared" ref="O1085:O1106" si="133">IF(ISERROR(N1085*M1085),0,N1085*M1085)</f>
        <v>0</v>
      </c>
      <c r="P1085" s="323">
        <v>4607109934623</v>
      </c>
      <c r="Q1085" s="317"/>
      <c r="R1085" s="324">
        <f t="shared" ref="R1085:R1106" si="134">ROUND(M1085/L1085,2)</f>
        <v>326.8</v>
      </c>
      <c r="S1085" s="325" t="s">
        <v>5429</v>
      </c>
      <c r="T1085" s="326" t="s">
        <v>6968</v>
      </c>
    </row>
    <row r="1086" spans="1:20" ht="38.25" x14ac:dyDescent="0.2">
      <c r="A1086" s="292">
        <v>1069</v>
      </c>
      <c r="B1086" s="310">
        <v>7496</v>
      </c>
      <c r="C1086" s="311" t="s">
        <v>3977</v>
      </c>
      <c r="D1086" s="312"/>
      <c r="E1086" s="313" t="s">
        <v>2212</v>
      </c>
      <c r="F1086" s="314" t="s">
        <v>713</v>
      </c>
      <c r="G1086" s="315" t="str">
        <f t="shared" si="132"/>
        <v>фото</v>
      </c>
      <c r="H1086" s="315"/>
      <c r="I1086" s="316" t="s">
        <v>6970</v>
      </c>
      <c r="J1086" s="317" t="s">
        <v>1081</v>
      </c>
      <c r="K1086" s="318" t="s">
        <v>2214</v>
      </c>
      <c r="L1086" s="667">
        <v>1</v>
      </c>
      <c r="M1086" s="668">
        <v>319.7</v>
      </c>
      <c r="N1086" s="321"/>
      <c r="O1086" s="322">
        <f t="shared" si="133"/>
        <v>0</v>
      </c>
      <c r="P1086" s="323">
        <v>4607109938676</v>
      </c>
      <c r="Q1086" s="317" t="s">
        <v>6971</v>
      </c>
      <c r="R1086" s="324">
        <f t="shared" si="134"/>
        <v>319.7</v>
      </c>
      <c r="S1086" s="325" t="s">
        <v>5430</v>
      </c>
      <c r="T1086" s="326" t="s">
        <v>6968</v>
      </c>
    </row>
    <row r="1087" spans="1:20" ht="38.25" x14ac:dyDescent="0.2">
      <c r="A1087" s="292">
        <v>1070</v>
      </c>
      <c r="B1087" s="310">
        <v>2900</v>
      </c>
      <c r="C1087" s="311" t="s">
        <v>6972</v>
      </c>
      <c r="D1087" s="312"/>
      <c r="E1087" s="313" t="s">
        <v>2212</v>
      </c>
      <c r="F1087" s="314" t="s">
        <v>6973</v>
      </c>
      <c r="G1087" s="315" t="str">
        <f t="shared" si="132"/>
        <v>фото</v>
      </c>
      <c r="H1087" s="315"/>
      <c r="I1087" s="316" t="s">
        <v>6974</v>
      </c>
      <c r="J1087" s="317" t="s">
        <v>1081</v>
      </c>
      <c r="K1087" s="318" t="s">
        <v>2214</v>
      </c>
      <c r="L1087" s="667">
        <v>1</v>
      </c>
      <c r="M1087" s="668">
        <v>322.5</v>
      </c>
      <c r="N1087" s="321"/>
      <c r="O1087" s="322">
        <f t="shared" si="133"/>
        <v>0</v>
      </c>
      <c r="P1087" s="323">
        <v>4607109978849</v>
      </c>
      <c r="Q1087" s="317"/>
      <c r="R1087" s="324">
        <f t="shared" si="134"/>
        <v>322.5</v>
      </c>
      <c r="S1087" s="325" t="s">
        <v>6975</v>
      </c>
      <c r="T1087" s="326" t="s">
        <v>6968</v>
      </c>
    </row>
    <row r="1088" spans="1:20" ht="29.25" customHeight="1" x14ac:dyDescent="0.2">
      <c r="A1088" s="292">
        <v>1071</v>
      </c>
      <c r="B1088" s="310">
        <v>5884</v>
      </c>
      <c r="C1088" s="311" t="s">
        <v>3269</v>
      </c>
      <c r="D1088" s="312"/>
      <c r="E1088" s="313" t="s">
        <v>2212</v>
      </c>
      <c r="F1088" s="314" t="s">
        <v>1298</v>
      </c>
      <c r="G1088" s="315" t="str">
        <f t="shared" si="132"/>
        <v>фото</v>
      </c>
      <c r="H1088" s="315"/>
      <c r="I1088" s="316" t="s">
        <v>2219</v>
      </c>
      <c r="J1088" s="317" t="s">
        <v>1081</v>
      </c>
      <c r="K1088" s="318" t="s">
        <v>2214</v>
      </c>
      <c r="L1088" s="667">
        <v>1</v>
      </c>
      <c r="M1088" s="668">
        <v>326.8</v>
      </c>
      <c r="N1088" s="321"/>
      <c r="O1088" s="322">
        <f t="shared" si="133"/>
        <v>0</v>
      </c>
      <c r="P1088" s="323">
        <v>4607109934616</v>
      </c>
      <c r="Q1088" s="317"/>
      <c r="R1088" s="324">
        <f t="shared" si="134"/>
        <v>326.8</v>
      </c>
      <c r="S1088" s="325" t="s">
        <v>5432</v>
      </c>
      <c r="T1088" s="326" t="s">
        <v>6968</v>
      </c>
    </row>
    <row r="1089" spans="1:20" ht="53.25" customHeight="1" x14ac:dyDescent="0.2">
      <c r="A1089" s="292">
        <v>1072</v>
      </c>
      <c r="B1089" s="310">
        <v>777</v>
      </c>
      <c r="C1089" s="311" t="s">
        <v>2226</v>
      </c>
      <c r="D1089" s="312"/>
      <c r="E1089" s="313" t="s">
        <v>2212</v>
      </c>
      <c r="F1089" s="314" t="s">
        <v>2227</v>
      </c>
      <c r="G1089" s="315" t="str">
        <f t="shared" si="132"/>
        <v>фото</v>
      </c>
      <c r="H1089" s="315"/>
      <c r="I1089" s="316" t="s">
        <v>6976</v>
      </c>
      <c r="J1089" s="317" t="s">
        <v>1081</v>
      </c>
      <c r="K1089" s="318" t="s">
        <v>2214</v>
      </c>
      <c r="L1089" s="667">
        <v>1</v>
      </c>
      <c r="M1089" s="668">
        <v>376.8</v>
      </c>
      <c r="N1089" s="321"/>
      <c r="O1089" s="322">
        <f t="shared" si="133"/>
        <v>0</v>
      </c>
      <c r="P1089" s="323">
        <v>4607109973752</v>
      </c>
      <c r="Q1089" s="317" t="s">
        <v>6971</v>
      </c>
      <c r="R1089" s="324">
        <f t="shared" si="134"/>
        <v>376.8</v>
      </c>
      <c r="S1089" s="325" t="s">
        <v>5438</v>
      </c>
      <c r="T1089" s="326" t="s">
        <v>6968</v>
      </c>
    </row>
    <row r="1090" spans="1:20" ht="25.5" x14ac:dyDescent="0.2">
      <c r="A1090" s="292">
        <v>1073</v>
      </c>
      <c r="B1090" s="310">
        <v>5841</v>
      </c>
      <c r="C1090" s="311" t="s">
        <v>3978</v>
      </c>
      <c r="D1090" s="312"/>
      <c r="E1090" s="313" t="s">
        <v>2212</v>
      </c>
      <c r="F1090" s="314" t="s">
        <v>3798</v>
      </c>
      <c r="G1090" s="315" t="str">
        <f t="shared" si="132"/>
        <v>фото</v>
      </c>
      <c r="H1090" s="315"/>
      <c r="I1090" s="316" t="s">
        <v>3887</v>
      </c>
      <c r="J1090" s="317" t="s">
        <v>1081</v>
      </c>
      <c r="K1090" s="318" t="s">
        <v>2214</v>
      </c>
      <c r="L1090" s="667">
        <v>1</v>
      </c>
      <c r="M1090" s="668">
        <v>362.5</v>
      </c>
      <c r="N1090" s="321"/>
      <c r="O1090" s="322">
        <f t="shared" si="133"/>
        <v>0</v>
      </c>
      <c r="P1090" s="323">
        <v>4607109934883</v>
      </c>
      <c r="Q1090" s="317"/>
      <c r="R1090" s="324">
        <f t="shared" si="134"/>
        <v>362.5</v>
      </c>
      <c r="S1090" s="325" t="s">
        <v>5439</v>
      </c>
      <c r="T1090" s="326" t="s">
        <v>6968</v>
      </c>
    </row>
    <row r="1091" spans="1:20" ht="38.25" x14ac:dyDescent="0.2">
      <c r="A1091" s="292">
        <v>1074</v>
      </c>
      <c r="B1091" s="310">
        <v>5304</v>
      </c>
      <c r="C1091" s="311" t="s">
        <v>4610</v>
      </c>
      <c r="D1091" s="312"/>
      <c r="E1091" s="313" t="s">
        <v>2212</v>
      </c>
      <c r="F1091" s="314" t="s">
        <v>4611</v>
      </c>
      <c r="G1091" s="315" t="str">
        <f t="shared" si="132"/>
        <v>фото</v>
      </c>
      <c r="H1091" s="315"/>
      <c r="I1091" s="316" t="s">
        <v>6977</v>
      </c>
      <c r="J1091" s="317" t="s">
        <v>1081</v>
      </c>
      <c r="K1091" s="318" t="s">
        <v>2214</v>
      </c>
      <c r="L1091" s="667">
        <v>1</v>
      </c>
      <c r="M1091" s="668">
        <v>326.8</v>
      </c>
      <c r="N1091" s="321"/>
      <c r="O1091" s="322">
        <f t="shared" si="133"/>
        <v>0</v>
      </c>
      <c r="P1091" s="323">
        <v>4607109938218</v>
      </c>
      <c r="Q1091" s="317" t="s">
        <v>6971</v>
      </c>
      <c r="R1091" s="324">
        <f t="shared" si="134"/>
        <v>326.8</v>
      </c>
      <c r="S1091" s="325" t="s">
        <v>5435</v>
      </c>
      <c r="T1091" s="326" t="s">
        <v>6968</v>
      </c>
    </row>
    <row r="1092" spans="1:20" ht="18" customHeight="1" x14ac:dyDescent="0.2">
      <c r="A1092" s="292">
        <v>1075</v>
      </c>
      <c r="B1092" s="310">
        <v>7508</v>
      </c>
      <c r="C1092" s="311" t="s">
        <v>2215</v>
      </c>
      <c r="D1092" s="312"/>
      <c r="E1092" s="313" t="s">
        <v>2212</v>
      </c>
      <c r="F1092" s="314" t="s">
        <v>2216</v>
      </c>
      <c r="G1092" s="315" t="str">
        <f t="shared" si="132"/>
        <v>фото</v>
      </c>
      <c r="H1092" s="315"/>
      <c r="I1092" s="316" t="s">
        <v>6978</v>
      </c>
      <c r="J1092" s="317" t="s">
        <v>1081</v>
      </c>
      <c r="K1092" s="318" t="s">
        <v>2214</v>
      </c>
      <c r="L1092" s="667">
        <v>1</v>
      </c>
      <c r="M1092" s="668">
        <v>326.8</v>
      </c>
      <c r="N1092" s="321"/>
      <c r="O1092" s="322">
        <f t="shared" si="133"/>
        <v>0</v>
      </c>
      <c r="P1092" s="323">
        <v>4607109938553</v>
      </c>
      <c r="Q1092" s="317" t="s">
        <v>6971</v>
      </c>
      <c r="R1092" s="324">
        <f t="shared" si="134"/>
        <v>326.8</v>
      </c>
      <c r="S1092" s="325" t="s">
        <v>5434</v>
      </c>
      <c r="T1092" s="326" t="s">
        <v>6968</v>
      </c>
    </row>
    <row r="1093" spans="1:20" ht="15.75" x14ac:dyDescent="0.2">
      <c r="A1093" s="292">
        <v>1076</v>
      </c>
      <c r="B1093" s="310">
        <v>778</v>
      </c>
      <c r="C1093" s="311" t="s">
        <v>2217</v>
      </c>
      <c r="D1093" s="312"/>
      <c r="E1093" s="313" t="s">
        <v>2212</v>
      </c>
      <c r="F1093" s="314" t="s">
        <v>2218</v>
      </c>
      <c r="G1093" s="315" t="str">
        <f t="shared" si="132"/>
        <v>фото</v>
      </c>
      <c r="H1093" s="315"/>
      <c r="I1093" s="316" t="s">
        <v>2219</v>
      </c>
      <c r="J1093" s="317" t="s">
        <v>1081</v>
      </c>
      <c r="K1093" s="318" t="s">
        <v>2214</v>
      </c>
      <c r="L1093" s="667">
        <v>1</v>
      </c>
      <c r="M1093" s="668">
        <v>312.60000000000002</v>
      </c>
      <c r="N1093" s="321"/>
      <c r="O1093" s="322">
        <f t="shared" si="133"/>
        <v>0</v>
      </c>
      <c r="P1093" s="323">
        <v>4607109973769</v>
      </c>
      <c r="Q1093" s="317"/>
      <c r="R1093" s="324">
        <f t="shared" si="134"/>
        <v>312.60000000000002</v>
      </c>
      <c r="S1093" s="325" t="s">
        <v>5441</v>
      </c>
      <c r="T1093" s="326" t="s">
        <v>6968</v>
      </c>
    </row>
    <row r="1094" spans="1:20" ht="15.75" x14ac:dyDescent="0.2">
      <c r="A1094" s="292">
        <v>1077</v>
      </c>
      <c r="B1094" s="310">
        <v>11807</v>
      </c>
      <c r="C1094" s="311" t="s">
        <v>5495</v>
      </c>
      <c r="D1094" s="312"/>
      <c r="E1094" s="313" t="s">
        <v>2212</v>
      </c>
      <c r="F1094" s="314" t="s">
        <v>5090</v>
      </c>
      <c r="G1094" s="315" t="str">
        <f t="shared" si="132"/>
        <v>фото</v>
      </c>
      <c r="H1094" s="315"/>
      <c r="I1094" s="316" t="s">
        <v>5213</v>
      </c>
      <c r="J1094" s="317" t="s">
        <v>1081</v>
      </c>
      <c r="K1094" s="318" t="s">
        <v>2214</v>
      </c>
      <c r="L1094" s="667">
        <v>1</v>
      </c>
      <c r="M1094" s="668">
        <v>412.4</v>
      </c>
      <c r="N1094" s="321"/>
      <c r="O1094" s="322">
        <f t="shared" si="133"/>
        <v>0</v>
      </c>
      <c r="P1094" s="323">
        <v>4607109922521</v>
      </c>
      <c r="Q1094" s="317" t="s">
        <v>4911</v>
      </c>
      <c r="R1094" s="324">
        <f t="shared" si="134"/>
        <v>412.4</v>
      </c>
      <c r="S1094" s="325" t="s">
        <v>5440</v>
      </c>
      <c r="T1094" s="326" t="s">
        <v>6968</v>
      </c>
    </row>
    <row r="1095" spans="1:20" ht="25.5" x14ac:dyDescent="0.2">
      <c r="A1095" s="292">
        <v>1078</v>
      </c>
      <c r="B1095" s="310">
        <v>11808</v>
      </c>
      <c r="C1095" s="311" t="s">
        <v>5496</v>
      </c>
      <c r="D1095" s="312"/>
      <c r="E1095" s="313" t="s">
        <v>2212</v>
      </c>
      <c r="F1095" s="314" t="s">
        <v>5091</v>
      </c>
      <c r="G1095" s="315" t="str">
        <f t="shared" si="132"/>
        <v>фото</v>
      </c>
      <c r="H1095" s="315"/>
      <c r="I1095" s="316" t="s">
        <v>5214</v>
      </c>
      <c r="J1095" s="317" t="s">
        <v>1081</v>
      </c>
      <c r="K1095" s="318" t="s">
        <v>2214</v>
      </c>
      <c r="L1095" s="667">
        <v>1</v>
      </c>
      <c r="M1095" s="668">
        <v>412.4</v>
      </c>
      <c r="N1095" s="321"/>
      <c r="O1095" s="322">
        <f t="shared" si="133"/>
        <v>0</v>
      </c>
      <c r="P1095" s="323">
        <v>4607109922514</v>
      </c>
      <c r="Q1095" s="317" t="s">
        <v>4911</v>
      </c>
      <c r="R1095" s="324">
        <f t="shared" si="134"/>
        <v>412.4</v>
      </c>
      <c r="S1095" s="325" t="s">
        <v>5442</v>
      </c>
      <c r="T1095" s="326" t="s">
        <v>6968</v>
      </c>
    </row>
    <row r="1096" spans="1:20" ht="38.25" x14ac:dyDescent="0.2">
      <c r="A1096" s="292">
        <v>1079</v>
      </c>
      <c r="B1096" s="310">
        <v>2562</v>
      </c>
      <c r="C1096" s="311" t="s">
        <v>6979</v>
      </c>
      <c r="D1096" s="312"/>
      <c r="E1096" s="313" t="s">
        <v>2212</v>
      </c>
      <c r="F1096" s="314" t="s">
        <v>6980</v>
      </c>
      <c r="G1096" s="315" t="str">
        <f t="shared" si="132"/>
        <v>фото</v>
      </c>
      <c r="H1096" s="315"/>
      <c r="I1096" s="316" t="s">
        <v>6981</v>
      </c>
      <c r="J1096" s="317" t="s">
        <v>1081</v>
      </c>
      <c r="K1096" s="318" t="s">
        <v>2214</v>
      </c>
      <c r="L1096" s="667">
        <v>1</v>
      </c>
      <c r="M1096" s="668">
        <v>326.8</v>
      </c>
      <c r="N1096" s="321"/>
      <c r="O1096" s="322">
        <f t="shared" si="133"/>
        <v>0</v>
      </c>
      <c r="P1096" s="323">
        <v>4607109970225</v>
      </c>
      <c r="Q1096" s="317"/>
      <c r="R1096" s="324">
        <f t="shared" si="134"/>
        <v>326.8</v>
      </c>
      <c r="S1096" s="325" t="s">
        <v>6982</v>
      </c>
      <c r="T1096" s="326" t="s">
        <v>6968</v>
      </c>
    </row>
    <row r="1097" spans="1:20" ht="25.5" x14ac:dyDescent="0.2">
      <c r="A1097" s="292">
        <v>1080</v>
      </c>
      <c r="B1097" s="310">
        <v>6643</v>
      </c>
      <c r="C1097" s="311" t="s">
        <v>6983</v>
      </c>
      <c r="D1097" s="312"/>
      <c r="E1097" s="313" t="s">
        <v>2212</v>
      </c>
      <c r="F1097" s="314" t="s">
        <v>6984</v>
      </c>
      <c r="G1097" s="315" t="str">
        <f t="shared" si="132"/>
        <v>фото</v>
      </c>
      <c r="H1097" s="315"/>
      <c r="I1097" s="316" t="s">
        <v>6985</v>
      </c>
      <c r="J1097" s="317" t="s">
        <v>1081</v>
      </c>
      <c r="K1097" s="318" t="s">
        <v>2214</v>
      </c>
      <c r="L1097" s="667">
        <v>1</v>
      </c>
      <c r="M1097" s="668">
        <v>362.5</v>
      </c>
      <c r="N1097" s="321"/>
      <c r="O1097" s="322">
        <f t="shared" si="133"/>
        <v>0</v>
      </c>
      <c r="P1097" s="323">
        <v>4607109942871</v>
      </c>
      <c r="Q1097" s="317"/>
      <c r="R1097" s="324">
        <f t="shared" si="134"/>
        <v>362.5</v>
      </c>
      <c r="S1097" s="325" t="s">
        <v>6986</v>
      </c>
      <c r="T1097" s="326" t="s">
        <v>6968</v>
      </c>
    </row>
    <row r="1098" spans="1:20" ht="29.25" customHeight="1" x14ac:dyDescent="0.2">
      <c r="A1098" s="292">
        <v>1081</v>
      </c>
      <c r="B1098" s="310">
        <v>11809</v>
      </c>
      <c r="C1098" s="311" t="s">
        <v>5497</v>
      </c>
      <c r="D1098" s="312"/>
      <c r="E1098" s="313" t="s">
        <v>2212</v>
      </c>
      <c r="F1098" s="314" t="s">
        <v>5092</v>
      </c>
      <c r="G1098" s="315" t="str">
        <f t="shared" si="132"/>
        <v>фото</v>
      </c>
      <c r="H1098" s="315"/>
      <c r="I1098" s="316" t="s">
        <v>5215</v>
      </c>
      <c r="J1098" s="317" t="s">
        <v>1081</v>
      </c>
      <c r="K1098" s="318" t="s">
        <v>2214</v>
      </c>
      <c r="L1098" s="667">
        <v>1</v>
      </c>
      <c r="M1098" s="668">
        <v>326.8</v>
      </c>
      <c r="N1098" s="321"/>
      <c r="O1098" s="322">
        <f t="shared" si="133"/>
        <v>0</v>
      </c>
      <c r="P1098" s="323">
        <v>4607109922507</v>
      </c>
      <c r="Q1098" s="317" t="s">
        <v>4911</v>
      </c>
      <c r="R1098" s="324">
        <f t="shared" si="134"/>
        <v>326.8</v>
      </c>
      <c r="S1098" s="325" t="s">
        <v>5443</v>
      </c>
      <c r="T1098" s="326" t="s">
        <v>6968</v>
      </c>
    </row>
    <row r="1099" spans="1:20" ht="25.5" x14ac:dyDescent="0.2">
      <c r="A1099" s="292">
        <v>1082</v>
      </c>
      <c r="B1099" s="310">
        <v>779</v>
      </c>
      <c r="C1099" s="311" t="s">
        <v>2220</v>
      </c>
      <c r="D1099" s="312"/>
      <c r="E1099" s="313" t="s">
        <v>2212</v>
      </c>
      <c r="F1099" s="314" t="s">
        <v>2221</v>
      </c>
      <c r="G1099" s="315" t="str">
        <f t="shared" si="132"/>
        <v>фото</v>
      </c>
      <c r="H1099" s="315"/>
      <c r="I1099" s="316" t="s">
        <v>6987</v>
      </c>
      <c r="J1099" s="317" t="s">
        <v>1081</v>
      </c>
      <c r="K1099" s="318" t="s">
        <v>2214</v>
      </c>
      <c r="L1099" s="667">
        <v>1</v>
      </c>
      <c r="M1099" s="668">
        <v>312.60000000000002</v>
      </c>
      <c r="N1099" s="321"/>
      <c r="O1099" s="322">
        <f t="shared" si="133"/>
        <v>0</v>
      </c>
      <c r="P1099" s="323">
        <v>4607109973776</v>
      </c>
      <c r="Q1099" s="317" t="s">
        <v>6971</v>
      </c>
      <c r="R1099" s="324">
        <f t="shared" si="134"/>
        <v>312.60000000000002</v>
      </c>
      <c r="S1099" s="325" t="s">
        <v>5444</v>
      </c>
      <c r="T1099" s="326" t="s">
        <v>6968</v>
      </c>
    </row>
    <row r="1100" spans="1:20" ht="25.5" x14ac:dyDescent="0.2">
      <c r="A1100" s="292">
        <v>1083</v>
      </c>
      <c r="B1100" s="310">
        <v>5886</v>
      </c>
      <c r="C1100" s="311" t="s">
        <v>3270</v>
      </c>
      <c r="D1100" s="312"/>
      <c r="E1100" s="313" t="s">
        <v>2212</v>
      </c>
      <c r="F1100" s="314" t="s">
        <v>2523</v>
      </c>
      <c r="G1100" s="315" t="str">
        <f t="shared" si="132"/>
        <v>фото</v>
      </c>
      <c r="H1100" s="315"/>
      <c r="I1100" s="316" t="s">
        <v>2587</v>
      </c>
      <c r="J1100" s="317" t="s">
        <v>1081</v>
      </c>
      <c r="K1100" s="318" t="s">
        <v>2214</v>
      </c>
      <c r="L1100" s="667">
        <v>1</v>
      </c>
      <c r="M1100" s="668">
        <v>326.8</v>
      </c>
      <c r="N1100" s="321"/>
      <c r="O1100" s="322">
        <f t="shared" si="133"/>
        <v>0</v>
      </c>
      <c r="P1100" s="323">
        <v>4607109934609</v>
      </c>
      <c r="Q1100" s="317"/>
      <c r="R1100" s="324">
        <f t="shared" si="134"/>
        <v>326.8</v>
      </c>
      <c r="S1100" s="325" t="s">
        <v>5445</v>
      </c>
      <c r="T1100" s="326" t="s">
        <v>6968</v>
      </c>
    </row>
    <row r="1101" spans="1:20" ht="25.5" x14ac:dyDescent="0.2">
      <c r="A1101" s="292">
        <v>1084</v>
      </c>
      <c r="B1101" s="310">
        <v>2558</v>
      </c>
      <c r="C1101" s="311" t="s">
        <v>3979</v>
      </c>
      <c r="D1101" s="312"/>
      <c r="E1101" s="313" t="s">
        <v>2212</v>
      </c>
      <c r="F1101" s="314" t="s">
        <v>3799</v>
      </c>
      <c r="G1101" s="315" t="str">
        <f t="shared" si="132"/>
        <v>фото</v>
      </c>
      <c r="H1101" s="315"/>
      <c r="I1101" s="316" t="s">
        <v>3888</v>
      </c>
      <c r="J1101" s="317" t="s">
        <v>1081</v>
      </c>
      <c r="K1101" s="318" t="s">
        <v>2214</v>
      </c>
      <c r="L1101" s="667">
        <v>1</v>
      </c>
      <c r="M1101" s="668">
        <v>326.8</v>
      </c>
      <c r="N1101" s="321"/>
      <c r="O1101" s="322">
        <f t="shared" si="133"/>
        <v>0</v>
      </c>
      <c r="P1101" s="323">
        <v>4607109970164</v>
      </c>
      <c r="Q1101" s="317"/>
      <c r="R1101" s="324">
        <f t="shared" si="134"/>
        <v>326.8</v>
      </c>
      <c r="S1101" s="325" t="s">
        <v>5446</v>
      </c>
      <c r="T1101" s="326" t="s">
        <v>6968</v>
      </c>
    </row>
    <row r="1102" spans="1:20" ht="23.25" customHeight="1" x14ac:dyDescent="0.2">
      <c r="A1102" s="292">
        <v>1085</v>
      </c>
      <c r="B1102" s="310">
        <v>11810</v>
      </c>
      <c r="C1102" s="311" t="s">
        <v>5498</v>
      </c>
      <c r="D1102" s="312"/>
      <c r="E1102" s="313" t="s">
        <v>2212</v>
      </c>
      <c r="F1102" s="314" t="s">
        <v>5093</v>
      </c>
      <c r="G1102" s="315" t="str">
        <f t="shared" si="132"/>
        <v>фото</v>
      </c>
      <c r="H1102" s="315"/>
      <c r="I1102" s="316" t="s">
        <v>5216</v>
      </c>
      <c r="J1102" s="317" t="s">
        <v>1068</v>
      </c>
      <c r="K1102" s="318" t="s">
        <v>2214</v>
      </c>
      <c r="L1102" s="667">
        <v>1</v>
      </c>
      <c r="M1102" s="668">
        <v>362.5</v>
      </c>
      <c r="N1102" s="321"/>
      <c r="O1102" s="322">
        <f t="shared" si="133"/>
        <v>0</v>
      </c>
      <c r="P1102" s="323">
        <v>4607109922491</v>
      </c>
      <c r="Q1102" s="317" t="s">
        <v>4911</v>
      </c>
      <c r="R1102" s="324">
        <f t="shared" si="134"/>
        <v>362.5</v>
      </c>
      <c r="S1102" s="325" t="s">
        <v>5447</v>
      </c>
      <c r="T1102" s="326" t="s">
        <v>6968</v>
      </c>
    </row>
    <row r="1103" spans="1:20" ht="53.25" customHeight="1" x14ac:dyDescent="0.2">
      <c r="A1103" s="292">
        <v>1086</v>
      </c>
      <c r="B1103" s="310">
        <v>7511</v>
      </c>
      <c r="C1103" s="311" t="s">
        <v>2224</v>
      </c>
      <c r="D1103" s="312"/>
      <c r="E1103" s="313" t="s">
        <v>2212</v>
      </c>
      <c r="F1103" s="314" t="s">
        <v>2225</v>
      </c>
      <c r="G1103" s="315" t="str">
        <f t="shared" si="132"/>
        <v>фото</v>
      </c>
      <c r="H1103" s="315"/>
      <c r="I1103" s="316" t="s">
        <v>6988</v>
      </c>
      <c r="J1103" s="317" t="s">
        <v>1081</v>
      </c>
      <c r="K1103" s="318" t="s">
        <v>2214</v>
      </c>
      <c r="L1103" s="667">
        <v>1</v>
      </c>
      <c r="M1103" s="668">
        <v>334</v>
      </c>
      <c r="N1103" s="321"/>
      <c r="O1103" s="322">
        <f t="shared" si="133"/>
        <v>0</v>
      </c>
      <c r="P1103" s="323">
        <v>4607109938522</v>
      </c>
      <c r="Q1103" s="317" t="s">
        <v>6971</v>
      </c>
      <c r="R1103" s="324">
        <f t="shared" si="134"/>
        <v>334</v>
      </c>
      <c r="S1103" s="325" t="s">
        <v>5437</v>
      </c>
      <c r="T1103" s="326" t="s">
        <v>6968</v>
      </c>
    </row>
    <row r="1104" spans="1:20" ht="27" customHeight="1" x14ac:dyDescent="0.2">
      <c r="A1104" s="292">
        <v>1087</v>
      </c>
      <c r="B1104" s="310">
        <v>11813</v>
      </c>
      <c r="C1104" s="311" t="s">
        <v>5494</v>
      </c>
      <c r="D1104" s="312"/>
      <c r="E1104" s="313" t="s">
        <v>2212</v>
      </c>
      <c r="F1104" s="314" t="s">
        <v>5089</v>
      </c>
      <c r="G1104" s="315" t="str">
        <f t="shared" si="132"/>
        <v>фото</v>
      </c>
      <c r="H1104" s="315"/>
      <c r="I1104" s="316" t="s">
        <v>5212</v>
      </c>
      <c r="J1104" s="317" t="s">
        <v>1081</v>
      </c>
      <c r="K1104" s="318" t="s">
        <v>2214</v>
      </c>
      <c r="L1104" s="667">
        <v>1</v>
      </c>
      <c r="M1104" s="668">
        <v>326.8</v>
      </c>
      <c r="N1104" s="321"/>
      <c r="O1104" s="322">
        <f t="shared" si="133"/>
        <v>0</v>
      </c>
      <c r="P1104" s="323">
        <v>4607109922460</v>
      </c>
      <c r="Q1104" s="317" t="s">
        <v>4911</v>
      </c>
      <c r="R1104" s="324">
        <f t="shared" si="134"/>
        <v>326.8</v>
      </c>
      <c r="S1104" s="325" t="s">
        <v>5433</v>
      </c>
      <c r="T1104" s="326" t="s">
        <v>6968</v>
      </c>
    </row>
    <row r="1105" spans="1:20" ht="25.5" x14ac:dyDescent="0.2">
      <c r="A1105" s="292">
        <v>1088</v>
      </c>
      <c r="B1105" s="310">
        <v>4241</v>
      </c>
      <c r="C1105" s="311" t="s">
        <v>2222</v>
      </c>
      <c r="D1105" s="312"/>
      <c r="E1105" s="313" t="s">
        <v>2212</v>
      </c>
      <c r="F1105" s="314" t="s">
        <v>2223</v>
      </c>
      <c r="G1105" s="315" t="str">
        <f t="shared" si="132"/>
        <v>фото</v>
      </c>
      <c r="H1105" s="315"/>
      <c r="I1105" s="316" t="s">
        <v>6989</v>
      </c>
      <c r="J1105" s="317" t="s">
        <v>1081</v>
      </c>
      <c r="K1105" s="318" t="s">
        <v>2214</v>
      </c>
      <c r="L1105" s="667">
        <v>1</v>
      </c>
      <c r="M1105" s="668">
        <v>326.8</v>
      </c>
      <c r="N1105" s="321"/>
      <c r="O1105" s="322">
        <f t="shared" si="133"/>
        <v>0</v>
      </c>
      <c r="P1105" s="323">
        <v>4607109984598</v>
      </c>
      <c r="Q1105" s="317" t="s">
        <v>6971</v>
      </c>
      <c r="R1105" s="324">
        <f t="shared" si="134"/>
        <v>326.8</v>
      </c>
      <c r="S1105" s="325" t="s">
        <v>5436</v>
      </c>
      <c r="T1105" s="326" t="s">
        <v>6968</v>
      </c>
    </row>
    <row r="1106" spans="1:20" ht="25.5" x14ac:dyDescent="0.2">
      <c r="A1106" s="292">
        <v>1089</v>
      </c>
      <c r="B1106" s="310">
        <v>776</v>
      </c>
      <c r="C1106" s="311" t="s">
        <v>2211</v>
      </c>
      <c r="D1106" s="312"/>
      <c r="E1106" s="313" t="s">
        <v>2212</v>
      </c>
      <c r="F1106" s="314" t="s">
        <v>2213</v>
      </c>
      <c r="G1106" s="315" t="str">
        <f t="shared" si="132"/>
        <v>фото</v>
      </c>
      <c r="H1106" s="315"/>
      <c r="I1106" s="316" t="s">
        <v>6990</v>
      </c>
      <c r="J1106" s="317" t="s">
        <v>1081</v>
      </c>
      <c r="K1106" s="318" t="s">
        <v>2214</v>
      </c>
      <c r="L1106" s="667">
        <v>1</v>
      </c>
      <c r="M1106" s="668">
        <v>308.3</v>
      </c>
      <c r="N1106" s="321"/>
      <c r="O1106" s="322">
        <f t="shared" si="133"/>
        <v>0</v>
      </c>
      <c r="P1106" s="323">
        <v>4607109973721</v>
      </c>
      <c r="Q1106" s="317" t="s">
        <v>6971</v>
      </c>
      <c r="R1106" s="324">
        <f t="shared" si="134"/>
        <v>308.3</v>
      </c>
      <c r="S1106" s="325" t="s">
        <v>5431</v>
      </c>
      <c r="T1106" s="326" t="s">
        <v>6968</v>
      </c>
    </row>
    <row r="1107" spans="1:20" ht="15.75" x14ac:dyDescent="0.2">
      <c r="A1107" s="292">
        <v>1090</v>
      </c>
      <c r="B1107" s="304"/>
      <c r="C1107" s="305"/>
      <c r="D1107" s="305"/>
      <c r="E1107" s="338" t="s">
        <v>6991</v>
      </c>
      <c r="F1107" s="339"/>
      <c r="G1107" s="308"/>
      <c r="H1107" s="308"/>
      <c r="I1107" s="308"/>
      <c r="J1107" s="308"/>
      <c r="K1107" s="307"/>
      <c r="L1107" s="339"/>
      <c r="M1107" s="339"/>
      <c r="N1107" s="307"/>
      <c r="O1107" s="308"/>
      <c r="P1107" s="308"/>
      <c r="Q1107" s="308"/>
      <c r="R1107" s="309"/>
      <c r="S1107" s="308"/>
      <c r="T1107" s="308"/>
    </row>
    <row r="1108" spans="1:20" ht="25.5" x14ac:dyDescent="0.2">
      <c r="A1108" s="292">
        <v>1091</v>
      </c>
      <c r="B1108" s="310">
        <v>11803</v>
      </c>
      <c r="C1108" s="311" t="s">
        <v>5499</v>
      </c>
      <c r="D1108" s="312"/>
      <c r="E1108" s="313" t="s">
        <v>2212</v>
      </c>
      <c r="F1108" s="314" t="s">
        <v>5094</v>
      </c>
      <c r="G1108" s="315" t="str">
        <f t="shared" ref="G1108:G1125" si="135">HYPERLINK("http://www.gardenbulbs.ru/images/summer_CL/thumbnails/"&amp;C1108&amp;".jpg","фото")</f>
        <v>фото</v>
      </c>
      <c r="H1108" s="315"/>
      <c r="I1108" s="316" t="s">
        <v>5217</v>
      </c>
      <c r="J1108" s="317" t="s">
        <v>1068</v>
      </c>
      <c r="K1108" s="318" t="s">
        <v>2214</v>
      </c>
      <c r="L1108" s="667">
        <v>1</v>
      </c>
      <c r="M1108" s="668">
        <v>412.4</v>
      </c>
      <c r="N1108" s="321"/>
      <c r="O1108" s="322">
        <f t="shared" ref="O1108:O1125" si="136">IF(ISERROR(N1108*M1108),0,N1108*M1108)</f>
        <v>0</v>
      </c>
      <c r="P1108" s="323">
        <v>4607109922569</v>
      </c>
      <c r="Q1108" s="317" t="s">
        <v>4911</v>
      </c>
      <c r="R1108" s="324">
        <f t="shared" ref="R1108:R1125" si="137">ROUND(M1108/L1108,2)</f>
        <v>412.4</v>
      </c>
      <c r="S1108" s="325" t="s">
        <v>5448</v>
      </c>
      <c r="T1108" s="326" t="s">
        <v>4581</v>
      </c>
    </row>
    <row r="1109" spans="1:20" ht="24" customHeight="1" x14ac:dyDescent="0.2">
      <c r="A1109" s="292">
        <v>1092</v>
      </c>
      <c r="B1109" s="310">
        <v>11804</v>
      </c>
      <c r="C1109" s="311" t="s">
        <v>5500</v>
      </c>
      <c r="D1109" s="312"/>
      <c r="E1109" s="313" t="s">
        <v>2212</v>
      </c>
      <c r="F1109" s="314" t="s">
        <v>5095</v>
      </c>
      <c r="G1109" s="315" t="str">
        <f t="shared" si="135"/>
        <v>фото</v>
      </c>
      <c r="H1109" s="315"/>
      <c r="I1109" s="316" t="s">
        <v>5218</v>
      </c>
      <c r="J1109" s="317" t="s">
        <v>1068</v>
      </c>
      <c r="K1109" s="318" t="s">
        <v>2214</v>
      </c>
      <c r="L1109" s="667">
        <v>1</v>
      </c>
      <c r="M1109" s="668">
        <v>412.4</v>
      </c>
      <c r="N1109" s="321"/>
      <c r="O1109" s="322">
        <f t="shared" si="136"/>
        <v>0</v>
      </c>
      <c r="P1109" s="323">
        <v>4607109922552</v>
      </c>
      <c r="Q1109" s="317" t="s">
        <v>4911</v>
      </c>
      <c r="R1109" s="324">
        <f t="shared" si="137"/>
        <v>412.4</v>
      </c>
      <c r="S1109" s="325" t="s">
        <v>5449</v>
      </c>
      <c r="T1109" s="326" t="s">
        <v>4581</v>
      </c>
    </row>
    <row r="1110" spans="1:20" ht="24" customHeight="1" x14ac:dyDescent="0.2">
      <c r="A1110" s="292">
        <v>1093</v>
      </c>
      <c r="B1110" s="310">
        <v>2560</v>
      </c>
      <c r="C1110" s="311" t="s">
        <v>3980</v>
      </c>
      <c r="D1110" s="312"/>
      <c r="E1110" s="313" t="s">
        <v>2212</v>
      </c>
      <c r="F1110" s="314" t="s">
        <v>3800</v>
      </c>
      <c r="G1110" s="315" t="str">
        <f t="shared" si="135"/>
        <v>фото</v>
      </c>
      <c r="H1110" s="315"/>
      <c r="I1110" s="316" t="s">
        <v>3889</v>
      </c>
      <c r="J1110" s="317" t="s">
        <v>1081</v>
      </c>
      <c r="K1110" s="318" t="s">
        <v>2214</v>
      </c>
      <c r="L1110" s="667">
        <v>1</v>
      </c>
      <c r="M1110" s="668">
        <v>383.9</v>
      </c>
      <c r="N1110" s="321"/>
      <c r="O1110" s="322">
        <f t="shared" si="136"/>
        <v>0</v>
      </c>
      <c r="P1110" s="323">
        <v>4607109970133</v>
      </c>
      <c r="Q1110" s="317"/>
      <c r="R1110" s="324">
        <f t="shared" si="137"/>
        <v>383.9</v>
      </c>
      <c r="S1110" s="325" t="s">
        <v>5461</v>
      </c>
      <c r="T1110" s="326" t="s">
        <v>4581</v>
      </c>
    </row>
    <row r="1111" spans="1:20" ht="38.25" x14ac:dyDescent="0.2">
      <c r="A1111" s="292">
        <v>1094</v>
      </c>
      <c r="B1111" s="310">
        <v>1946</v>
      </c>
      <c r="C1111" s="311" t="s">
        <v>3981</v>
      </c>
      <c r="D1111" s="312"/>
      <c r="E1111" s="313" t="s">
        <v>2212</v>
      </c>
      <c r="F1111" s="314" t="s">
        <v>3801</v>
      </c>
      <c r="G1111" s="315" t="str">
        <f t="shared" si="135"/>
        <v>фото</v>
      </c>
      <c r="H1111" s="315"/>
      <c r="I1111" s="316" t="s">
        <v>6992</v>
      </c>
      <c r="J1111" s="317" t="s">
        <v>1068</v>
      </c>
      <c r="K1111" s="318" t="s">
        <v>2214</v>
      </c>
      <c r="L1111" s="667">
        <v>1</v>
      </c>
      <c r="M1111" s="668">
        <v>419.6</v>
      </c>
      <c r="N1111" s="321"/>
      <c r="O1111" s="322">
        <f t="shared" si="136"/>
        <v>0</v>
      </c>
      <c r="P1111" s="323">
        <v>4607109984864</v>
      </c>
      <c r="Q1111" s="317" t="s">
        <v>6971</v>
      </c>
      <c r="R1111" s="324">
        <f t="shared" si="137"/>
        <v>419.6</v>
      </c>
      <c r="S1111" s="325" t="s">
        <v>5450</v>
      </c>
      <c r="T1111" s="326" t="s">
        <v>4581</v>
      </c>
    </row>
    <row r="1112" spans="1:20" ht="38.25" x14ac:dyDescent="0.2">
      <c r="A1112" s="292">
        <v>1095</v>
      </c>
      <c r="B1112" s="310">
        <v>2650</v>
      </c>
      <c r="C1112" s="311" t="s">
        <v>3982</v>
      </c>
      <c r="D1112" s="312"/>
      <c r="E1112" s="313" t="s">
        <v>2212</v>
      </c>
      <c r="F1112" s="314" t="s">
        <v>3802</v>
      </c>
      <c r="G1112" s="315" t="str">
        <f t="shared" si="135"/>
        <v>фото</v>
      </c>
      <c r="H1112" s="315"/>
      <c r="I1112" s="316" t="s">
        <v>6993</v>
      </c>
      <c r="J1112" s="317" t="s">
        <v>1081</v>
      </c>
      <c r="K1112" s="318" t="s">
        <v>2214</v>
      </c>
      <c r="L1112" s="667">
        <v>1</v>
      </c>
      <c r="M1112" s="668">
        <v>383.9</v>
      </c>
      <c r="N1112" s="321"/>
      <c r="O1112" s="322">
        <f t="shared" si="136"/>
        <v>0</v>
      </c>
      <c r="P1112" s="323">
        <v>4607109956328</v>
      </c>
      <c r="Q1112" s="317" t="s">
        <v>6971</v>
      </c>
      <c r="R1112" s="324">
        <f t="shared" si="137"/>
        <v>383.9</v>
      </c>
      <c r="S1112" s="325" t="s">
        <v>5454</v>
      </c>
      <c r="T1112" s="326" t="s">
        <v>4581</v>
      </c>
    </row>
    <row r="1113" spans="1:20" ht="38.25" x14ac:dyDescent="0.2">
      <c r="A1113" s="292">
        <v>1096</v>
      </c>
      <c r="B1113" s="310">
        <v>2355</v>
      </c>
      <c r="C1113" s="311" t="s">
        <v>3983</v>
      </c>
      <c r="D1113" s="312"/>
      <c r="E1113" s="313" t="s">
        <v>2212</v>
      </c>
      <c r="F1113" s="314" t="s">
        <v>3803</v>
      </c>
      <c r="G1113" s="315" t="str">
        <f t="shared" si="135"/>
        <v>фото</v>
      </c>
      <c r="H1113" s="315"/>
      <c r="I1113" s="316" t="s">
        <v>6994</v>
      </c>
      <c r="J1113" s="317" t="s">
        <v>1081</v>
      </c>
      <c r="K1113" s="318" t="s">
        <v>2214</v>
      </c>
      <c r="L1113" s="667">
        <v>1</v>
      </c>
      <c r="M1113" s="668">
        <v>419.6</v>
      </c>
      <c r="N1113" s="321"/>
      <c r="O1113" s="322">
        <f t="shared" si="136"/>
        <v>0</v>
      </c>
      <c r="P1113" s="323">
        <v>4607109967126</v>
      </c>
      <c r="Q1113" s="317" t="s">
        <v>6971</v>
      </c>
      <c r="R1113" s="324">
        <f t="shared" si="137"/>
        <v>419.6</v>
      </c>
      <c r="S1113" s="325" t="s">
        <v>5455</v>
      </c>
      <c r="T1113" s="326" t="s">
        <v>4581</v>
      </c>
    </row>
    <row r="1114" spans="1:20" ht="25.5" x14ac:dyDescent="0.2">
      <c r="A1114" s="292">
        <v>1097</v>
      </c>
      <c r="B1114" s="310">
        <v>11805</v>
      </c>
      <c r="C1114" s="311" t="s">
        <v>5501</v>
      </c>
      <c r="D1114" s="312"/>
      <c r="E1114" s="313" t="s">
        <v>2212</v>
      </c>
      <c r="F1114" s="314" t="s">
        <v>5096</v>
      </c>
      <c r="G1114" s="315" t="str">
        <f t="shared" si="135"/>
        <v>фото</v>
      </c>
      <c r="H1114" s="315"/>
      <c r="I1114" s="316" t="s">
        <v>5219</v>
      </c>
      <c r="J1114" s="317" t="s">
        <v>1068</v>
      </c>
      <c r="K1114" s="318" t="s">
        <v>2214</v>
      </c>
      <c r="L1114" s="667">
        <v>1</v>
      </c>
      <c r="M1114" s="668">
        <v>412.4</v>
      </c>
      <c r="N1114" s="321"/>
      <c r="O1114" s="322">
        <f t="shared" si="136"/>
        <v>0</v>
      </c>
      <c r="P1114" s="323">
        <v>4607109922545</v>
      </c>
      <c r="Q1114" s="317" t="s">
        <v>4911</v>
      </c>
      <c r="R1114" s="324">
        <f t="shared" si="137"/>
        <v>412.4</v>
      </c>
      <c r="S1114" s="325" t="s">
        <v>5453</v>
      </c>
      <c r="T1114" s="326" t="s">
        <v>4581</v>
      </c>
    </row>
    <row r="1115" spans="1:20" ht="51" x14ac:dyDescent="0.2">
      <c r="A1115" s="292">
        <v>1098</v>
      </c>
      <c r="B1115" s="310">
        <v>11806</v>
      </c>
      <c r="C1115" s="311" t="s">
        <v>5502</v>
      </c>
      <c r="D1115" s="312"/>
      <c r="E1115" s="313" t="s">
        <v>2212</v>
      </c>
      <c r="F1115" s="314" t="s">
        <v>5097</v>
      </c>
      <c r="G1115" s="315" t="str">
        <f t="shared" si="135"/>
        <v>фото</v>
      </c>
      <c r="H1115" s="315"/>
      <c r="I1115" s="316" t="s">
        <v>5220</v>
      </c>
      <c r="J1115" s="317" t="s">
        <v>1068</v>
      </c>
      <c r="K1115" s="318" t="s">
        <v>2214</v>
      </c>
      <c r="L1115" s="667">
        <v>1</v>
      </c>
      <c r="M1115" s="668">
        <v>419.6</v>
      </c>
      <c r="N1115" s="321"/>
      <c r="O1115" s="322">
        <f t="shared" si="136"/>
        <v>0</v>
      </c>
      <c r="P1115" s="323">
        <v>4607109922538</v>
      </c>
      <c r="Q1115" s="317" t="s">
        <v>4911</v>
      </c>
      <c r="R1115" s="324">
        <f t="shared" si="137"/>
        <v>419.6</v>
      </c>
      <c r="S1115" s="325" t="s">
        <v>5456</v>
      </c>
      <c r="T1115" s="326" t="s">
        <v>4581</v>
      </c>
    </row>
    <row r="1116" spans="1:20" ht="38.25" x14ac:dyDescent="0.2">
      <c r="A1116" s="292">
        <v>1099</v>
      </c>
      <c r="B1116" s="310">
        <v>7514</v>
      </c>
      <c r="C1116" s="311" t="s">
        <v>2228</v>
      </c>
      <c r="D1116" s="312"/>
      <c r="E1116" s="313" t="s">
        <v>2212</v>
      </c>
      <c r="F1116" s="314" t="s">
        <v>2229</v>
      </c>
      <c r="G1116" s="315" t="str">
        <f t="shared" si="135"/>
        <v>фото</v>
      </c>
      <c r="H1116" s="315"/>
      <c r="I1116" s="316" t="s">
        <v>6995</v>
      </c>
      <c r="J1116" s="317" t="s">
        <v>1081</v>
      </c>
      <c r="K1116" s="318" t="s">
        <v>2214</v>
      </c>
      <c r="L1116" s="667">
        <v>1</v>
      </c>
      <c r="M1116" s="668">
        <v>348.2</v>
      </c>
      <c r="N1116" s="321"/>
      <c r="O1116" s="322">
        <f t="shared" si="136"/>
        <v>0</v>
      </c>
      <c r="P1116" s="323">
        <v>4607109938492</v>
      </c>
      <c r="Q1116" s="317"/>
      <c r="R1116" s="324">
        <f t="shared" si="137"/>
        <v>348.2</v>
      </c>
      <c r="S1116" s="325" t="s">
        <v>5452</v>
      </c>
      <c r="T1116" s="326" t="s">
        <v>4581</v>
      </c>
    </row>
    <row r="1117" spans="1:20" ht="38.25" x14ac:dyDescent="0.2">
      <c r="A1117" s="292">
        <v>1100</v>
      </c>
      <c r="B1117" s="310">
        <v>2584</v>
      </c>
      <c r="C1117" s="311" t="s">
        <v>6996</v>
      </c>
      <c r="D1117" s="312"/>
      <c r="E1117" s="313" t="s">
        <v>2212</v>
      </c>
      <c r="F1117" s="314" t="s">
        <v>6997</v>
      </c>
      <c r="G1117" s="315" t="str">
        <f t="shared" si="135"/>
        <v>фото</v>
      </c>
      <c r="H1117" s="315"/>
      <c r="I1117" s="316" t="s">
        <v>6998</v>
      </c>
      <c r="J1117" s="317" t="s">
        <v>1068</v>
      </c>
      <c r="K1117" s="318" t="s">
        <v>2214</v>
      </c>
      <c r="L1117" s="667">
        <v>1</v>
      </c>
      <c r="M1117" s="668">
        <v>412.4</v>
      </c>
      <c r="N1117" s="321"/>
      <c r="O1117" s="322">
        <f t="shared" si="136"/>
        <v>0</v>
      </c>
      <c r="P1117" s="323">
        <v>4607109984819</v>
      </c>
      <c r="Q1117" s="317"/>
      <c r="R1117" s="324">
        <f t="shared" si="137"/>
        <v>412.4</v>
      </c>
      <c r="S1117" s="325" t="s">
        <v>6999</v>
      </c>
      <c r="T1117" s="326" t="s">
        <v>4581</v>
      </c>
    </row>
    <row r="1118" spans="1:20" ht="33.75" customHeight="1" x14ac:dyDescent="0.2">
      <c r="A1118" s="292">
        <v>1101</v>
      </c>
      <c r="B1118" s="310">
        <v>5888</v>
      </c>
      <c r="C1118" s="311" t="s">
        <v>3271</v>
      </c>
      <c r="D1118" s="312"/>
      <c r="E1118" s="313" t="s">
        <v>2212</v>
      </c>
      <c r="F1118" s="314" t="s">
        <v>1232</v>
      </c>
      <c r="G1118" s="315" t="str">
        <f t="shared" si="135"/>
        <v>фото</v>
      </c>
      <c r="H1118" s="315"/>
      <c r="I1118" s="316" t="s">
        <v>7000</v>
      </c>
      <c r="J1118" s="317" t="s">
        <v>1065</v>
      </c>
      <c r="K1118" s="318" t="s">
        <v>2214</v>
      </c>
      <c r="L1118" s="667">
        <v>1</v>
      </c>
      <c r="M1118" s="668">
        <v>419.6</v>
      </c>
      <c r="N1118" s="321"/>
      <c r="O1118" s="322">
        <f t="shared" si="136"/>
        <v>0</v>
      </c>
      <c r="P1118" s="323">
        <v>4607109934593</v>
      </c>
      <c r="Q1118" s="317" t="s">
        <v>6971</v>
      </c>
      <c r="R1118" s="324">
        <f t="shared" si="137"/>
        <v>419.6</v>
      </c>
      <c r="S1118" s="325" t="s">
        <v>5459</v>
      </c>
      <c r="T1118" s="326" t="s">
        <v>4581</v>
      </c>
    </row>
    <row r="1119" spans="1:20" ht="25.5" x14ac:dyDescent="0.2">
      <c r="A1119" s="292">
        <v>1102</v>
      </c>
      <c r="B1119" s="310">
        <v>5394</v>
      </c>
      <c r="C1119" s="311" t="s">
        <v>7001</v>
      </c>
      <c r="D1119" s="312"/>
      <c r="E1119" s="313" t="s">
        <v>2212</v>
      </c>
      <c r="F1119" s="314" t="s">
        <v>7002</v>
      </c>
      <c r="G1119" s="315" t="str">
        <f t="shared" si="135"/>
        <v>фото</v>
      </c>
      <c r="H1119" s="315"/>
      <c r="I1119" s="316" t="s">
        <v>7003</v>
      </c>
      <c r="J1119" s="317" t="s">
        <v>1068</v>
      </c>
      <c r="K1119" s="318" t="s">
        <v>2214</v>
      </c>
      <c r="L1119" s="667">
        <v>1</v>
      </c>
      <c r="M1119" s="668">
        <v>419.6</v>
      </c>
      <c r="N1119" s="321"/>
      <c r="O1119" s="322">
        <f t="shared" si="136"/>
        <v>0</v>
      </c>
      <c r="P1119" s="323">
        <v>4607109937280</v>
      </c>
      <c r="Q1119" s="317" t="s">
        <v>6971</v>
      </c>
      <c r="R1119" s="324">
        <f t="shared" si="137"/>
        <v>419.6</v>
      </c>
      <c r="S1119" s="325" t="s">
        <v>7004</v>
      </c>
      <c r="T1119" s="326" t="s">
        <v>4581</v>
      </c>
    </row>
    <row r="1120" spans="1:20" ht="38.25" x14ac:dyDescent="0.2">
      <c r="A1120" s="292">
        <v>1103</v>
      </c>
      <c r="B1120" s="310">
        <v>1318</v>
      </c>
      <c r="C1120" s="311" t="s">
        <v>3984</v>
      </c>
      <c r="D1120" s="312"/>
      <c r="E1120" s="313" t="s">
        <v>2212</v>
      </c>
      <c r="F1120" s="314" t="s">
        <v>3804</v>
      </c>
      <c r="G1120" s="315" t="str">
        <f t="shared" si="135"/>
        <v>фото</v>
      </c>
      <c r="H1120" s="315"/>
      <c r="I1120" s="316" t="s">
        <v>3890</v>
      </c>
      <c r="J1120" s="317" t="s">
        <v>1081</v>
      </c>
      <c r="K1120" s="318" t="s">
        <v>2214</v>
      </c>
      <c r="L1120" s="667">
        <v>1</v>
      </c>
      <c r="M1120" s="668">
        <v>412.4</v>
      </c>
      <c r="N1120" s="321"/>
      <c r="O1120" s="322">
        <f t="shared" si="136"/>
        <v>0</v>
      </c>
      <c r="P1120" s="323">
        <v>4607109963579</v>
      </c>
      <c r="Q1120" s="317"/>
      <c r="R1120" s="324">
        <f t="shared" si="137"/>
        <v>412.4</v>
      </c>
      <c r="S1120" s="325" t="s">
        <v>5460</v>
      </c>
      <c r="T1120" s="326" t="s">
        <v>4581</v>
      </c>
    </row>
    <row r="1121" spans="1:20" ht="38.25" x14ac:dyDescent="0.2">
      <c r="A1121" s="292">
        <v>1104</v>
      </c>
      <c r="B1121" s="310">
        <v>874</v>
      </c>
      <c r="C1121" s="311" t="s">
        <v>3985</v>
      </c>
      <c r="D1121" s="312"/>
      <c r="E1121" s="313" t="s">
        <v>2212</v>
      </c>
      <c r="F1121" s="314" t="s">
        <v>3805</v>
      </c>
      <c r="G1121" s="315" t="str">
        <f t="shared" si="135"/>
        <v>фото</v>
      </c>
      <c r="H1121" s="315"/>
      <c r="I1121" s="316" t="s">
        <v>3891</v>
      </c>
      <c r="J1121" s="317" t="s">
        <v>1081</v>
      </c>
      <c r="K1121" s="318" t="s">
        <v>2214</v>
      </c>
      <c r="L1121" s="667">
        <v>1</v>
      </c>
      <c r="M1121" s="668">
        <v>412.4</v>
      </c>
      <c r="N1121" s="321"/>
      <c r="O1121" s="322">
        <f t="shared" si="136"/>
        <v>0</v>
      </c>
      <c r="P1121" s="323">
        <v>4607109970010</v>
      </c>
      <c r="Q1121" s="317"/>
      <c r="R1121" s="324">
        <f t="shared" si="137"/>
        <v>412.4</v>
      </c>
      <c r="S1121" s="325" t="s">
        <v>5462</v>
      </c>
      <c r="T1121" s="326" t="s">
        <v>4581</v>
      </c>
    </row>
    <row r="1122" spans="1:20" ht="53.25" customHeight="1" x14ac:dyDescent="0.2">
      <c r="A1122" s="292">
        <v>1105</v>
      </c>
      <c r="B1122" s="310">
        <v>11811</v>
      </c>
      <c r="C1122" s="311" t="s">
        <v>5504</v>
      </c>
      <c r="D1122" s="312"/>
      <c r="E1122" s="313" t="s">
        <v>2212</v>
      </c>
      <c r="F1122" s="314" t="s">
        <v>5099</v>
      </c>
      <c r="G1122" s="315" t="str">
        <f t="shared" si="135"/>
        <v>фото</v>
      </c>
      <c r="H1122" s="315"/>
      <c r="I1122" s="316" t="s">
        <v>5222</v>
      </c>
      <c r="J1122" s="317" t="s">
        <v>1068</v>
      </c>
      <c r="K1122" s="318" t="s">
        <v>2214</v>
      </c>
      <c r="L1122" s="667">
        <v>1</v>
      </c>
      <c r="M1122" s="668">
        <v>412.4</v>
      </c>
      <c r="N1122" s="321"/>
      <c r="O1122" s="322">
        <f t="shared" si="136"/>
        <v>0</v>
      </c>
      <c r="P1122" s="323">
        <v>4607109922484</v>
      </c>
      <c r="Q1122" s="317" t="s">
        <v>4911</v>
      </c>
      <c r="R1122" s="324">
        <f t="shared" si="137"/>
        <v>412.4</v>
      </c>
      <c r="S1122" s="325" t="s">
        <v>5463</v>
      </c>
      <c r="T1122" s="326" t="s">
        <v>4581</v>
      </c>
    </row>
    <row r="1123" spans="1:20" ht="53.25" customHeight="1" x14ac:dyDescent="0.2">
      <c r="A1123" s="292">
        <v>1106</v>
      </c>
      <c r="B1123" s="310">
        <v>11812</v>
      </c>
      <c r="C1123" s="311" t="s">
        <v>5503</v>
      </c>
      <c r="D1123" s="312"/>
      <c r="E1123" s="313" t="s">
        <v>2212</v>
      </c>
      <c r="F1123" s="314" t="s">
        <v>5098</v>
      </c>
      <c r="G1123" s="315" t="str">
        <f t="shared" si="135"/>
        <v>фото</v>
      </c>
      <c r="H1123" s="315"/>
      <c r="I1123" s="316" t="s">
        <v>5221</v>
      </c>
      <c r="J1123" s="317" t="s">
        <v>1068</v>
      </c>
      <c r="K1123" s="318" t="s">
        <v>2214</v>
      </c>
      <c r="L1123" s="667">
        <v>1</v>
      </c>
      <c r="M1123" s="668">
        <v>412.4</v>
      </c>
      <c r="N1123" s="321"/>
      <c r="O1123" s="322">
        <f t="shared" si="136"/>
        <v>0</v>
      </c>
      <c r="P1123" s="323">
        <v>4607109922477</v>
      </c>
      <c r="Q1123" s="317" t="s">
        <v>4911</v>
      </c>
      <c r="R1123" s="324">
        <f t="shared" si="137"/>
        <v>412.4</v>
      </c>
      <c r="S1123" s="325" t="s">
        <v>5458</v>
      </c>
      <c r="T1123" s="326" t="s">
        <v>4581</v>
      </c>
    </row>
    <row r="1124" spans="1:20" ht="25.5" x14ac:dyDescent="0.2">
      <c r="A1124" s="292">
        <v>1107</v>
      </c>
      <c r="B1124" s="310">
        <v>5396</v>
      </c>
      <c r="C1124" s="311" t="s">
        <v>2667</v>
      </c>
      <c r="D1124" s="312"/>
      <c r="E1124" s="313" t="s">
        <v>2212</v>
      </c>
      <c r="F1124" s="314" t="s">
        <v>2524</v>
      </c>
      <c r="G1124" s="315" t="str">
        <f t="shared" si="135"/>
        <v>фото</v>
      </c>
      <c r="H1124" s="315"/>
      <c r="I1124" s="316" t="s">
        <v>7005</v>
      </c>
      <c r="J1124" s="317" t="s">
        <v>1068</v>
      </c>
      <c r="K1124" s="318" t="s">
        <v>2214</v>
      </c>
      <c r="L1124" s="667">
        <v>1</v>
      </c>
      <c r="M1124" s="668">
        <v>419.6</v>
      </c>
      <c r="N1124" s="321"/>
      <c r="O1124" s="322">
        <f t="shared" si="136"/>
        <v>0</v>
      </c>
      <c r="P1124" s="323">
        <v>4607109937266</v>
      </c>
      <c r="Q1124" s="317" t="s">
        <v>6971</v>
      </c>
      <c r="R1124" s="324">
        <f t="shared" si="137"/>
        <v>419.6</v>
      </c>
      <c r="S1124" s="325" t="s">
        <v>5451</v>
      </c>
      <c r="T1124" s="326" t="s">
        <v>4581</v>
      </c>
    </row>
    <row r="1125" spans="1:20" ht="38.25" x14ac:dyDescent="0.2">
      <c r="A1125" s="292">
        <v>1108</v>
      </c>
      <c r="B1125" s="310">
        <v>4243</v>
      </c>
      <c r="C1125" s="311" t="s">
        <v>2230</v>
      </c>
      <c r="D1125" s="312"/>
      <c r="E1125" s="313" t="s">
        <v>2212</v>
      </c>
      <c r="F1125" s="314" t="s">
        <v>2231</v>
      </c>
      <c r="G1125" s="315" t="str">
        <f t="shared" si="135"/>
        <v>фото</v>
      </c>
      <c r="H1125" s="315"/>
      <c r="I1125" s="316" t="s">
        <v>7006</v>
      </c>
      <c r="J1125" s="317" t="s">
        <v>1081</v>
      </c>
      <c r="K1125" s="318" t="s">
        <v>2214</v>
      </c>
      <c r="L1125" s="667">
        <v>1</v>
      </c>
      <c r="M1125" s="668">
        <v>369.6</v>
      </c>
      <c r="N1125" s="321"/>
      <c r="O1125" s="322">
        <f t="shared" si="136"/>
        <v>0</v>
      </c>
      <c r="P1125" s="323">
        <v>4607109984611</v>
      </c>
      <c r="Q1125" s="317" t="s">
        <v>6971</v>
      </c>
      <c r="R1125" s="324">
        <f t="shared" si="137"/>
        <v>369.6</v>
      </c>
      <c r="S1125" s="325" t="s">
        <v>5457</v>
      </c>
      <c r="T1125" s="326" t="s">
        <v>4581</v>
      </c>
    </row>
    <row r="1126" spans="1:20" ht="23.25" x14ac:dyDescent="0.25">
      <c r="A1126" s="292">
        <v>1109</v>
      </c>
      <c r="B1126" s="340"/>
      <c r="C1126" s="341"/>
      <c r="D1126" s="341"/>
      <c r="E1126" s="350" t="s">
        <v>2474</v>
      </c>
      <c r="F1126" s="342"/>
      <c r="G1126" s="299"/>
      <c r="H1126" s="299"/>
      <c r="I1126" s="299"/>
      <c r="J1126" s="299"/>
      <c r="K1126" s="341"/>
      <c r="L1126" s="342"/>
      <c r="M1126" s="342"/>
      <c r="N1126" s="341"/>
      <c r="O1126" s="299"/>
      <c r="P1126" s="299"/>
      <c r="Q1126" s="299"/>
      <c r="R1126" s="343"/>
      <c r="S1126" s="299"/>
      <c r="T1126" s="299"/>
    </row>
    <row r="1127" spans="1:20" ht="15.75" x14ac:dyDescent="0.2">
      <c r="A1127" s="292">
        <v>1110</v>
      </c>
      <c r="B1127" s="304"/>
      <c r="C1127" s="305"/>
      <c r="D1127" s="305"/>
      <c r="E1127" s="338" t="s">
        <v>2474</v>
      </c>
      <c r="F1127" s="339"/>
      <c r="G1127" s="308"/>
      <c r="H1127" s="308"/>
      <c r="I1127" s="308"/>
      <c r="J1127" s="308"/>
      <c r="K1127" s="307"/>
      <c r="L1127" s="339"/>
      <c r="M1127" s="339"/>
      <c r="N1127" s="307"/>
      <c r="O1127" s="308"/>
      <c r="P1127" s="308"/>
      <c r="Q1127" s="308"/>
      <c r="R1127" s="309"/>
      <c r="S1127" s="308"/>
      <c r="T1127" s="308"/>
    </row>
    <row r="1128" spans="1:20" ht="53.25" customHeight="1" x14ac:dyDescent="0.2">
      <c r="A1128" s="292">
        <v>1111</v>
      </c>
      <c r="B1128" s="310">
        <v>1953</v>
      </c>
      <c r="C1128" s="311" t="s">
        <v>2255</v>
      </c>
      <c r="D1128" s="312"/>
      <c r="E1128" s="313" t="s">
        <v>595</v>
      </c>
      <c r="F1128" s="314" t="s">
        <v>1022</v>
      </c>
      <c r="G1128" s="315" t="str">
        <f t="shared" ref="G1128:G1191" si="138">HYPERLINK("http://www.gardenbulbs.ru/images/summer_CL/thumbnails/"&amp;C1128&amp;".jpg","фото")</f>
        <v>фото</v>
      </c>
      <c r="H1128" s="315"/>
      <c r="I1128" s="316" t="s">
        <v>2256</v>
      </c>
      <c r="J1128" s="317" t="s">
        <v>1023</v>
      </c>
      <c r="K1128" s="318" t="s">
        <v>593</v>
      </c>
      <c r="L1128" s="667">
        <v>5</v>
      </c>
      <c r="M1128" s="668">
        <v>192</v>
      </c>
      <c r="N1128" s="321"/>
      <c r="O1128" s="322">
        <f t="shared" ref="O1128:O1191" si="139">IF(ISERROR(N1128*M1128),0,N1128*M1128)</f>
        <v>0</v>
      </c>
      <c r="P1128" s="323">
        <v>4607109984956</v>
      </c>
      <c r="Q1128" s="317"/>
      <c r="R1128" s="324">
        <f t="shared" ref="R1128:R1191" si="140">ROUND(M1128/L1128,2)</f>
        <v>38.4</v>
      </c>
      <c r="S1128" s="325" t="s">
        <v>2255</v>
      </c>
      <c r="T1128" s="326"/>
    </row>
    <row r="1129" spans="1:20" ht="28.5" customHeight="1" x14ac:dyDescent="0.2">
      <c r="A1129" s="292">
        <v>1112</v>
      </c>
      <c r="B1129" s="310">
        <v>2072</v>
      </c>
      <c r="C1129" s="311" t="s">
        <v>2257</v>
      </c>
      <c r="D1129" s="312"/>
      <c r="E1129" s="313" t="s">
        <v>595</v>
      </c>
      <c r="F1129" s="314" t="s">
        <v>5100</v>
      </c>
      <c r="G1129" s="315" t="str">
        <f t="shared" si="138"/>
        <v>фото</v>
      </c>
      <c r="H1129" s="315"/>
      <c r="I1129" s="316" t="s">
        <v>2258</v>
      </c>
      <c r="J1129" s="317" t="s">
        <v>1017</v>
      </c>
      <c r="K1129" s="318" t="s">
        <v>591</v>
      </c>
      <c r="L1129" s="667">
        <v>10</v>
      </c>
      <c r="M1129" s="668">
        <v>159.9</v>
      </c>
      <c r="N1129" s="321"/>
      <c r="O1129" s="322">
        <f t="shared" si="139"/>
        <v>0</v>
      </c>
      <c r="P1129" s="323">
        <v>4607109984963</v>
      </c>
      <c r="Q1129" s="317"/>
      <c r="R1129" s="324">
        <f t="shared" si="140"/>
        <v>15.99</v>
      </c>
      <c r="S1129" s="325" t="s">
        <v>5464</v>
      </c>
      <c r="T1129" s="326"/>
    </row>
    <row r="1130" spans="1:20" ht="28.5" customHeight="1" x14ac:dyDescent="0.2">
      <c r="A1130" s="292">
        <v>1113</v>
      </c>
      <c r="B1130" s="310">
        <v>2918</v>
      </c>
      <c r="C1130" s="311" t="s">
        <v>2259</v>
      </c>
      <c r="D1130" s="312"/>
      <c r="E1130" s="313" t="s">
        <v>595</v>
      </c>
      <c r="F1130" s="314" t="s">
        <v>1018</v>
      </c>
      <c r="G1130" s="315" t="str">
        <f t="shared" si="138"/>
        <v>фото</v>
      </c>
      <c r="H1130" s="315"/>
      <c r="I1130" s="316" t="s">
        <v>1019</v>
      </c>
      <c r="J1130" s="317">
        <v>125</v>
      </c>
      <c r="K1130" s="318" t="s">
        <v>759</v>
      </c>
      <c r="L1130" s="667">
        <v>2</v>
      </c>
      <c r="M1130" s="668">
        <v>193.7</v>
      </c>
      <c r="N1130" s="321"/>
      <c r="O1130" s="322">
        <f t="shared" si="139"/>
        <v>0</v>
      </c>
      <c r="P1130" s="323">
        <v>4607109978313</v>
      </c>
      <c r="Q1130" s="317"/>
      <c r="R1130" s="324">
        <f t="shared" si="140"/>
        <v>96.85</v>
      </c>
      <c r="S1130" s="325" t="s">
        <v>2259</v>
      </c>
      <c r="T1130" s="326"/>
    </row>
    <row r="1131" spans="1:20" ht="25.5" x14ac:dyDescent="0.2">
      <c r="A1131" s="292">
        <v>1114</v>
      </c>
      <c r="B1131" s="310">
        <v>10112</v>
      </c>
      <c r="C1131" s="327" t="s">
        <v>7007</v>
      </c>
      <c r="D1131" s="328"/>
      <c r="E1131" s="329" t="s">
        <v>595</v>
      </c>
      <c r="F1131" s="330" t="s">
        <v>7008</v>
      </c>
      <c r="G1131" s="331" t="str">
        <f t="shared" si="138"/>
        <v>фото</v>
      </c>
      <c r="H1131" s="331"/>
      <c r="I1131" s="332" t="s">
        <v>7009</v>
      </c>
      <c r="J1131" s="333">
        <v>100</v>
      </c>
      <c r="K1131" s="334" t="s">
        <v>596</v>
      </c>
      <c r="L1131" s="669">
        <v>1</v>
      </c>
      <c r="M1131" s="670">
        <v>219.6</v>
      </c>
      <c r="N1131" s="321"/>
      <c r="O1131" s="322">
        <f t="shared" si="139"/>
        <v>0</v>
      </c>
      <c r="P1131" s="323">
        <v>4607109915202</v>
      </c>
      <c r="Q1131" s="337" t="s">
        <v>6499</v>
      </c>
      <c r="R1131" s="324">
        <f t="shared" si="140"/>
        <v>219.6</v>
      </c>
      <c r="S1131" s="325" t="s">
        <v>7007</v>
      </c>
      <c r="T1131" s="326"/>
    </row>
    <row r="1132" spans="1:20" ht="23.25" customHeight="1" x14ac:dyDescent="0.2">
      <c r="A1132" s="292">
        <v>1115</v>
      </c>
      <c r="B1132" s="310">
        <v>37</v>
      </c>
      <c r="C1132" s="311" t="s">
        <v>2260</v>
      </c>
      <c r="D1132" s="312"/>
      <c r="E1132" s="313" t="s">
        <v>595</v>
      </c>
      <c r="F1132" s="314" t="s">
        <v>1020</v>
      </c>
      <c r="G1132" s="315" t="str">
        <f t="shared" si="138"/>
        <v>фото</v>
      </c>
      <c r="H1132" s="315"/>
      <c r="I1132" s="316" t="s">
        <v>623</v>
      </c>
      <c r="J1132" s="317">
        <v>40</v>
      </c>
      <c r="K1132" s="318" t="s">
        <v>599</v>
      </c>
      <c r="L1132" s="667">
        <v>10</v>
      </c>
      <c r="M1132" s="668">
        <v>103.2</v>
      </c>
      <c r="N1132" s="321"/>
      <c r="O1132" s="322">
        <f t="shared" si="139"/>
        <v>0</v>
      </c>
      <c r="P1132" s="323">
        <v>4607109978320</v>
      </c>
      <c r="Q1132" s="317"/>
      <c r="R1132" s="324">
        <f t="shared" si="140"/>
        <v>10.32</v>
      </c>
      <c r="S1132" s="325" t="s">
        <v>3284</v>
      </c>
      <c r="T1132" s="326"/>
    </row>
    <row r="1133" spans="1:20" ht="23.25" customHeight="1" x14ac:dyDescent="0.2">
      <c r="A1133" s="292">
        <v>1116</v>
      </c>
      <c r="B1133" s="310">
        <v>11817</v>
      </c>
      <c r="C1133" s="311" t="s">
        <v>7010</v>
      </c>
      <c r="D1133" s="312"/>
      <c r="E1133" s="313" t="s">
        <v>595</v>
      </c>
      <c r="F1133" s="314" t="s">
        <v>5101</v>
      </c>
      <c r="G1133" s="315" t="str">
        <f t="shared" si="138"/>
        <v>фото</v>
      </c>
      <c r="H1133" s="315"/>
      <c r="I1133" s="316" t="s">
        <v>5223</v>
      </c>
      <c r="J1133" s="317" t="s">
        <v>5224</v>
      </c>
      <c r="K1133" s="318" t="s">
        <v>608</v>
      </c>
      <c r="L1133" s="667">
        <v>10</v>
      </c>
      <c r="M1133" s="668">
        <v>206.8</v>
      </c>
      <c r="N1133" s="321"/>
      <c r="O1133" s="322">
        <f t="shared" si="139"/>
        <v>0</v>
      </c>
      <c r="P1133" s="323">
        <v>4607109922422</v>
      </c>
      <c r="Q1133" s="317" t="s">
        <v>4911</v>
      </c>
      <c r="R1133" s="324">
        <f t="shared" si="140"/>
        <v>20.68</v>
      </c>
      <c r="S1133" s="325" t="s">
        <v>7010</v>
      </c>
      <c r="T1133" s="326"/>
    </row>
    <row r="1134" spans="1:20" ht="23.25" customHeight="1" x14ac:dyDescent="0.2">
      <c r="A1134" s="292">
        <v>1117</v>
      </c>
      <c r="B1134" s="310">
        <v>2919</v>
      </c>
      <c r="C1134" s="311" t="s">
        <v>2261</v>
      </c>
      <c r="D1134" s="312"/>
      <c r="E1134" s="313" t="s">
        <v>595</v>
      </c>
      <c r="F1134" s="314" t="s">
        <v>1021</v>
      </c>
      <c r="G1134" s="315" t="str">
        <f t="shared" si="138"/>
        <v>фото</v>
      </c>
      <c r="H1134" s="315"/>
      <c r="I1134" s="316" t="s">
        <v>3894</v>
      </c>
      <c r="J1134" s="317">
        <v>50</v>
      </c>
      <c r="K1134" s="318" t="s">
        <v>591</v>
      </c>
      <c r="L1134" s="667">
        <v>5</v>
      </c>
      <c r="M1134" s="668">
        <v>93.6</v>
      </c>
      <c r="N1134" s="321"/>
      <c r="O1134" s="322">
        <f t="shared" si="139"/>
        <v>0</v>
      </c>
      <c r="P1134" s="323">
        <v>4607109978337</v>
      </c>
      <c r="Q1134" s="317"/>
      <c r="R1134" s="324">
        <f t="shared" si="140"/>
        <v>18.72</v>
      </c>
      <c r="S1134" s="325" t="s">
        <v>3285</v>
      </c>
      <c r="T1134" s="326"/>
    </row>
    <row r="1135" spans="1:20" ht="23.25" customHeight="1" x14ac:dyDescent="0.2">
      <c r="A1135" s="292">
        <v>1118</v>
      </c>
      <c r="B1135" s="310">
        <v>1922</v>
      </c>
      <c r="C1135" s="311" t="s">
        <v>2262</v>
      </c>
      <c r="D1135" s="312"/>
      <c r="E1135" s="313" t="s">
        <v>595</v>
      </c>
      <c r="F1135" s="314" t="s">
        <v>1024</v>
      </c>
      <c r="G1135" s="315" t="str">
        <f t="shared" si="138"/>
        <v>фото</v>
      </c>
      <c r="H1135" s="315"/>
      <c r="I1135" s="316" t="s">
        <v>2263</v>
      </c>
      <c r="J1135" s="317">
        <v>60</v>
      </c>
      <c r="K1135" s="318" t="s">
        <v>600</v>
      </c>
      <c r="L1135" s="667">
        <v>10</v>
      </c>
      <c r="M1135" s="668">
        <v>69.3</v>
      </c>
      <c r="N1135" s="321"/>
      <c r="O1135" s="322">
        <f t="shared" si="139"/>
        <v>0</v>
      </c>
      <c r="P1135" s="323">
        <v>4607109984970</v>
      </c>
      <c r="Q1135" s="317"/>
      <c r="R1135" s="324">
        <f t="shared" si="140"/>
        <v>6.93</v>
      </c>
      <c r="S1135" s="325" t="s">
        <v>2262</v>
      </c>
      <c r="T1135" s="326"/>
    </row>
    <row r="1136" spans="1:20" ht="23.25" customHeight="1" x14ac:dyDescent="0.2">
      <c r="A1136" s="292">
        <v>1119</v>
      </c>
      <c r="B1136" s="310">
        <v>2920</v>
      </c>
      <c r="C1136" s="311" t="s">
        <v>2264</v>
      </c>
      <c r="D1136" s="312"/>
      <c r="E1136" s="313" t="s">
        <v>595</v>
      </c>
      <c r="F1136" s="314" t="s">
        <v>1025</v>
      </c>
      <c r="G1136" s="315" t="str">
        <f t="shared" si="138"/>
        <v>фото</v>
      </c>
      <c r="H1136" s="315"/>
      <c r="I1136" s="316" t="s">
        <v>329</v>
      </c>
      <c r="J1136" s="317">
        <v>100</v>
      </c>
      <c r="K1136" s="318" t="s">
        <v>7011</v>
      </c>
      <c r="L1136" s="667">
        <v>2</v>
      </c>
      <c r="M1136" s="668">
        <v>139.9</v>
      </c>
      <c r="N1136" s="321"/>
      <c r="O1136" s="322">
        <f t="shared" si="139"/>
        <v>0</v>
      </c>
      <c r="P1136" s="323">
        <v>4607109978344</v>
      </c>
      <c r="Q1136" s="317"/>
      <c r="R1136" s="324">
        <f t="shared" si="140"/>
        <v>69.95</v>
      </c>
      <c r="S1136" s="325" t="s">
        <v>2264</v>
      </c>
      <c r="T1136" s="326"/>
    </row>
    <row r="1137" spans="1:20" ht="25.5" x14ac:dyDescent="0.2">
      <c r="A1137" s="292">
        <v>1120</v>
      </c>
      <c r="B1137" s="310">
        <v>11819</v>
      </c>
      <c r="C1137" s="311" t="s">
        <v>5465</v>
      </c>
      <c r="D1137" s="312"/>
      <c r="E1137" s="313" t="s">
        <v>595</v>
      </c>
      <c r="F1137" s="314" t="s">
        <v>5102</v>
      </c>
      <c r="G1137" s="315" t="str">
        <f t="shared" si="138"/>
        <v>фото</v>
      </c>
      <c r="H1137" s="315"/>
      <c r="I1137" s="316" t="s">
        <v>5225</v>
      </c>
      <c r="J1137" s="317" t="s">
        <v>5226</v>
      </c>
      <c r="K1137" s="318" t="s">
        <v>4609</v>
      </c>
      <c r="L1137" s="667">
        <v>7</v>
      </c>
      <c r="M1137" s="668">
        <v>145.69999999999999</v>
      </c>
      <c r="N1137" s="321"/>
      <c r="O1137" s="322">
        <f t="shared" si="139"/>
        <v>0</v>
      </c>
      <c r="P1137" s="323">
        <v>4607109922408</v>
      </c>
      <c r="Q1137" s="317" t="s">
        <v>4911</v>
      </c>
      <c r="R1137" s="324">
        <f t="shared" si="140"/>
        <v>20.81</v>
      </c>
      <c r="S1137" s="325" t="s">
        <v>5465</v>
      </c>
      <c r="T1137" s="326"/>
    </row>
    <row r="1138" spans="1:20" ht="22.5" customHeight="1" x14ac:dyDescent="0.2">
      <c r="A1138" s="292">
        <v>1121</v>
      </c>
      <c r="B1138" s="310">
        <v>6726</v>
      </c>
      <c r="C1138" s="311" t="s">
        <v>2265</v>
      </c>
      <c r="D1138" s="312"/>
      <c r="E1138" s="313" t="s">
        <v>595</v>
      </c>
      <c r="F1138" s="314" t="s">
        <v>237</v>
      </c>
      <c r="G1138" s="315" t="str">
        <f t="shared" si="138"/>
        <v>фото</v>
      </c>
      <c r="H1138" s="315"/>
      <c r="I1138" s="316" t="s">
        <v>2266</v>
      </c>
      <c r="J1138" s="317" t="s">
        <v>1023</v>
      </c>
      <c r="K1138" s="318" t="s">
        <v>599</v>
      </c>
      <c r="L1138" s="667">
        <v>15</v>
      </c>
      <c r="M1138" s="668">
        <v>40.1</v>
      </c>
      <c r="N1138" s="321"/>
      <c r="O1138" s="322">
        <f t="shared" si="139"/>
        <v>0</v>
      </c>
      <c r="P1138" s="323">
        <v>4607109943700</v>
      </c>
      <c r="Q1138" s="317"/>
      <c r="R1138" s="324">
        <f t="shared" si="140"/>
        <v>2.67</v>
      </c>
      <c r="S1138" s="325" t="s">
        <v>2265</v>
      </c>
      <c r="T1138" s="326"/>
    </row>
    <row r="1139" spans="1:20" ht="25.5" x14ac:dyDescent="0.2">
      <c r="A1139" s="292">
        <v>1122</v>
      </c>
      <c r="B1139" s="310">
        <v>10114</v>
      </c>
      <c r="C1139" s="327" t="s">
        <v>7012</v>
      </c>
      <c r="D1139" s="328"/>
      <c r="E1139" s="329" t="s">
        <v>595</v>
      </c>
      <c r="F1139" s="330" t="s">
        <v>7013</v>
      </c>
      <c r="G1139" s="331" t="str">
        <f t="shared" si="138"/>
        <v>фото</v>
      </c>
      <c r="H1139" s="331"/>
      <c r="I1139" s="332" t="s">
        <v>7014</v>
      </c>
      <c r="J1139" s="333">
        <v>35</v>
      </c>
      <c r="K1139" s="334" t="s">
        <v>599</v>
      </c>
      <c r="L1139" s="669">
        <v>15</v>
      </c>
      <c r="M1139" s="670">
        <v>54.2</v>
      </c>
      <c r="N1139" s="321"/>
      <c r="O1139" s="322">
        <f t="shared" si="139"/>
        <v>0</v>
      </c>
      <c r="P1139" s="323">
        <v>4607109915196</v>
      </c>
      <c r="Q1139" s="337" t="s">
        <v>6499</v>
      </c>
      <c r="R1139" s="324">
        <f t="shared" si="140"/>
        <v>3.61</v>
      </c>
      <c r="S1139" s="325" t="s">
        <v>7012</v>
      </c>
      <c r="T1139" s="326"/>
    </row>
    <row r="1140" spans="1:20" ht="30" x14ac:dyDescent="0.2">
      <c r="A1140" s="292">
        <v>1123</v>
      </c>
      <c r="B1140" s="310">
        <v>6198</v>
      </c>
      <c r="C1140" s="327" t="s">
        <v>7015</v>
      </c>
      <c r="D1140" s="328"/>
      <c r="E1140" s="329" t="s">
        <v>595</v>
      </c>
      <c r="F1140" s="330" t="s">
        <v>7016</v>
      </c>
      <c r="G1140" s="331" t="str">
        <f t="shared" si="138"/>
        <v>фото</v>
      </c>
      <c r="H1140" s="331"/>
      <c r="I1140" s="332" t="s">
        <v>7017</v>
      </c>
      <c r="J1140" s="333">
        <v>20</v>
      </c>
      <c r="K1140" s="334" t="s">
        <v>599</v>
      </c>
      <c r="L1140" s="669">
        <v>15</v>
      </c>
      <c r="M1140" s="670">
        <v>75.599999999999994</v>
      </c>
      <c r="N1140" s="321"/>
      <c r="O1140" s="322">
        <f t="shared" si="139"/>
        <v>0</v>
      </c>
      <c r="P1140" s="323">
        <v>4607109915189</v>
      </c>
      <c r="Q1140" s="337" t="s">
        <v>6499</v>
      </c>
      <c r="R1140" s="324">
        <f t="shared" si="140"/>
        <v>5.04</v>
      </c>
      <c r="S1140" s="325" t="s">
        <v>7018</v>
      </c>
      <c r="T1140" s="326"/>
    </row>
    <row r="1141" spans="1:20" ht="25.5" x14ac:dyDescent="0.2">
      <c r="A1141" s="292">
        <v>1124</v>
      </c>
      <c r="B1141" s="310">
        <v>11820</v>
      </c>
      <c r="C1141" s="311" t="s">
        <v>5466</v>
      </c>
      <c r="D1141" s="312"/>
      <c r="E1141" s="313" t="s">
        <v>595</v>
      </c>
      <c r="F1141" s="314" t="s">
        <v>5103</v>
      </c>
      <c r="G1141" s="315" t="str">
        <f t="shared" si="138"/>
        <v>фото</v>
      </c>
      <c r="H1141" s="315"/>
      <c r="I1141" s="316" t="s">
        <v>5227</v>
      </c>
      <c r="J1141" s="317" t="s">
        <v>2591</v>
      </c>
      <c r="K1141" s="318" t="s">
        <v>596</v>
      </c>
      <c r="L1141" s="667">
        <v>2</v>
      </c>
      <c r="M1141" s="668">
        <v>329.2</v>
      </c>
      <c r="N1141" s="321"/>
      <c r="O1141" s="322">
        <f t="shared" si="139"/>
        <v>0</v>
      </c>
      <c r="P1141" s="323">
        <v>4607109922392</v>
      </c>
      <c r="Q1141" s="317" t="s">
        <v>4911</v>
      </c>
      <c r="R1141" s="324">
        <f t="shared" si="140"/>
        <v>164.6</v>
      </c>
      <c r="S1141" s="325" t="s">
        <v>5466</v>
      </c>
      <c r="T1141" s="326"/>
    </row>
    <row r="1142" spans="1:20" ht="26.25" customHeight="1" x14ac:dyDescent="0.2">
      <c r="A1142" s="292">
        <v>1125</v>
      </c>
      <c r="B1142" s="310">
        <v>2934</v>
      </c>
      <c r="C1142" s="311" t="s">
        <v>2267</v>
      </c>
      <c r="D1142" s="312"/>
      <c r="E1142" s="313" t="s">
        <v>595</v>
      </c>
      <c r="F1142" s="314" t="s">
        <v>944</v>
      </c>
      <c r="G1142" s="315" t="str">
        <f t="shared" si="138"/>
        <v>фото</v>
      </c>
      <c r="H1142" s="315"/>
      <c r="I1142" s="316" t="s">
        <v>627</v>
      </c>
      <c r="J1142" s="317" t="s">
        <v>1026</v>
      </c>
      <c r="K1142" s="318" t="s">
        <v>591</v>
      </c>
      <c r="L1142" s="667">
        <v>5</v>
      </c>
      <c r="M1142" s="668">
        <v>104.3</v>
      </c>
      <c r="N1142" s="321"/>
      <c r="O1142" s="322">
        <f t="shared" si="139"/>
        <v>0</v>
      </c>
      <c r="P1142" s="323">
        <v>4607109978351</v>
      </c>
      <c r="Q1142" s="317"/>
      <c r="R1142" s="324">
        <f t="shared" si="140"/>
        <v>20.86</v>
      </c>
      <c r="S1142" s="325" t="s">
        <v>2267</v>
      </c>
      <c r="T1142" s="326"/>
    </row>
    <row r="1143" spans="1:20" ht="38.25" x14ac:dyDescent="0.2">
      <c r="A1143" s="292">
        <v>1126</v>
      </c>
      <c r="B1143" s="310">
        <v>10115</v>
      </c>
      <c r="C1143" s="327" t="s">
        <v>7019</v>
      </c>
      <c r="D1143" s="328"/>
      <c r="E1143" s="329" t="s">
        <v>595</v>
      </c>
      <c r="F1143" s="330" t="s">
        <v>7020</v>
      </c>
      <c r="G1143" s="331" t="str">
        <f t="shared" si="138"/>
        <v>фото</v>
      </c>
      <c r="H1143" s="331"/>
      <c r="I1143" s="332" t="s">
        <v>7021</v>
      </c>
      <c r="J1143" s="333" t="s">
        <v>7022</v>
      </c>
      <c r="K1143" s="334" t="s">
        <v>622</v>
      </c>
      <c r="L1143" s="669">
        <v>3</v>
      </c>
      <c r="M1143" s="670">
        <v>214.3</v>
      </c>
      <c r="N1143" s="321"/>
      <c r="O1143" s="322">
        <f t="shared" si="139"/>
        <v>0</v>
      </c>
      <c r="P1143" s="323">
        <v>4607109915172</v>
      </c>
      <c r="Q1143" s="337" t="s">
        <v>6499</v>
      </c>
      <c r="R1143" s="324">
        <f t="shared" si="140"/>
        <v>71.430000000000007</v>
      </c>
      <c r="S1143" s="325" t="s">
        <v>7019</v>
      </c>
      <c r="T1143" s="326"/>
    </row>
    <row r="1144" spans="1:20" ht="25.5" x14ac:dyDescent="0.2">
      <c r="A1144" s="292">
        <v>1127</v>
      </c>
      <c r="B1144" s="310">
        <v>6723</v>
      </c>
      <c r="C1144" s="311" t="s">
        <v>2268</v>
      </c>
      <c r="D1144" s="312"/>
      <c r="E1144" s="313" t="s">
        <v>595</v>
      </c>
      <c r="F1144" s="314" t="s">
        <v>238</v>
      </c>
      <c r="G1144" s="315" t="str">
        <f t="shared" si="138"/>
        <v>фото</v>
      </c>
      <c r="H1144" s="315"/>
      <c r="I1144" s="316" t="s">
        <v>239</v>
      </c>
      <c r="J1144" s="317">
        <v>50</v>
      </c>
      <c r="K1144" s="318" t="s">
        <v>618</v>
      </c>
      <c r="L1144" s="667">
        <v>15</v>
      </c>
      <c r="M1144" s="668">
        <v>193.1</v>
      </c>
      <c r="N1144" s="321"/>
      <c r="O1144" s="322">
        <f t="shared" si="139"/>
        <v>0</v>
      </c>
      <c r="P1144" s="323">
        <v>4607109943670</v>
      </c>
      <c r="Q1144" s="317"/>
      <c r="R1144" s="324">
        <f t="shared" si="140"/>
        <v>12.87</v>
      </c>
      <c r="S1144" s="325" t="s">
        <v>2268</v>
      </c>
      <c r="T1144" s="326"/>
    </row>
    <row r="1145" spans="1:20" ht="38.25" x14ac:dyDescent="0.2">
      <c r="A1145" s="292">
        <v>1128</v>
      </c>
      <c r="B1145" s="310">
        <v>6724</v>
      </c>
      <c r="C1145" s="311" t="s">
        <v>2269</v>
      </c>
      <c r="D1145" s="312"/>
      <c r="E1145" s="313" t="s">
        <v>595</v>
      </c>
      <c r="F1145" s="314" t="s">
        <v>240</v>
      </c>
      <c r="G1145" s="315" t="str">
        <f t="shared" si="138"/>
        <v>фото</v>
      </c>
      <c r="H1145" s="315"/>
      <c r="I1145" s="316" t="s">
        <v>241</v>
      </c>
      <c r="J1145" s="317" t="s">
        <v>242</v>
      </c>
      <c r="K1145" s="318" t="s">
        <v>599</v>
      </c>
      <c r="L1145" s="667">
        <v>15</v>
      </c>
      <c r="M1145" s="668">
        <v>193.1</v>
      </c>
      <c r="N1145" s="321"/>
      <c r="O1145" s="322">
        <f t="shared" si="139"/>
        <v>0</v>
      </c>
      <c r="P1145" s="323">
        <v>4607109943687</v>
      </c>
      <c r="Q1145" s="317"/>
      <c r="R1145" s="324">
        <f t="shared" si="140"/>
        <v>12.87</v>
      </c>
      <c r="S1145" s="325" t="s">
        <v>2269</v>
      </c>
      <c r="T1145" s="326"/>
    </row>
    <row r="1146" spans="1:20" ht="24.75" customHeight="1" x14ac:dyDescent="0.2">
      <c r="A1146" s="292">
        <v>1129</v>
      </c>
      <c r="B1146" s="310">
        <v>6727</v>
      </c>
      <c r="C1146" s="311" t="s">
        <v>2270</v>
      </c>
      <c r="D1146" s="312"/>
      <c r="E1146" s="313" t="s">
        <v>595</v>
      </c>
      <c r="F1146" s="314" t="s">
        <v>243</v>
      </c>
      <c r="G1146" s="315" t="str">
        <f t="shared" si="138"/>
        <v>фото</v>
      </c>
      <c r="H1146" s="315"/>
      <c r="I1146" s="316" t="s">
        <v>3895</v>
      </c>
      <c r="J1146" s="317">
        <v>70</v>
      </c>
      <c r="K1146" s="318" t="s">
        <v>591</v>
      </c>
      <c r="L1146" s="667">
        <v>10</v>
      </c>
      <c r="M1146" s="668">
        <v>188.5</v>
      </c>
      <c r="N1146" s="321"/>
      <c r="O1146" s="322">
        <f t="shared" si="139"/>
        <v>0</v>
      </c>
      <c r="P1146" s="323">
        <v>4607109943717</v>
      </c>
      <c r="Q1146" s="317"/>
      <c r="R1146" s="324">
        <f t="shared" si="140"/>
        <v>18.850000000000001</v>
      </c>
      <c r="S1146" s="325" t="s">
        <v>2270</v>
      </c>
      <c r="T1146" s="326"/>
    </row>
    <row r="1147" spans="1:20" ht="25.5" x14ac:dyDescent="0.2">
      <c r="A1147" s="292">
        <v>1130</v>
      </c>
      <c r="B1147" s="310">
        <v>10116</v>
      </c>
      <c r="C1147" s="327" t="s">
        <v>7023</v>
      </c>
      <c r="D1147" s="328"/>
      <c r="E1147" s="329" t="s">
        <v>595</v>
      </c>
      <c r="F1147" s="330" t="s">
        <v>7024</v>
      </c>
      <c r="G1147" s="331" t="str">
        <f t="shared" si="138"/>
        <v>фото</v>
      </c>
      <c r="H1147" s="331"/>
      <c r="I1147" s="332" t="s">
        <v>7025</v>
      </c>
      <c r="J1147" s="333">
        <v>25</v>
      </c>
      <c r="K1147" s="334" t="s">
        <v>599</v>
      </c>
      <c r="L1147" s="669">
        <v>15</v>
      </c>
      <c r="M1147" s="670">
        <v>84.7</v>
      </c>
      <c r="N1147" s="321"/>
      <c r="O1147" s="322">
        <f t="shared" si="139"/>
        <v>0</v>
      </c>
      <c r="P1147" s="323">
        <v>4607109915165</v>
      </c>
      <c r="Q1147" s="337" t="s">
        <v>6499</v>
      </c>
      <c r="R1147" s="324">
        <f t="shared" si="140"/>
        <v>5.65</v>
      </c>
      <c r="S1147" s="325" t="s">
        <v>7023</v>
      </c>
      <c r="T1147" s="326"/>
    </row>
    <row r="1148" spans="1:20" ht="20.25" customHeight="1" x14ac:dyDescent="0.2">
      <c r="A1148" s="292">
        <v>1131</v>
      </c>
      <c r="B1148" s="310">
        <v>2911</v>
      </c>
      <c r="C1148" s="311" t="s">
        <v>2232</v>
      </c>
      <c r="D1148" s="312"/>
      <c r="E1148" s="313" t="s">
        <v>597</v>
      </c>
      <c r="F1148" s="314" t="s">
        <v>1004</v>
      </c>
      <c r="G1148" s="315" t="str">
        <f t="shared" si="138"/>
        <v>фото</v>
      </c>
      <c r="H1148" s="315"/>
      <c r="I1148" s="316" t="s">
        <v>2233</v>
      </c>
      <c r="J1148" s="317" t="s">
        <v>1005</v>
      </c>
      <c r="K1148" s="318" t="s">
        <v>600</v>
      </c>
      <c r="L1148" s="667">
        <v>15</v>
      </c>
      <c r="M1148" s="668">
        <v>147.80000000000001</v>
      </c>
      <c r="N1148" s="321"/>
      <c r="O1148" s="322">
        <f t="shared" si="139"/>
        <v>0</v>
      </c>
      <c r="P1148" s="323">
        <v>4607109978375</v>
      </c>
      <c r="Q1148" s="317"/>
      <c r="R1148" s="324">
        <f t="shared" si="140"/>
        <v>9.85</v>
      </c>
      <c r="S1148" s="325" t="s">
        <v>7026</v>
      </c>
      <c r="T1148" s="326" t="s">
        <v>4581</v>
      </c>
    </row>
    <row r="1149" spans="1:20" ht="18.75" customHeight="1" x14ac:dyDescent="0.2">
      <c r="A1149" s="292">
        <v>1132</v>
      </c>
      <c r="B1149" s="310">
        <v>1779</v>
      </c>
      <c r="C1149" s="311" t="s">
        <v>2234</v>
      </c>
      <c r="D1149" s="312"/>
      <c r="E1149" s="313" t="s">
        <v>597</v>
      </c>
      <c r="F1149" s="314" t="s">
        <v>1006</v>
      </c>
      <c r="G1149" s="315" t="str">
        <f t="shared" si="138"/>
        <v>фото</v>
      </c>
      <c r="H1149" s="315"/>
      <c r="I1149" s="316" t="s">
        <v>2235</v>
      </c>
      <c r="J1149" s="317" t="s">
        <v>1005</v>
      </c>
      <c r="K1149" s="318" t="s">
        <v>600</v>
      </c>
      <c r="L1149" s="667">
        <v>15</v>
      </c>
      <c r="M1149" s="668">
        <v>137.1</v>
      </c>
      <c r="N1149" s="321"/>
      <c r="O1149" s="322">
        <f t="shared" si="139"/>
        <v>0</v>
      </c>
      <c r="P1149" s="323">
        <v>4607109978382</v>
      </c>
      <c r="Q1149" s="317"/>
      <c r="R1149" s="324">
        <f t="shared" si="140"/>
        <v>9.14</v>
      </c>
      <c r="S1149" s="325" t="s">
        <v>7027</v>
      </c>
      <c r="T1149" s="326"/>
    </row>
    <row r="1150" spans="1:20" ht="18.75" customHeight="1" x14ac:dyDescent="0.2">
      <c r="A1150" s="292">
        <v>1133</v>
      </c>
      <c r="B1150" s="310">
        <v>1780</v>
      </c>
      <c r="C1150" s="311" t="s">
        <v>2236</v>
      </c>
      <c r="D1150" s="312"/>
      <c r="E1150" s="313" t="s">
        <v>597</v>
      </c>
      <c r="F1150" s="314" t="s">
        <v>1007</v>
      </c>
      <c r="G1150" s="315" t="str">
        <f t="shared" si="138"/>
        <v>фото</v>
      </c>
      <c r="H1150" s="315"/>
      <c r="I1150" s="316" t="s">
        <v>598</v>
      </c>
      <c r="J1150" s="317" t="s">
        <v>1005</v>
      </c>
      <c r="K1150" s="318" t="s">
        <v>600</v>
      </c>
      <c r="L1150" s="667">
        <v>15</v>
      </c>
      <c r="M1150" s="668">
        <v>124.8</v>
      </c>
      <c r="N1150" s="321"/>
      <c r="O1150" s="322">
        <f t="shared" si="139"/>
        <v>0</v>
      </c>
      <c r="P1150" s="323">
        <v>4607109978399</v>
      </c>
      <c r="Q1150" s="317"/>
      <c r="R1150" s="324">
        <f t="shared" si="140"/>
        <v>8.32</v>
      </c>
      <c r="S1150" s="325" t="s">
        <v>3272</v>
      </c>
      <c r="T1150" s="326"/>
    </row>
    <row r="1151" spans="1:20" ht="18.75" customHeight="1" x14ac:dyDescent="0.2">
      <c r="A1151" s="292">
        <v>1134</v>
      </c>
      <c r="B1151" s="310">
        <v>159</v>
      </c>
      <c r="C1151" s="311" t="s">
        <v>2237</v>
      </c>
      <c r="D1151" s="312"/>
      <c r="E1151" s="313" t="s">
        <v>597</v>
      </c>
      <c r="F1151" s="314" t="s">
        <v>232</v>
      </c>
      <c r="G1151" s="315" t="str">
        <f t="shared" si="138"/>
        <v>фото</v>
      </c>
      <c r="H1151" s="315"/>
      <c r="I1151" s="316" t="s">
        <v>1414</v>
      </c>
      <c r="J1151" s="317">
        <v>15</v>
      </c>
      <c r="K1151" s="318" t="s">
        <v>600</v>
      </c>
      <c r="L1151" s="667">
        <v>15</v>
      </c>
      <c r="M1151" s="668">
        <v>107.7</v>
      </c>
      <c r="N1151" s="321"/>
      <c r="O1151" s="322">
        <f t="shared" si="139"/>
        <v>0</v>
      </c>
      <c r="P1151" s="323">
        <v>4607109985861</v>
      </c>
      <c r="Q1151" s="317"/>
      <c r="R1151" s="324">
        <f t="shared" si="140"/>
        <v>7.18</v>
      </c>
      <c r="S1151" s="325" t="s">
        <v>3273</v>
      </c>
      <c r="T1151" s="326"/>
    </row>
    <row r="1152" spans="1:20" ht="18.75" customHeight="1" x14ac:dyDescent="0.2">
      <c r="A1152" s="292">
        <v>1135</v>
      </c>
      <c r="B1152" s="310">
        <v>1781</v>
      </c>
      <c r="C1152" s="311" t="s">
        <v>2238</v>
      </c>
      <c r="D1152" s="312"/>
      <c r="E1152" s="313" t="s">
        <v>597</v>
      </c>
      <c r="F1152" s="314" t="s">
        <v>1008</v>
      </c>
      <c r="G1152" s="315" t="str">
        <f t="shared" si="138"/>
        <v>фото</v>
      </c>
      <c r="H1152" s="315"/>
      <c r="I1152" s="316" t="s">
        <v>329</v>
      </c>
      <c r="J1152" s="317" t="s">
        <v>1005</v>
      </c>
      <c r="K1152" s="318" t="s">
        <v>600</v>
      </c>
      <c r="L1152" s="667">
        <v>15</v>
      </c>
      <c r="M1152" s="668">
        <v>122.1</v>
      </c>
      <c r="N1152" s="321"/>
      <c r="O1152" s="322">
        <f t="shared" si="139"/>
        <v>0</v>
      </c>
      <c r="P1152" s="323">
        <v>4607109978405</v>
      </c>
      <c r="Q1152" s="317"/>
      <c r="R1152" s="324">
        <f t="shared" si="140"/>
        <v>8.14</v>
      </c>
      <c r="S1152" s="325" t="s">
        <v>7028</v>
      </c>
      <c r="T1152" s="326"/>
    </row>
    <row r="1153" spans="1:20" ht="18.75" customHeight="1" x14ac:dyDescent="0.2">
      <c r="A1153" s="292">
        <v>1136</v>
      </c>
      <c r="B1153" s="310">
        <v>1782</v>
      </c>
      <c r="C1153" s="311" t="s">
        <v>2239</v>
      </c>
      <c r="D1153" s="312"/>
      <c r="E1153" s="313" t="s">
        <v>597</v>
      </c>
      <c r="F1153" s="314" t="s">
        <v>1009</v>
      </c>
      <c r="G1153" s="315" t="str">
        <f t="shared" si="138"/>
        <v>фото</v>
      </c>
      <c r="H1153" s="315"/>
      <c r="I1153" s="316" t="s">
        <v>2240</v>
      </c>
      <c r="J1153" s="317" t="s">
        <v>1005</v>
      </c>
      <c r="K1153" s="318" t="s">
        <v>600</v>
      </c>
      <c r="L1153" s="667">
        <v>15</v>
      </c>
      <c r="M1153" s="668">
        <v>134.4</v>
      </c>
      <c r="N1153" s="321"/>
      <c r="O1153" s="322">
        <f t="shared" si="139"/>
        <v>0</v>
      </c>
      <c r="P1153" s="323">
        <v>4607109978412</v>
      </c>
      <c r="Q1153" s="317"/>
      <c r="R1153" s="324">
        <f t="shared" si="140"/>
        <v>8.9600000000000009</v>
      </c>
      <c r="S1153" s="325" t="s">
        <v>7029</v>
      </c>
      <c r="T1153" s="326" t="s">
        <v>4581</v>
      </c>
    </row>
    <row r="1154" spans="1:20" ht="18.75" customHeight="1" x14ac:dyDescent="0.2">
      <c r="A1154" s="292">
        <v>1137</v>
      </c>
      <c r="B1154" s="310">
        <v>1783</v>
      </c>
      <c r="C1154" s="311" t="s">
        <v>2241</v>
      </c>
      <c r="D1154" s="312"/>
      <c r="E1154" s="313" t="s">
        <v>597</v>
      </c>
      <c r="F1154" s="314" t="s">
        <v>1010</v>
      </c>
      <c r="G1154" s="315" t="str">
        <f t="shared" si="138"/>
        <v>фото</v>
      </c>
      <c r="H1154" s="315"/>
      <c r="I1154" s="316" t="s">
        <v>82</v>
      </c>
      <c r="J1154" s="317" t="s">
        <v>1005</v>
      </c>
      <c r="K1154" s="318" t="s">
        <v>620</v>
      </c>
      <c r="L1154" s="667">
        <v>15</v>
      </c>
      <c r="M1154" s="668">
        <v>139.80000000000001</v>
      </c>
      <c r="N1154" s="321"/>
      <c r="O1154" s="322">
        <f t="shared" si="139"/>
        <v>0</v>
      </c>
      <c r="P1154" s="323">
        <v>4607109978429</v>
      </c>
      <c r="Q1154" s="317"/>
      <c r="R1154" s="324">
        <f t="shared" si="140"/>
        <v>9.32</v>
      </c>
      <c r="S1154" s="325" t="s">
        <v>7030</v>
      </c>
      <c r="T1154" s="326"/>
    </row>
    <row r="1155" spans="1:20" ht="18.75" customHeight="1" x14ac:dyDescent="0.2">
      <c r="A1155" s="292">
        <v>1138</v>
      </c>
      <c r="B1155" s="310">
        <v>1784</v>
      </c>
      <c r="C1155" s="311" t="s">
        <v>2242</v>
      </c>
      <c r="D1155" s="312"/>
      <c r="E1155" s="313" t="s">
        <v>597</v>
      </c>
      <c r="F1155" s="314" t="s">
        <v>1011</v>
      </c>
      <c r="G1155" s="315" t="str">
        <f t="shared" si="138"/>
        <v>фото</v>
      </c>
      <c r="H1155" s="315"/>
      <c r="I1155" s="316" t="s">
        <v>2243</v>
      </c>
      <c r="J1155" s="317" t="s">
        <v>1005</v>
      </c>
      <c r="K1155" s="318" t="s">
        <v>600</v>
      </c>
      <c r="L1155" s="667">
        <v>15</v>
      </c>
      <c r="M1155" s="668">
        <v>139.80000000000001</v>
      </c>
      <c r="N1155" s="321"/>
      <c r="O1155" s="322">
        <f t="shared" si="139"/>
        <v>0</v>
      </c>
      <c r="P1155" s="323">
        <v>4607109978436</v>
      </c>
      <c r="Q1155" s="317"/>
      <c r="R1155" s="324">
        <f t="shared" si="140"/>
        <v>9.32</v>
      </c>
      <c r="S1155" s="325" t="s">
        <v>7031</v>
      </c>
      <c r="T1155" s="326" t="s">
        <v>4581</v>
      </c>
    </row>
    <row r="1156" spans="1:20" ht="18.75" customHeight="1" x14ac:dyDescent="0.2">
      <c r="A1156" s="292">
        <v>1139</v>
      </c>
      <c r="B1156" s="310">
        <v>2889</v>
      </c>
      <c r="C1156" s="311" t="s">
        <v>2244</v>
      </c>
      <c r="D1156" s="312"/>
      <c r="E1156" s="313" t="s">
        <v>597</v>
      </c>
      <c r="F1156" s="314" t="s">
        <v>1012</v>
      </c>
      <c r="G1156" s="315" t="str">
        <f t="shared" si="138"/>
        <v>фото</v>
      </c>
      <c r="H1156" s="315"/>
      <c r="I1156" s="316" t="s">
        <v>598</v>
      </c>
      <c r="J1156" s="317" t="s">
        <v>1005</v>
      </c>
      <c r="K1156" s="318" t="s">
        <v>620</v>
      </c>
      <c r="L1156" s="667">
        <v>15</v>
      </c>
      <c r="M1156" s="668">
        <v>139.80000000000001</v>
      </c>
      <c r="N1156" s="321"/>
      <c r="O1156" s="322">
        <f t="shared" si="139"/>
        <v>0</v>
      </c>
      <c r="P1156" s="323">
        <v>4607109978443</v>
      </c>
      <c r="Q1156" s="317"/>
      <c r="R1156" s="324">
        <f t="shared" si="140"/>
        <v>9.32</v>
      </c>
      <c r="S1156" s="325" t="s">
        <v>3274</v>
      </c>
      <c r="T1156" s="326"/>
    </row>
    <row r="1157" spans="1:20" ht="18.75" customHeight="1" x14ac:dyDescent="0.2">
      <c r="A1157" s="292">
        <v>1140</v>
      </c>
      <c r="B1157" s="310">
        <v>36</v>
      </c>
      <c r="C1157" s="311" t="s">
        <v>2245</v>
      </c>
      <c r="D1157" s="312"/>
      <c r="E1157" s="313" t="s">
        <v>597</v>
      </c>
      <c r="F1157" s="314" t="s">
        <v>1013</v>
      </c>
      <c r="G1157" s="315" t="str">
        <f t="shared" si="138"/>
        <v>фото</v>
      </c>
      <c r="H1157" s="315"/>
      <c r="I1157" s="316" t="s">
        <v>2246</v>
      </c>
      <c r="J1157" s="317" t="s">
        <v>1005</v>
      </c>
      <c r="K1157" s="318" t="s">
        <v>600</v>
      </c>
      <c r="L1157" s="667">
        <v>15</v>
      </c>
      <c r="M1157" s="668">
        <v>133.69999999999999</v>
      </c>
      <c r="N1157" s="321"/>
      <c r="O1157" s="322">
        <f t="shared" si="139"/>
        <v>0</v>
      </c>
      <c r="P1157" s="323">
        <v>4607109978450</v>
      </c>
      <c r="Q1157" s="317"/>
      <c r="R1157" s="324">
        <f t="shared" si="140"/>
        <v>8.91</v>
      </c>
      <c r="S1157" s="325" t="s">
        <v>7032</v>
      </c>
      <c r="T1157" s="326" t="s">
        <v>4581</v>
      </c>
    </row>
    <row r="1158" spans="1:20" ht="18.75" customHeight="1" x14ac:dyDescent="0.2">
      <c r="A1158" s="292">
        <v>1141</v>
      </c>
      <c r="B1158" s="310">
        <v>2905</v>
      </c>
      <c r="C1158" s="311" t="s">
        <v>2247</v>
      </c>
      <c r="D1158" s="312"/>
      <c r="E1158" s="313" t="s">
        <v>597</v>
      </c>
      <c r="F1158" s="314" t="s">
        <v>1014</v>
      </c>
      <c r="G1158" s="315" t="str">
        <f t="shared" si="138"/>
        <v>фото</v>
      </c>
      <c r="H1158" s="315"/>
      <c r="I1158" s="316" t="s">
        <v>624</v>
      </c>
      <c r="J1158" s="317" t="s">
        <v>1005</v>
      </c>
      <c r="K1158" s="318" t="s">
        <v>600</v>
      </c>
      <c r="L1158" s="667">
        <v>15</v>
      </c>
      <c r="M1158" s="668">
        <v>123.7</v>
      </c>
      <c r="N1158" s="321"/>
      <c r="O1158" s="322">
        <f t="shared" si="139"/>
        <v>0</v>
      </c>
      <c r="P1158" s="323">
        <v>4607109978467</v>
      </c>
      <c r="Q1158" s="317"/>
      <c r="R1158" s="324">
        <f t="shared" si="140"/>
        <v>8.25</v>
      </c>
      <c r="S1158" s="325" t="s">
        <v>2247</v>
      </c>
      <c r="T1158" s="326"/>
    </row>
    <row r="1159" spans="1:20" ht="18.75" customHeight="1" x14ac:dyDescent="0.2">
      <c r="A1159" s="292">
        <v>1142</v>
      </c>
      <c r="B1159" s="310">
        <v>2540</v>
      </c>
      <c r="C1159" s="311" t="s">
        <v>3986</v>
      </c>
      <c r="D1159" s="312"/>
      <c r="E1159" s="313" t="s">
        <v>597</v>
      </c>
      <c r="F1159" s="314" t="s">
        <v>1196</v>
      </c>
      <c r="G1159" s="315" t="str">
        <f t="shared" si="138"/>
        <v>фото</v>
      </c>
      <c r="H1159" s="315"/>
      <c r="I1159" s="316" t="s">
        <v>3893</v>
      </c>
      <c r="J1159" s="317">
        <v>15</v>
      </c>
      <c r="K1159" s="318" t="s">
        <v>600</v>
      </c>
      <c r="L1159" s="667">
        <v>8</v>
      </c>
      <c r="M1159" s="668">
        <v>164.5</v>
      </c>
      <c r="N1159" s="321"/>
      <c r="O1159" s="322">
        <f t="shared" si="139"/>
        <v>0</v>
      </c>
      <c r="P1159" s="323">
        <v>4607109950012</v>
      </c>
      <c r="Q1159" s="317"/>
      <c r="R1159" s="324">
        <f t="shared" si="140"/>
        <v>20.56</v>
      </c>
      <c r="S1159" s="325" t="s">
        <v>3986</v>
      </c>
      <c r="T1159" s="326"/>
    </row>
    <row r="1160" spans="1:20" ht="34.5" customHeight="1" x14ac:dyDescent="0.2">
      <c r="A1160" s="292">
        <v>1143</v>
      </c>
      <c r="B1160" s="310">
        <v>1776</v>
      </c>
      <c r="C1160" s="311" t="s">
        <v>2248</v>
      </c>
      <c r="D1160" s="312"/>
      <c r="E1160" s="313" t="s">
        <v>597</v>
      </c>
      <c r="F1160" s="314" t="s">
        <v>1015</v>
      </c>
      <c r="G1160" s="315" t="str">
        <f t="shared" si="138"/>
        <v>фото</v>
      </c>
      <c r="H1160" s="315"/>
      <c r="I1160" s="316" t="s">
        <v>2249</v>
      </c>
      <c r="J1160" s="317" t="s">
        <v>1005</v>
      </c>
      <c r="K1160" s="318" t="s">
        <v>620</v>
      </c>
      <c r="L1160" s="667">
        <v>15</v>
      </c>
      <c r="M1160" s="668">
        <v>150.5</v>
      </c>
      <c r="N1160" s="321"/>
      <c r="O1160" s="322">
        <f t="shared" si="139"/>
        <v>0</v>
      </c>
      <c r="P1160" s="323">
        <v>4607109978474</v>
      </c>
      <c r="Q1160" s="317"/>
      <c r="R1160" s="324">
        <f t="shared" si="140"/>
        <v>10.029999999999999</v>
      </c>
      <c r="S1160" s="325" t="s">
        <v>3275</v>
      </c>
      <c r="T1160" s="326" t="s">
        <v>4581</v>
      </c>
    </row>
    <row r="1161" spans="1:20" ht="22.5" customHeight="1" x14ac:dyDescent="0.2">
      <c r="A1161" s="292">
        <v>1144</v>
      </c>
      <c r="B1161" s="310">
        <v>1777</v>
      </c>
      <c r="C1161" s="311" t="s">
        <v>2250</v>
      </c>
      <c r="D1161" s="312"/>
      <c r="E1161" s="313" t="s">
        <v>597</v>
      </c>
      <c r="F1161" s="314" t="s">
        <v>1016</v>
      </c>
      <c r="G1161" s="315" t="str">
        <f t="shared" si="138"/>
        <v>фото</v>
      </c>
      <c r="H1161" s="315"/>
      <c r="I1161" s="316" t="s">
        <v>311</v>
      </c>
      <c r="J1161" s="317" t="s">
        <v>1005</v>
      </c>
      <c r="K1161" s="318" t="s">
        <v>600</v>
      </c>
      <c r="L1161" s="667">
        <v>15</v>
      </c>
      <c r="M1161" s="668">
        <v>122.1</v>
      </c>
      <c r="N1161" s="321"/>
      <c r="O1161" s="322">
        <f t="shared" si="139"/>
        <v>0</v>
      </c>
      <c r="P1161" s="323">
        <v>4607109978481</v>
      </c>
      <c r="Q1161" s="317"/>
      <c r="R1161" s="324">
        <f t="shared" si="140"/>
        <v>8.14</v>
      </c>
      <c r="S1161" s="325" t="s">
        <v>2250</v>
      </c>
      <c r="T1161" s="326"/>
    </row>
    <row r="1162" spans="1:20" ht="22.5" customHeight="1" x14ac:dyDescent="0.2">
      <c r="A1162" s="292">
        <v>1145</v>
      </c>
      <c r="B1162" s="310">
        <v>161</v>
      </c>
      <c r="C1162" s="311" t="s">
        <v>2251</v>
      </c>
      <c r="D1162" s="312"/>
      <c r="E1162" s="313" t="s">
        <v>597</v>
      </c>
      <c r="F1162" s="314" t="s">
        <v>233</v>
      </c>
      <c r="G1162" s="315" t="str">
        <f t="shared" si="138"/>
        <v>фото</v>
      </c>
      <c r="H1162" s="315"/>
      <c r="I1162" s="316" t="s">
        <v>329</v>
      </c>
      <c r="J1162" s="317">
        <v>15</v>
      </c>
      <c r="K1162" s="318" t="s">
        <v>615</v>
      </c>
      <c r="L1162" s="667">
        <v>10</v>
      </c>
      <c r="M1162" s="668">
        <v>141.69999999999999</v>
      </c>
      <c r="N1162" s="321"/>
      <c r="O1162" s="322">
        <f t="shared" si="139"/>
        <v>0</v>
      </c>
      <c r="P1162" s="323">
        <v>4607109985878</v>
      </c>
      <c r="Q1162" s="317"/>
      <c r="R1162" s="324">
        <f t="shared" si="140"/>
        <v>14.17</v>
      </c>
      <c r="S1162" s="325" t="s">
        <v>3276</v>
      </c>
      <c r="T1162" s="326"/>
    </row>
    <row r="1163" spans="1:20" ht="22.5" customHeight="1" x14ac:dyDescent="0.2">
      <c r="A1163" s="292">
        <v>1146</v>
      </c>
      <c r="B1163" s="310">
        <v>1279</v>
      </c>
      <c r="C1163" s="311" t="s">
        <v>2254</v>
      </c>
      <c r="D1163" s="312"/>
      <c r="E1163" s="313" t="s">
        <v>612</v>
      </c>
      <c r="F1163" s="314" t="s">
        <v>1027</v>
      </c>
      <c r="G1163" s="315" t="str">
        <f t="shared" si="138"/>
        <v>фото</v>
      </c>
      <c r="H1163" s="315"/>
      <c r="I1163" s="316" t="s">
        <v>1028</v>
      </c>
      <c r="J1163" s="317" t="s">
        <v>1029</v>
      </c>
      <c r="K1163" s="318" t="s">
        <v>608</v>
      </c>
      <c r="L1163" s="667">
        <v>10</v>
      </c>
      <c r="M1163" s="668">
        <v>147.80000000000001</v>
      </c>
      <c r="N1163" s="321"/>
      <c r="O1163" s="322">
        <f t="shared" si="139"/>
        <v>0</v>
      </c>
      <c r="P1163" s="323">
        <v>4607109984932</v>
      </c>
      <c r="Q1163" s="317"/>
      <c r="R1163" s="324">
        <f t="shared" si="140"/>
        <v>14.78</v>
      </c>
      <c r="S1163" s="325" t="s">
        <v>2254</v>
      </c>
      <c r="T1163" s="326"/>
    </row>
    <row r="1164" spans="1:20" ht="22.5" customHeight="1" x14ac:dyDescent="0.2">
      <c r="A1164" s="292">
        <v>1147</v>
      </c>
      <c r="B1164" s="310">
        <v>11815</v>
      </c>
      <c r="C1164" s="311" t="s">
        <v>5467</v>
      </c>
      <c r="D1164" s="312"/>
      <c r="E1164" s="313" t="s">
        <v>613</v>
      </c>
      <c r="F1164" s="314" t="s">
        <v>5104</v>
      </c>
      <c r="G1164" s="315" t="str">
        <f t="shared" si="138"/>
        <v>фото</v>
      </c>
      <c r="H1164" s="315"/>
      <c r="I1164" s="316" t="s">
        <v>5228</v>
      </c>
      <c r="J1164" s="317" t="s">
        <v>1032</v>
      </c>
      <c r="K1164" s="318" t="s">
        <v>599</v>
      </c>
      <c r="L1164" s="667">
        <v>10</v>
      </c>
      <c r="M1164" s="668">
        <v>73.8</v>
      </c>
      <c r="N1164" s="321"/>
      <c r="O1164" s="322">
        <f t="shared" si="139"/>
        <v>0</v>
      </c>
      <c r="P1164" s="323">
        <v>4607109922446</v>
      </c>
      <c r="Q1164" s="317" t="s">
        <v>4911</v>
      </c>
      <c r="R1164" s="324">
        <f t="shared" si="140"/>
        <v>7.38</v>
      </c>
      <c r="S1164" s="325" t="s">
        <v>5467</v>
      </c>
      <c r="T1164" s="326" t="s">
        <v>7033</v>
      </c>
    </row>
    <row r="1165" spans="1:20" ht="22.5" customHeight="1" x14ac:dyDescent="0.2">
      <c r="A1165" s="292">
        <v>1148</v>
      </c>
      <c r="B1165" s="310">
        <v>11816</v>
      </c>
      <c r="C1165" s="311" t="s">
        <v>5468</v>
      </c>
      <c r="D1165" s="312"/>
      <c r="E1165" s="313" t="s">
        <v>613</v>
      </c>
      <c r="F1165" s="314" t="s">
        <v>5105</v>
      </c>
      <c r="G1165" s="315" t="str">
        <f t="shared" si="138"/>
        <v>фото</v>
      </c>
      <c r="H1165" s="315"/>
      <c r="I1165" s="316" t="s">
        <v>2299</v>
      </c>
      <c r="J1165" s="317" t="s">
        <v>1032</v>
      </c>
      <c r="K1165" s="318" t="s">
        <v>599</v>
      </c>
      <c r="L1165" s="667">
        <v>10</v>
      </c>
      <c r="M1165" s="668">
        <v>59.5</v>
      </c>
      <c r="N1165" s="321"/>
      <c r="O1165" s="322">
        <f t="shared" si="139"/>
        <v>0</v>
      </c>
      <c r="P1165" s="323">
        <v>4607109922439</v>
      </c>
      <c r="Q1165" s="317" t="s">
        <v>4911</v>
      </c>
      <c r="R1165" s="324">
        <f t="shared" si="140"/>
        <v>5.95</v>
      </c>
      <c r="S1165" s="325" t="s">
        <v>5468</v>
      </c>
      <c r="T1165" s="326" t="s">
        <v>7033</v>
      </c>
    </row>
    <row r="1166" spans="1:20" ht="25.5" x14ac:dyDescent="0.2">
      <c r="A1166" s="292">
        <v>1149</v>
      </c>
      <c r="B1166" s="310">
        <v>2870</v>
      </c>
      <c r="C1166" s="311" t="s">
        <v>2298</v>
      </c>
      <c r="D1166" s="312"/>
      <c r="E1166" s="313" t="s">
        <v>613</v>
      </c>
      <c r="F1166" s="314" t="s">
        <v>1049</v>
      </c>
      <c r="G1166" s="315" t="str">
        <f t="shared" si="138"/>
        <v>фото</v>
      </c>
      <c r="H1166" s="315"/>
      <c r="I1166" s="316" t="s">
        <v>5229</v>
      </c>
      <c r="J1166" s="317" t="s">
        <v>1058</v>
      </c>
      <c r="K1166" s="318" t="s">
        <v>599</v>
      </c>
      <c r="L1166" s="667">
        <v>10</v>
      </c>
      <c r="M1166" s="668">
        <v>145.1</v>
      </c>
      <c r="N1166" s="321"/>
      <c r="O1166" s="322">
        <f t="shared" si="139"/>
        <v>0</v>
      </c>
      <c r="P1166" s="323">
        <v>4607109978498</v>
      </c>
      <c r="Q1166" s="317"/>
      <c r="R1166" s="324">
        <f t="shared" si="140"/>
        <v>14.51</v>
      </c>
      <c r="S1166" s="325" t="s">
        <v>2298</v>
      </c>
      <c r="T1166" s="326"/>
    </row>
    <row r="1167" spans="1:20" ht="30" x14ac:dyDescent="0.2">
      <c r="A1167" s="292">
        <v>1150</v>
      </c>
      <c r="B1167" s="310">
        <v>5890</v>
      </c>
      <c r="C1167" s="311" t="s">
        <v>3296</v>
      </c>
      <c r="D1167" s="312"/>
      <c r="E1167" s="313" t="s">
        <v>613</v>
      </c>
      <c r="F1167" s="314" t="s">
        <v>1410</v>
      </c>
      <c r="G1167" s="315" t="str">
        <f t="shared" si="138"/>
        <v>фото</v>
      </c>
      <c r="H1167" s="315"/>
      <c r="I1167" s="316" t="s">
        <v>624</v>
      </c>
      <c r="J1167" s="317" t="s">
        <v>1032</v>
      </c>
      <c r="K1167" s="318" t="s">
        <v>599</v>
      </c>
      <c r="L1167" s="667">
        <v>10</v>
      </c>
      <c r="M1167" s="668">
        <v>82.3</v>
      </c>
      <c r="N1167" s="321"/>
      <c r="O1167" s="322">
        <f t="shared" si="139"/>
        <v>0</v>
      </c>
      <c r="P1167" s="323">
        <v>4607109934579</v>
      </c>
      <c r="Q1167" s="317"/>
      <c r="R1167" s="324">
        <f t="shared" si="140"/>
        <v>8.23</v>
      </c>
      <c r="S1167" s="325" t="s">
        <v>3296</v>
      </c>
      <c r="T1167" s="326" t="s">
        <v>7033</v>
      </c>
    </row>
    <row r="1168" spans="1:20" ht="21" customHeight="1" x14ac:dyDescent="0.2">
      <c r="A1168" s="292">
        <v>1151</v>
      </c>
      <c r="B1168" s="310">
        <v>44</v>
      </c>
      <c r="C1168" s="311" t="s">
        <v>3299</v>
      </c>
      <c r="D1168" s="312"/>
      <c r="E1168" s="313" t="s">
        <v>613</v>
      </c>
      <c r="F1168" s="314" t="s">
        <v>1050</v>
      </c>
      <c r="G1168" s="315" t="str">
        <f t="shared" si="138"/>
        <v>фото</v>
      </c>
      <c r="H1168" s="315"/>
      <c r="I1168" s="316" t="s">
        <v>1352</v>
      </c>
      <c r="J1168" s="317" t="s">
        <v>1058</v>
      </c>
      <c r="K1168" s="318" t="s">
        <v>599</v>
      </c>
      <c r="L1168" s="667">
        <v>10</v>
      </c>
      <c r="M1168" s="668">
        <v>87.2</v>
      </c>
      <c r="N1168" s="321"/>
      <c r="O1168" s="322">
        <f t="shared" si="139"/>
        <v>0</v>
      </c>
      <c r="P1168" s="323">
        <v>4607109978504</v>
      </c>
      <c r="Q1168" s="317"/>
      <c r="R1168" s="324">
        <f t="shared" si="140"/>
        <v>8.7200000000000006</v>
      </c>
      <c r="S1168" s="325" t="s">
        <v>3299</v>
      </c>
      <c r="T1168" s="326" t="s">
        <v>7033</v>
      </c>
    </row>
    <row r="1169" spans="1:20" ht="21" customHeight="1" x14ac:dyDescent="0.2">
      <c r="A1169" s="292">
        <v>1152</v>
      </c>
      <c r="B1169" s="310">
        <v>10117</v>
      </c>
      <c r="C1169" s="327" t="s">
        <v>7034</v>
      </c>
      <c r="D1169" s="328"/>
      <c r="E1169" s="329" t="s">
        <v>613</v>
      </c>
      <c r="F1169" s="330" t="s">
        <v>7035</v>
      </c>
      <c r="G1169" s="331" t="str">
        <f t="shared" si="138"/>
        <v>фото</v>
      </c>
      <c r="H1169" s="331"/>
      <c r="I1169" s="332" t="s">
        <v>6004</v>
      </c>
      <c r="J1169" s="333" t="s">
        <v>1032</v>
      </c>
      <c r="K1169" s="334" t="s">
        <v>599</v>
      </c>
      <c r="L1169" s="669">
        <v>10</v>
      </c>
      <c r="M1169" s="670">
        <v>84.6</v>
      </c>
      <c r="N1169" s="321"/>
      <c r="O1169" s="322">
        <f t="shared" si="139"/>
        <v>0</v>
      </c>
      <c r="P1169" s="323">
        <v>4607109915158</v>
      </c>
      <c r="Q1169" s="337" t="s">
        <v>6499</v>
      </c>
      <c r="R1169" s="324">
        <f t="shared" si="140"/>
        <v>8.4600000000000009</v>
      </c>
      <c r="S1169" s="325" t="s">
        <v>7034</v>
      </c>
      <c r="T1169" s="326"/>
    </row>
    <row r="1170" spans="1:20" ht="21" customHeight="1" x14ac:dyDescent="0.2">
      <c r="A1170" s="292">
        <v>1153</v>
      </c>
      <c r="B1170" s="310">
        <v>10118</v>
      </c>
      <c r="C1170" s="327" t="s">
        <v>7036</v>
      </c>
      <c r="D1170" s="328"/>
      <c r="E1170" s="329" t="s">
        <v>613</v>
      </c>
      <c r="F1170" s="330" t="s">
        <v>7037</v>
      </c>
      <c r="G1170" s="331" t="str">
        <f t="shared" si="138"/>
        <v>фото</v>
      </c>
      <c r="H1170" s="331"/>
      <c r="I1170" s="332" t="s">
        <v>1414</v>
      </c>
      <c r="J1170" s="333" t="s">
        <v>1032</v>
      </c>
      <c r="K1170" s="334" t="s">
        <v>599</v>
      </c>
      <c r="L1170" s="669">
        <v>10</v>
      </c>
      <c r="M1170" s="670">
        <v>80.900000000000006</v>
      </c>
      <c r="N1170" s="321"/>
      <c r="O1170" s="322">
        <f t="shared" si="139"/>
        <v>0</v>
      </c>
      <c r="P1170" s="323">
        <v>4607109915141</v>
      </c>
      <c r="Q1170" s="337" t="s">
        <v>6499</v>
      </c>
      <c r="R1170" s="324">
        <f t="shared" si="140"/>
        <v>8.09</v>
      </c>
      <c r="S1170" s="325" t="s">
        <v>7036</v>
      </c>
      <c r="T1170" s="326"/>
    </row>
    <row r="1171" spans="1:20" ht="21" customHeight="1" x14ac:dyDescent="0.2">
      <c r="A1171" s="292">
        <v>1154</v>
      </c>
      <c r="B1171" s="310">
        <v>6599</v>
      </c>
      <c r="C1171" s="311" t="s">
        <v>3297</v>
      </c>
      <c r="D1171" s="312"/>
      <c r="E1171" s="313" t="s">
        <v>613</v>
      </c>
      <c r="F1171" s="314" t="s">
        <v>1038</v>
      </c>
      <c r="G1171" s="315" t="str">
        <f t="shared" si="138"/>
        <v>фото</v>
      </c>
      <c r="H1171" s="315"/>
      <c r="I1171" s="316" t="s">
        <v>3298</v>
      </c>
      <c r="J1171" s="317" t="s">
        <v>1082</v>
      </c>
      <c r="K1171" s="318" t="s">
        <v>599</v>
      </c>
      <c r="L1171" s="667">
        <v>10</v>
      </c>
      <c r="M1171" s="668">
        <v>73.8</v>
      </c>
      <c r="N1171" s="321"/>
      <c r="O1171" s="322">
        <f t="shared" si="139"/>
        <v>0</v>
      </c>
      <c r="P1171" s="323">
        <v>4607109930519</v>
      </c>
      <c r="Q1171" s="317"/>
      <c r="R1171" s="324">
        <f t="shared" si="140"/>
        <v>7.38</v>
      </c>
      <c r="S1171" s="325" t="s">
        <v>3297</v>
      </c>
      <c r="T1171" s="326"/>
    </row>
    <row r="1172" spans="1:20" ht="25.5" x14ac:dyDescent="0.2">
      <c r="A1172" s="292">
        <v>1155</v>
      </c>
      <c r="B1172" s="310">
        <v>1914</v>
      </c>
      <c r="C1172" s="311" t="s">
        <v>3987</v>
      </c>
      <c r="D1172" s="312"/>
      <c r="E1172" s="313" t="s">
        <v>58</v>
      </c>
      <c r="F1172" s="314" t="s">
        <v>3806</v>
      </c>
      <c r="G1172" s="315" t="str">
        <f t="shared" si="138"/>
        <v>фото</v>
      </c>
      <c r="H1172" s="315"/>
      <c r="I1172" s="316" t="s">
        <v>3898</v>
      </c>
      <c r="J1172" s="317" t="s">
        <v>3899</v>
      </c>
      <c r="K1172" s="318" t="s">
        <v>608</v>
      </c>
      <c r="L1172" s="667">
        <v>10</v>
      </c>
      <c r="M1172" s="668">
        <v>185.4</v>
      </c>
      <c r="N1172" s="321"/>
      <c r="O1172" s="322">
        <f t="shared" si="139"/>
        <v>0</v>
      </c>
      <c r="P1172" s="323">
        <v>4607109984765</v>
      </c>
      <c r="Q1172" s="317"/>
      <c r="R1172" s="324">
        <f t="shared" si="140"/>
        <v>18.54</v>
      </c>
      <c r="S1172" s="325" t="s">
        <v>3987</v>
      </c>
      <c r="T1172" s="326"/>
    </row>
    <row r="1173" spans="1:20" ht="38.25" x14ac:dyDescent="0.2">
      <c r="A1173" s="292">
        <v>1156</v>
      </c>
      <c r="B1173" s="310">
        <v>2872</v>
      </c>
      <c r="C1173" s="311" t="s">
        <v>2300</v>
      </c>
      <c r="D1173" s="312"/>
      <c r="E1173" s="313" t="s">
        <v>58</v>
      </c>
      <c r="F1173" s="314" t="s">
        <v>1051</v>
      </c>
      <c r="G1173" s="315" t="str">
        <f t="shared" si="138"/>
        <v>фото</v>
      </c>
      <c r="H1173" s="315"/>
      <c r="I1173" s="316" t="s">
        <v>3897</v>
      </c>
      <c r="J1173" s="317">
        <v>25</v>
      </c>
      <c r="K1173" s="318" t="s">
        <v>608</v>
      </c>
      <c r="L1173" s="667">
        <v>5</v>
      </c>
      <c r="M1173" s="668">
        <v>227.6</v>
      </c>
      <c r="N1173" s="321"/>
      <c r="O1173" s="322">
        <f t="shared" si="139"/>
        <v>0</v>
      </c>
      <c r="P1173" s="323">
        <v>4607109978528</v>
      </c>
      <c r="Q1173" s="317"/>
      <c r="R1173" s="324">
        <f t="shared" si="140"/>
        <v>45.52</v>
      </c>
      <c r="S1173" s="325" t="s">
        <v>2300</v>
      </c>
      <c r="T1173" s="326"/>
    </row>
    <row r="1174" spans="1:20" ht="21" customHeight="1" x14ac:dyDescent="0.2">
      <c r="A1174" s="292">
        <v>1157</v>
      </c>
      <c r="B1174" s="310">
        <v>11821</v>
      </c>
      <c r="C1174" s="311" t="s">
        <v>5469</v>
      </c>
      <c r="D1174" s="312"/>
      <c r="E1174" s="313" t="s">
        <v>58</v>
      </c>
      <c r="F1174" s="314" t="s">
        <v>5106</v>
      </c>
      <c r="G1174" s="315" t="str">
        <f t="shared" si="138"/>
        <v>фото</v>
      </c>
      <c r="H1174" s="315"/>
      <c r="I1174" s="316" t="s">
        <v>5230</v>
      </c>
      <c r="J1174" s="317" t="s">
        <v>3899</v>
      </c>
      <c r="K1174" s="318" t="s">
        <v>599</v>
      </c>
      <c r="L1174" s="667">
        <v>5</v>
      </c>
      <c r="M1174" s="668">
        <v>274</v>
      </c>
      <c r="N1174" s="321"/>
      <c r="O1174" s="322">
        <f t="shared" si="139"/>
        <v>0</v>
      </c>
      <c r="P1174" s="323">
        <v>4607109922385</v>
      </c>
      <c r="Q1174" s="317" t="s">
        <v>4911</v>
      </c>
      <c r="R1174" s="324">
        <f t="shared" si="140"/>
        <v>54.8</v>
      </c>
      <c r="S1174" s="325" t="s">
        <v>5469</v>
      </c>
      <c r="T1174" s="326"/>
    </row>
    <row r="1175" spans="1:20" ht="21" customHeight="1" x14ac:dyDescent="0.2">
      <c r="A1175" s="292">
        <v>1158</v>
      </c>
      <c r="B1175" s="310">
        <v>45</v>
      </c>
      <c r="C1175" s="311" t="s">
        <v>3988</v>
      </c>
      <c r="D1175" s="312"/>
      <c r="E1175" s="313" t="s">
        <v>1052</v>
      </c>
      <c r="F1175" s="314" t="s">
        <v>3807</v>
      </c>
      <c r="G1175" s="315" t="str">
        <f t="shared" si="138"/>
        <v>фото</v>
      </c>
      <c r="H1175" s="315"/>
      <c r="I1175" s="316" t="s">
        <v>3900</v>
      </c>
      <c r="J1175" s="317" t="s">
        <v>1053</v>
      </c>
      <c r="K1175" s="318" t="s">
        <v>2592</v>
      </c>
      <c r="L1175" s="667">
        <v>2</v>
      </c>
      <c r="M1175" s="668">
        <v>191.9</v>
      </c>
      <c r="N1175" s="321"/>
      <c r="O1175" s="322">
        <f t="shared" si="139"/>
        <v>0</v>
      </c>
      <c r="P1175" s="323">
        <v>4607109978566</v>
      </c>
      <c r="Q1175" s="317"/>
      <c r="R1175" s="324">
        <f t="shared" si="140"/>
        <v>95.95</v>
      </c>
      <c r="S1175" s="325" t="s">
        <v>3992</v>
      </c>
      <c r="T1175" s="326"/>
    </row>
    <row r="1176" spans="1:20" ht="21" customHeight="1" x14ac:dyDescent="0.2">
      <c r="A1176" s="292">
        <v>1159</v>
      </c>
      <c r="B1176" s="310">
        <v>46</v>
      </c>
      <c r="C1176" s="311" t="s">
        <v>2301</v>
      </c>
      <c r="D1176" s="312"/>
      <c r="E1176" s="313" t="s">
        <v>1052</v>
      </c>
      <c r="F1176" s="314" t="s">
        <v>1054</v>
      </c>
      <c r="G1176" s="315" t="str">
        <f t="shared" si="138"/>
        <v>фото</v>
      </c>
      <c r="H1176" s="315"/>
      <c r="I1176" s="316" t="s">
        <v>311</v>
      </c>
      <c r="J1176" s="317" t="s">
        <v>1053</v>
      </c>
      <c r="K1176" s="318" t="s">
        <v>7038</v>
      </c>
      <c r="L1176" s="667">
        <v>2</v>
      </c>
      <c r="M1176" s="668">
        <v>184.6</v>
      </c>
      <c r="N1176" s="321"/>
      <c r="O1176" s="322">
        <f t="shared" si="139"/>
        <v>0</v>
      </c>
      <c r="P1176" s="323">
        <v>4607109978573</v>
      </c>
      <c r="Q1176" s="317"/>
      <c r="R1176" s="324">
        <f t="shared" si="140"/>
        <v>92.3</v>
      </c>
      <c r="S1176" s="325" t="s">
        <v>3535</v>
      </c>
      <c r="T1176" s="326"/>
    </row>
    <row r="1177" spans="1:20" ht="22.5" x14ac:dyDescent="0.2">
      <c r="A1177" s="292">
        <v>1160</v>
      </c>
      <c r="B1177" s="310">
        <v>916</v>
      </c>
      <c r="C1177" s="311" t="s">
        <v>3989</v>
      </c>
      <c r="D1177" s="312"/>
      <c r="E1177" s="313" t="s">
        <v>3722</v>
      </c>
      <c r="F1177" s="314" t="s">
        <v>3808</v>
      </c>
      <c r="G1177" s="315" t="str">
        <f t="shared" si="138"/>
        <v>фото</v>
      </c>
      <c r="H1177" s="315"/>
      <c r="I1177" s="316" t="s">
        <v>1118</v>
      </c>
      <c r="J1177" s="317" t="s">
        <v>209</v>
      </c>
      <c r="K1177" s="318" t="s">
        <v>618</v>
      </c>
      <c r="L1177" s="667">
        <v>10</v>
      </c>
      <c r="M1177" s="668">
        <v>159.30000000000001</v>
      </c>
      <c r="N1177" s="321"/>
      <c r="O1177" s="322">
        <f t="shared" si="139"/>
        <v>0</v>
      </c>
      <c r="P1177" s="323">
        <v>4607109956212</v>
      </c>
      <c r="Q1177" s="317"/>
      <c r="R1177" s="324">
        <f t="shared" si="140"/>
        <v>15.93</v>
      </c>
      <c r="S1177" s="325" t="s">
        <v>3989</v>
      </c>
      <c r="T1177" s="326"/>
    </row>
    <row r="1178" spans="1:20" ht="22.5" customHeight="1" x14ac:dyDescent="0.2">
      <c r="A1178" s="292">
        <v>1161</v>
      </c>
      <c r="B1178" s="310">
        <v>1747</v>
      </c>
      <c r="C1178" s="311" t="s">
        <v>3990</v>
      </c>
      <c r="D1178" s="312"/>
      <c r="E1178" s="313" t="s">
        <v>1055</v>
      </c>
      <c r="F1178" s="314" t="s">
        <v>3809</v>
      </c>
      <c r="G1178" s="315" t="str">
        <f t="shared" si="138"/>
        <v>фото</v>
      </c>
      <c r="H1178" s="315"/>
      <c r="I1178" s="316" t="s">
        <v>3901</v>
      </c>
      <c r="J1178" s="317">
        <v>25</v>
      </c>
      <c r="K1178" s="318" t="s">
        <v>603</v>
      </c>
      <c r="L1178" s="667">
        <v>5</v>
      </c>
      <c r="M1178" s="668">
        <v>391</v>
      </c>
      <c r="N1178" s="321"/>
      <c r="O1178" s="322">
        <f t="shared" si="139"/>
        <v>0</v>
      </c>
      <c r="P1178" s="323">
        <v>4607109984741</v>
      </c>
      <c r="Q1178" s="317"/>
      <c r="R1178" s="324">
        <f t="shared" si="140"/>
        <v>78.2</v>
      </c>
      <c r="S1178" s="325" t="s">
        <v>3990</v>
      </c>
      <c r="T1178" s="326"/>
    </row>
    <row r="1179" spans="1:20" ht="22.5" customHeight="1" x14ac:dyDescent="0.2">
      <c r="A1179" s="292">
        <v>1162</v>
      </c>
      <c r="B1179" s="310">
        <v>47</v>
      </c>
      <c r="C1179" s="311" t="s">
        <v>2303</v>
      </c>
      <c r="D1179" s="312"/>
      <c r="E1179" s="313" t="s">
        <v>1055</v>
      </c>
      <c r="F1179" s="314" t="s">
        <v>1056</v>
      </c>
      <c r="G1179" s="315" t="str">
        <f t="shared" si="138"/>
        <v>фото</v>
      </c>
      <c r="H1179" s="315"/>
      <c r="I1179" s="316" t="s">
        <v>1057</v>
      </c>
      <c r="J1179" s="317" t="s">
        <v>1058</v>
      </c>
      <c r="K1179" s="318" t="s">
        <v>603</v>
      </c>
      <c r="L1179" s="667">
        <v>5</v>
      </c>
      <c r="M1179" s="668">
        <v>188.5</v>
      </c>
      <c r="N1179" s="321"/>
      <c r="O1179" s="322">
        <f t="shared" si="139"/>
        <v>0</v>
      </c>
      <c r="P1179" s="323">
        <v>4607109978597</v>
      </c>
      <c r="Q1179" s="317"/>
      <c r="R1179" s="324">
        <f t="shared" si="140"/>
        <v>37.700000000000003</v>
      </c>
      <c r="S1179" s="325" t="s">
        <v>2303</v>
      </c>
      <c r="T1179" s="326"/>
    </row>
    <row r="1180" spans="1:20" ht="25.5" x14ac:dyDescent="0.2">
      <c r="A1180" s="292">
        <v>1163</v>
      </c>
      <c r="B1180" s="310">
        <v>7523</v>
      </c>
      <c r="C1180" s="311" t="s">
        <v>2352</v>
      </c>
      <c r="D1180" s="312"/>
      <c r="E1180" s="313" t="s">
        <v>1055</v>
      </c>
      <c r="F1180" s="314" t="s">
        <v>949</v>
      </c>
      <c r="G1180" s="315" t="str">
        <f t="shared" si="138"/>
        <v>фото</v>
      </c>
      <c r="H1180" s="315"/>
      <c r="I1180" s="316" t="s">
        <v>2302</v>
      </c>
      <c r="J1180" s="317">
        <v>30</v>
      </c>
      <c r="K1180" s="318" t="s">
        <v>603</v>
      </c>
      <c r="L1180" s="667">
        <v>3</v>
      </c>
      <c r="M1180" s="668">
        <v>228.4</v>
      </c>
      <c r="N1180" s="321"/>
      <c r="O1180" s="322">
        <f t="shared" si="139"/>
        <v>0</v>
      </c>
      <c r="P1180" s="323">
        <v>4607109938409</v>
      </c>
      <c r="Q1180" s="317"/>
      <c r="R1180" s="324">
        <f t="shared" si="140"/>
        <v>76.13</v>
      </c>
      <c r="S1180" s="325" t="s">
        <v>2352</v>
      </c>
      <c r="T1180" s="326"/>
    </row>
    <row r="1181" spans="1:20" ht="26.25" customHeight="1" x14ac:dyDescent="0.2">
      <c r="A1181" s="292">
        <v>1164</v>
      </c>
      <c r="B1181" s="310">
        <v>3223</v>
      </c>
      <c r="C1181" s="311" t="s">
        <v>2293</v>
      </c>
      <c r="D1181" s="312"/>
      <c r="E1181" s="313" t="s">
        <v>604</v>
      </c>
      <c r="F1181" s="314" t="s">
        <v>257</v>
      </c>
      <c r="G1181" s="315" t="str">
        <f t="shared" si="138"/>
        <v>фото</v>
      </c>
      <c r="H1181" s="315"/>
      <c r="I1181" s="316" t="s">
        <v>5231</v>
      </c>
      <c r="J1181" s="317" t="s">
        <v>1046</v>
      </c>
      <c r="K1181" s="318" t="s">
        <v>600</v>
      </c>
      <c r="L1181" s="667">
        <v>10</v>
      </c>
      <c r="M1181" s="668">
        <v>111.1</v>
      </c>
      <c r="N1181" s="321"/>
      <c r="O1181" s="322">
        <f t="shared" si="139"/>
        <v>0</v>
      </c>
      <c r="P1181" s="323">
        <v>4607109984697</v>
      </c>
      <c r="Q1181" s="317"/>
      <c r="R1181" s="324">
        <f t="shared" si="140"/>
        <v>11.11</v>
      </c>
      <c r="S1181" s="325" t="s">
        <v>2293</v>
      </c>
      <c r="T1181" s="326"/>
    </row>
    <row r="1182" spans="1:20" ht="26.25" customHeight="1" x14ac:dyDescent="0.2">
      <c r="A1182" s="292">
        <v>1165</v>
      </c>
      <c r="B1182" s="310">
        <v>2265</v>
      </c>
      <c r="C1182" s="311" t="s">
        <v>2294</v>
      </c>
      <c r="D1182" s="312"/>
      <c r="E1182" s="313" t="s">
        <v>604</v>
      </c>
      <c r="F1182" s="314" t="s">
        <v>258</v>
      </c>
      <c r="G1182" s="315" t="str">
        <f t="shared" si="138"/>
        <v>фото</v>
      </c>
      <c r="H1182" s="315"/>
      <c r="I1182" s="316" t="s">
        <v>5232</v>
      </c>
      <c r="J1182" s="317" t="s">
        <v>1046</v>
      </c>
      <c r="K1182" s="318" t="s">
        <v>600</v>
      </c>
      <c r="L1182" s="667">
        <v>10</v>
      </c>
      <c r="M1182" s="668">
        <v>111.1</v>
      </c>
      <c r="N1182" s="321"/>
      <c r="O1182" s="322">
        <f t="shared" si="139"/>
        <v>0</v>
      </c>
      <c r="P1182" s="323">
        <v>4607109984703</v>
      </c>
      <c r="Q1182" s="317"/>
      <c r="R1182" s="324">
        <f t="shared" si="140"/>
        <v>11.11</v>
      </c>
      <c r="S1182" s="325" t="s">
        <v>3292</v>
      </c>
      <c r="T1182" s="326"/>
    </row>
    <row r="1183" spans="1:20" ht="26.25" customHeight="1" x14ac:dyDescent="0.2">
      <c r="A1183" s="292">
        <v>1166</v>
      </c>
      <c r="B1183" s="310">
        <v>482</v>
      </c>
      <c r="C1183" s="311" t="s">
        <v>2295</v>
      </c>
      <c r="D1183" s="312"/>
      <c r="E1183" s="313" t="s">
        <v>604</v>
      </c>
      <c r="F1183" s="314" t="s">
        <v>259</v>
      </c>
      <c r="G1183" s="315" t="str">
        <f t="shared" si="138"/>
        <v>фото</v>
      </c>
      <c r="H1183" s="315"/>
      <c r="I1183" s="316" t="s">
        <v>5233</v>
      </c>
      <c r="J1183" s="317" t="s">
        <v>1046</v>
      </c>
      <c r="K1183" s="318" t="s">
        <v>600</v>
      </c>
      <c r="L1183" s="667">
        <v>10</v>
      </c>
      <c r="M1183" s="668">
        <v>111.1</v>
      </c>
      <c r="N1183" s="321"/>
      <c r="O1183" s="322">
        <f t="shared" si="139"/>
        <v>0</v>
      </c>
      <c r="P1183" s="323">
        <v>4607109984666</v>
      </c>
      <c r="Q1183" s="317"/>
      <c r="R1183" s="324">
        <f t="shared" si="140"/>
        <v>11.11</v>
      </c>
      <c r="S1183" s="325" t="s">
        <v>3293</v>
      </c>
      <c r="T1183" s="326"/>
    </row>
    <row r="1184" spans="1:20" ht="26.25" customHeight="1" x14ac:dyDescent="0.2">
      <c r="A1184" s="292">
        <v>1167</v>
      </c>
      <c r="B1184" s="310">
        <v>2867</v>
      </c>
      <c r="C1184" s="311" t="s">
        <v>2296</v>
      </c>
      <c r="D1184" s="312"/>
      <c r="E1184" s="313" t="s">
        <v>604</v>
      </c>
      <c r="F1184" s="314" t="s">
        <v>1038</v>
      </c>
      <c r="G1184" s="315" t="str">
        <f t="shared" si="138"/>
        <v>фото</v>
      </c>
      <c r="H1184" s="315"/>
      <c r="I1184" s="316" t="s">
        <v>598</v>
      </c>
      <c r="J1184" s="317" t="s">
        <v>1046</v>
      </c>
      <c r="K1184" s="318" t="s">
        <v>608</v>
      </c>
      <c r="L1184" s="667">
        <v>10</v>
      </c>
      <c r="M1184" s="668">
        <v>106</v>
      </c>
      <c r="N1184" s="321"/>
      <c r="O1184" s="322">
        <f t="shared" si="139"/>
        <v>0</v>
      </c>
      <c r="P1184" s="323">
        <v>4607109978603</v>
      </c>
      <c r="Q1184" s="317"/>
      <c r="R1184" s="324">
        <f t="shared" si="140"/>
        <v>10.6</v>
      </c>
      <c r="S1184" s="325" t="s">
        <v>3294</v>
      </c>
      <c r="T1184" s="326"/>
    </row>
    <row r="1185" spans="1:20" ht="26.25" customHeight="1" x14ac:dyDescent="0.2">
      <c r="A1185" s="292">
        <v>1168</v>
      </c>
      <c r="B1185" s="310">
        <v>43</v>
      </c>
      <c r="C1185" s="311" t="s">
        <v>2297</v>
      </c>
      <c r="D1185" s="312"/>
      <c r="E1185" s="313" t="s">
        <v>604</v>
      </c>
      <c r="F1185" s="314" t="s">
        <v>1047</v>
      </c>
      <c r="G1185" s="315" t="str">
        <f t="shared" si="138"/>
        <v>фото</v>
      </c>
      <c r="H1185" s="315"/>
      <c r="I1185" s="316" t="s">
        <v>1048</v>
      </c>
      <c r="J1185" s="317" t="s">
        <v>1046</v>
      </c>
      <c r="K1185" s="318" t="s">
        <v>608</v>
      </c>
      <c r="L1185" s="667">
        <v>10</v>
      </c>
      <c r="M1185" s="668">
        <v>107.8</v>
      </c>
      <c r="N1185" s="321"/>
      <c r="O1185" s="322">
        <f t="shared" si="139"/>
        <v>0</v>
      </c>
      <c r="P1185" s="323">
        <v>4607109978610</v>
      </c>
      <c r="Q1185" s="317"/>
      <c r="R1185" s="324">
        <f t="shared" si="140"/>
        <v>10.78</v>
      </c>
      <c r="S1185" s="325" t="s">
        <v>3295</v>
      </c>
      <c r="T1185" s="326"/>
    </row>
    <row r="1186" spans="1:20" ht="26.25" customHeight="1" x14ac:dyDescent="0.2">
      <c r="A1186" s="292">
        <v>1169</v>
      </c>
      <c r="B1186" s="310">
        <v>1976</v>
      </c>
      <c r="C1186" s="311" t="s">
        <v>2273</v>
      </c>
      <c r="D1186" s="312"/>
      <c r="E1186" s="313" t="s">
        <v>1030</v>
      </c>
      <c r="F1186" s="314" t="s">
        <v>1031</v>
      </c>
      <c r="G1186" s="315" t="str">
        <f t="shared" si="138"/>
        <v>фото</v>
      </c>
      <c r="H1186" s="315"/>
      <c r="I1186" s="316" t="s">
        <v>2274</v>
      </c>
      <c r="J1186" s="317">
        <v>15</v>
      </c>
      <c r="K1186" s="318" t="s">
        <v>600</v>
      </c>
      <c r="L1186" s="667">
        <v>10</v>
      </c>
      <c r="M1186" s="668">
        <v>363.1</v>
      </c>
      <c r="N1186" s="321"/>
      <c r="O1186" s="322">
        <f t="shared" si="139"/>
        <v>0</v>
      </c>
      <c r="P1186" s="323">
        <v>4607109985304</v>
      </c>
      <c r="Q1186" s="317"/>
      <c r="R1186" s="324">
        <f t="shared" si="140"/>
        <v>36.31</v>
      </c>
      <c r="S1186" s="325" t="s">
        <v>2273</v>
      </c>
      <c r="T1186" s="326"/>
    </row>
    <row r="1187" spans="1:20" ht="24" customHeight="1" x14ac:dyDescent="0.2">
      <c r="A1187" s="292">
        <v>1170</v>
      </c>
      <c r="B1187" s="310">
        <v>1973</v>
      </c>
      <c r="C1187" s="311" t="s">
        <v>4612</v>
      </c>
      <c r="D1187" s="312"/>
      <c r="E1187" s="313" t="s">
        <v>1030</v>
      </c>
      <c r="F1187" s="314" t="s">
        <v>3105</v>
      </c>
      <c r="G1187" s="315" t="str">
        <f t="shared" si="138"/>
        <v>фото</v>
      </c>
      <c r="H1187" s="315"/>
      <c r="I1187" s="316" t="s">
        <v>329</v>
      </c>
      <c r="J1187" s="317">
        <v>20</v>
      </c>
      <c r="K1187" s="318" t="s">
        <v>600</v>
      </c>
      <c r="L1187" s="667">
        <v>10</v>
      </c>
      <c r="M1187" s="668">
        <v>231.6</v>
      </c>
      <c r="N1187" s="321"/>
      <c r="O1187" s="322">
        <f t="shared" si="139"/>
        <v>0</v>
      </c>
      <c r="P1187" s="323">
        <v>4607109942956</v>
      </c>
      <c r="Q1187" s="317"/>
      <c r="R1187" s="324">
        <f t="shared" si="140"/>
        <v>23.16</v>
      </c>
      <c r="S1187" s="325" t="s">
        <v>4612</v>
      </c>
      <c r="T1187" s="326"/>
    </row>
    <row r="1188" spans="1:20" ht="24" customHeight="1" x14ac:dyDescent="0.2">
      <c r="A1188" s="292">
        <v>1171</v>
      </c>
      <c r="B1188" s="310">
        <v>11814</v>
      </c>
      <c r="C1188" s="311" t="s">
        <v>5470</v>
      </c>
      <c r="D1188" s="312" t="s">
        <v>5505</v>
      </c>
      <c r="E1188" s="313" t="s">
        <v>1030</v>
      </c>
      <c r="F1188" s="314" t="s">
        <v>5107</v>
      </c>
      <c r="G1188" s="315" t="str">
        <f t="shared" si="138"/>
        <v>фото</v>
      </c>
      <c r="H1188" s="315" t="str">
        <f>HYPERLINK("http://www.gardenbulbs.ru/images/summer_CL/thumbnails/"&amp;D1188&amp;".jpg","фото")</f>
        <v>фото</v>
      </c>
      <c r="I1188" s="316" t="s">
        <v>5234</v>
      </c>
      <c r="J1188" s="317" t="s">
        <v>3899</v>
      </c>
      <c r="K1188" s="318" t="s">
        <v>620</v>
      </c>
      <c r="L1188" s="667">
        <v>10</v>
      </c>
      <c r="M1188" s="668">
        <v>175.6</v>
      </c>
      <c r="N1188" s="321"/>
      <c r="O1188" s="322">
        <f t="shared" si="139"/>
        <v>0</v>
      </c>
      <c r="P1188" s="323">
        <v>4607109922453</v>
      </c>
      <c r="Q1188" s="317" t="s">
        <v>4911</v>
      </c>
      <c r="R1188" s="324">
        <f t="shared" si="140"/>
        <v>17.559999999999999</v>
      </c>
      <c r="S1188" s="325" t="s">
        <v>5470</v>
      </c>
      <c r="T1188" s="326"/>
    </row>
    <row r="1189" spans="1:20" ht="25.5" x14ac:dyDescent="0.2">
      <c r="A1189" s="292">
        <v>1172</v>
      </c>
      <c r="B1189" s="310">
        <v>6745</v>
      </c>
      <c r="C1189" s="311" t="s">
        <v>2252</v>
      </c>
      <c r="D1189" s="312"/>
      <c r="E1189" s="313" t="s">
        <v>234</v>
      </c>
      <c r="F1189" s="314" t="s">
        <v>235</v>
      </c>
      <c r="G1189" s="315" t="str">
        <f t="shared" si="138"/>
        <v>фото</v>
      </c>
      <c r="H1189" s="315"/>
      <c r="I1189" s="316" t="s">
        <v>2253</v>
      </c>
      <c r="J1189" s="317" t="s">
        <v>236</v>
      </c>
      <c r="K1189" s="318" t="s">
        <v>608</v>
      </c>
      <c r="L1189" s="667">
        <v>10</v>
      </c>
      <c r="M1189" s="668">
        <v>102.3</v>
      </c>
      <c r="N1189" s="321"/>
      <c r="O1189" s="322">
        <f t="shared" si="139"/>
        <v>0</v>
      </c>
      <c r="P1189" s="323">
        <v>4607109943892</v>
      </c>
      <c r="Q1189" s="317"/>
      <c r="R1189" s="324">
        <f t="shared" si="140"/>
        <v>10.23</v>
      </c>
      <c r="S1189" s="325" t="s">
        <v>3283</v>
      </c>
      <c r="T1189" s="326"/>
    </row>
    <row r="1190" spans="1:20" ht="25.5" x14ac:dyDescent="0.2">
      <c r="A1190" s="292">
        <v>1173</v>
      </c>
      <c r="B1190" s="310">
        <v>6595</v>
      </c>
      <c r="C1190" s="311" t="s">
        <v>3277</v>
      </c>
      <c r="D1190" s="312"/>
      <c r="E1190" s="313" t="s">
        <v>2351</v>
      </c>
      <c r="F1190" s="314" t="s">
        <v>3278</v>
      </c>
      <c r="G1190" s="315" t="str">
        <f t="shared" si="138"/>
        <v>фото</v>
      </c>
      <c r="H1190" s="315"/>
      <c r="I1190" s="316" t="s">
        <v>3279</v>
      </c>
      <c r="J1190" s="317" t="s">
        <v>1115</v>
      </c>
      <c r="K1190" s="318" t="s">
        <v>611</v>
      </c>
      <c r="L1190" s="667">
        <v>10</v>
      </c>
      <c r="M1190" s="668">
        <v>118.5</v>
      </c>
      <c r="N1190" s="321"/>
      <c r="O1190" s="322">
        <f t="shared" si="139"/>
        <v>0</v>
      </c>
      <c r="P1190" s="323">
        <v>4607109930533</v>
      </c>
      <c r="Q1190" s="317"/>
      <c r="R1190" s="324">
        <f t="shared" si="140"/>
        <v>11.85</v>
      </c>
      <c r="S1190" s="325" t="s">
        <v>3277</v>
      </c>
      <c r="T1190" s="326" t="s">
        <v>7039</v>
      </c>
    </row>
    <row r="1191" spans="1:20" ht="24.75" customHeight="1" x14ac:dyDescent="0.2">
      <c r="A1191" s="292">
        <v>1174</v>
      </c>
      <c r="B1191" s="310">
        <v>42</v>
      </c>
      <c r="C1191" s="311" t="s">
        <v>4613</v>
      </c>
      <c r="D1191" s="312"/>
      <c r="E1191" s="313" t="s">
        <v>2351</v>
      </c>
      <c r="F1191" s="314" t="s">
        <v>1043</v>
      </c>
      <c r="G1191" s="315" t="str">
        <f t="shared" si="138"/>
        <v>фото</v>
      </c>
      <c r="H1191" s="315"/>
      <c r="I1191" s="316" t="s">
        <v>1352</v>
      </c>
      <c r="J1191" s="317" t="s">
        <v>1023</v>
      </c>
      <c r="K1191" s="318" t="s">
        <v>611</v>
      </c>
      <c r="L1191" s="667">
        <v>10</v>
      </c>
      <c r="M1191" s="668">
        <v>118.5</v>
      </c>
      <c r="N1191" s="321"/>
      <c r="O1191" s="322">
        <f t="shared" si="139"/>
        <v>0</v>
      </c>
      <c r="P1191" s="323">
        <v>4607109978955</v>
      </c>
      <c r="Q1191" s="317"/>
      <c r="R1191" s="324">
        <f t="shared" si="140"/>
        <v>11.85</v>
      </c>
      <c r="S1191" s="325" t="s">
        <v>4613</v>
      </c>
      <c r="T1191" s="326" t="s">
        <v>7039</v>
      </c>
    </row>
    <row r="1192" spans="1:20" ht="25.5" x14ac:dyDescent="0.2">
      <c r="A1192" s="292">
        <v>1175</v>
      </c>
      <c r="B1192" s="310">
        <v>6596</v>
      </c>
      <c r="C1192" s="311" t="s">
        <v>3280</v>
      </c>
      <c r="D1192" s="312"/>
      <c r="E1192" s="313" t="s">
        <v>2351</v>
      </c>
      <c r="F1192" s="314" t="s">
        <v>1033</v>
      </c>
      <c r="G1192" s="315" t="str">
        <f t="shared" ref="G1192:G1220" si="141">HYPERLINK("http://www.gardenbulbs.ru/images/summer_CL/thumbnails/"&amp;C1192&amp;".jpg","фото")</f>
        <v>фото</v>
      </c>
      <c r="H1192" s="315"/>
      <c r="I1192" s="316" t="s">
        <v>3279</v>
      </c>
      <c r="J1192" s="317" t="s">
        <v>1115</v>
      </c>
      <c r="K1192" s="318" t="s">
        <v>611</v>
      </c>
      <c r="L1192" s="667">
        <v>10</v>
      </c>
      <c r="M1192" s="668">
        <v>118.5</v>
      </c>
      <c r="N1192" s="321"/>
      <c r="O1192" s="322">
        <f t="shared" ref="O1192:O1220" si="142">IF(ISERROR(N1192*M1192),0,N1192*M1192)</f>
        <v>0</v>
      </c>
      <c r="P1192" s="323">
        <v>4607109930526</v>
      </c>
      <c r="Q1192" s="317"/>
      <c r="R1192" s="324">
        <f t="shared" ref="R1192:R1220" si="143">ROUND(M1192/L1192,2)</f>
        <v>11.85</v>
      </c>
      <c r="S1192" s="325" t="s">
        <v>3280</v>
      </c>
      <c r="T1192" s="326" t="s">
        <v>7039</v>
      </c>
    </row>
    <row r="1193" spans="1:20" ht="26.25" customHeight="1" x14ac:dyDescent="0.2">
      <c r="A1193" s="292">
        <v>1176</v>
      </c>
      <c r="B1193" s="310">
        <v>40</v>
      </c>
      <c r="C1193" s="311" t="s">
        <v>3281</v>
      </c>
      <c r="D1193" s="312"/>
      <c r="E1193" s="313" t="s">
        <v>2351</v>
      </c>
      <c r="F1193" s="314" t="s">
        <v>598</v>
      </c>
      <c r="G1193" s="315" t="str">
        <f t="shared" si="141"/>
        <v>фото</v>
      </c>
      <c r="H1193" s="315"/>
      <c r="I1193" s="316" t="s">
        <v>3282</v>
      </c>
      <c r="J1193" s="317" t="s">
        <v>1023</v>
      </c>
      <c r="K1193" s="318" t="s">
        <v>611</v>
      </c>
      <c r="L1193" s="667">
        <v>10</v>
      </c>
      <c r="M1193" s="668">
        <v>118.5</v>
      </c>
      <c r="N1193" s="321"/>
      <c r="O1193" s="322">
        <f t="shared" si="142"/>
        <v>0</v>
      </c>
      <c r="P1193" s="323">
        <v>4607109978931</v>
      </c>
      <c r="Q1193" s="317"/>
      <c r="R1193" s="324">
        <f t="shared" si="143"/>
        <v>11.85</v>
      </c>
      <c r="S1193" s="325" t="s">
        <v>3281</v>
      </c>
      <c r="T1193" s="326"/>
    </row>
    <row r="1194" spans="1:20" ht="30" x14ac:dyDescent="0.2">
      <c r="A1194" s="292">
        <v>1177</v>
      </c>
      <c r="B1194" s="310">
        <v>5892</v>
      </c>
      <c r="C1194" s="311" t="s">
        <v>2668</v>
      </c>
      <c r="D1194" s="312"/>
      <c r="E1194" s="313" t="s">
        <v>4977</v>
      </c>
      <c r="F1194" s="314" t="s">
        <v>2525</v>
      </c>
      <c r="G1194" s="315" t="str">
        <f t="shared" si="141"/>
        <v>фото</v>
      </c>
      <c r="H1194" s="315"/>
      <c r="I1194" s="316" t="s">
        <v>2590</v>
      </c>
      <c r="J1194" s="317" t="s">
        <v>2591</v>
      </c>
      <c r="K1194" s="318" t="s">
        <v>593</v>
      </c>
      <c r="L1194" s="667">
        <v>5</v>
      </c>
      <c r="M1194" s="668">
        <v>169.9</v>
      </c>
      <c r="N1194" s="321"/>
      <c r="O1194" s="322">
        <f t="shared" si="142"/>
        <v>0</v>
      </c>
      <c r="P1194" s="323">
        <v>4607109934562</v>
      </c>
      <c r="Q1194" s="317"/>
      <c r="R1194" s="324">
        <f t="shared" si="143"/>
        <v>33.979999999999997</v>
      </c>
      <c r="S1194" s="325" t="s">
        <v>2668</v>
      </c>
      <c r="T1194" s="326"/>
    </row>
    <row r="1195" spans="1:20" ht="15.75" x14ac:dyDescent="0.2">
      <c r="A1195" s="292">
        <v>1178</v>
      </c>
      <c r="B1195" s="310">
        <v>11818</v>
      </c>
      <c r="C1195" s="311" t="s">
        <v>5471</v>
      </c>
      <c r="D1195" s="312"/>
      <c r="E1195" s="313" t="s">
        <v>244</v>
      </c>
      <c r="F1195" s="314" t="s">
        <v>5108</v>
      </c>
      <c r="G1195" s="315" t="str">
        <f t="shared" si="141"/>
        <v>фото</v>
      </c>
      <c r="H1195" s="315"/>
      <c r="I1195" s="316" t="s">
        <v>5235</v>
      </c>
      <c r="J1195" s="317" t="s">
        <v>1032</v>
      </c>
      <c r="K1195" s="318" t="s">
        <v>608</v>
      </c>
      <c r="L1195" s="667">
        <v>10</v>
      </c>
      <c r="M1195" s="668">
        <v>164</v>
      </c>
      <c r="N1195" s="321"/>
      <c r="O1195" s="322">
        <f t="shared" si="142"/>
        <v>0</v>
      </c>
      <c r="P1195" s="323">
        <v>4607109922415</v>
      </c>
      <c r="Q1195" s="317" t="s">
        <v>4911</v>
      </c>
      <c r="R1195" s="324">
        <f t="shared" si="143"/>
        <v>16.399999999999999</v>
      </c>
      <c r="S1195" s="325" t="s">
        <v>5471</v>
      </c>
      <c r="T1195" s="326"/>
    </row>
    <row r="1196" spans="1:20" ht="38.25" x14ac:dyDescent="0.2">
      <c r="A1196" s="292">
        <v>1179</v>
      </c>
      <c r="B1196" s="310">
        <v>6757</v>
      </c>
      <c r="C1196" s="311" t="s">
        <v>2271</v>
      </c>
      <c r="D1196" s="312"/>
      <c r="E1196" s="313" t="s">
        <v>244</v>
      </c>
      <c r="F1196" s="314" t="s">
        <v>245</v>
      </c>
      <c r="G1196" s="315" t="str">
        <f t="shared" si="141"/>
        <v>фото</v>
      </c>
      <c r="H1196" s="315"/>
      <c r="I1196" s="316" t="s">
        <v>2272</v>
      </c>
      <c r="J1196" s="317" t="s">
        <v>246</v>
      </c>
      <c r="K1196" s="318" t="s">
        <v>599</v>
      </c>
      <c r="L1196" s="667">
        <v>15</v>
      </c>
      <c r="M1196" s="668">
        <v>77.900000000000006</v>
      </c>
      <c r="N1196" s="321"/>
      <c r="O1196" s="322">
        <f t="shared" si="142"/>
        <v>0</v>
      </c>
      <c r="P1196" s="323">
        <v>4607109944011</v>
      </c>
      <c r="Q1196" s="317"/>
      <c r="R1196" s="324">
        <f t="shared" si="143"/>
        <v>5.19</v>
      </c>
      <c r="S1196" s="325" t="s">
        <v>2271</v>
      </c>
      <c r="T1196" s="326"/>
    </row>
    <row r="1197" spans="1:20" ht="51" x14ac:dyDescent="0.2">
      <c r="A1197" s="292">
        <v>1180</v>
      </c>
      <c r="B1197" s="310">
        <v>3117</v>
      </c>
      <c r="C1197" s="311" t="s">
        <v>5472</v>
      </c>
      <c r="D1197" s="312"/>
      <c r="E1197" s="313" t="s">
        <v>244</v>
      </c>
      <c r="F1197" s="314" t="s">
        <v>5109</v>
      </c>
      <c r="G1197" s="315" t="str">
        <f t="shared" si="141"/>
        <v>фото</v>
      </c>
      <c r="H1197" s="315"/>
      <c r="I1197" s="316" t="s">
        <v>5236</v>
      </c>
      <c r="J1197" s="317" t="s">
        <v>1032</v>
      </c>
      <c r="K1197" s="318" t="s">
        <v>603</v>
      </c>
      <c r="L1197" s="667">
        <v>2</v>
      </c>
      <c r="M1197" s="668">
        <v>170.2</v>
      </c>
      <c r="N1197" s="321"/>
      <c r="O1197" s="322">
        <f t="shared" si="142"/>
        <v>0</v>
      </c>
      <c r="P1197" s="323">
        <v>4607109927977</v>
      </c>
      <c r="Q1197" s="317" t="s">
        <v>4911</v>
      </c>
      <c r="R1197" s="324">
        <f t="shared" si="143"/>
        <v>85.1</v>
      </c>
      <c r="S1197" s="325" t="s">
        <v>5472</v>
      </c>
      <c r="T1197" s="326"/>
    </row>
    <row r="1198" spans="1:20" ht="21" customHeight="1" x14ac:dyDescent="0.2">
      <c r="A1198" s="292">
        <v>1181</v>
      </c>
      <c r="B1198" s="310">
        <v>38</v>
      </c>
      <c r="C1198" s="311" t="s">
        <v>2275</v>
      </c>
      <c r="D1198" s="312"/>
      <c r="E1198" s="313" t="s">
        <v>621</v>
      </c>
      <c r="F1198" s="314" t="s">
        <v>247</v>
      </c>
      <c r="G1198" s="315" t="str">
        <f t="shared" si="141"/>
        <v>фото</v>
      </c>
      <c r="H1198" s="315"/>
      <c r="I1198" s="316" t="s">
        <v>248</v>
      </c>
      <c r="J1198" s="317" t="s">
        <v>1032</v>
      </c>
      <c r="K1198" s="318" t="s">
        <v>608</v>
      </c>
      <c r="L1198" s="667">
        <v>10</v>
      </c>
      <c r="M1198" s="668">
        <v>78.400000000000006</v>
      </c>
      <c r="N1198" s="321"/>
      <c r="O1198" s="322">
        <f t="shared" si="142"/>
        <v>0</v>
      </c>
      <c r="P1198" s="323">
        <v>4607109978863</v>
      </c>
      <c r="Q1198" s="317"/>
      <c r="R1198" s="324">
        <f t="shared" si="143"/>
        <v>7.84</v>
      </c>
      <c r="S1198" s="325" t="s">
        <v>2275</v>
      </c>
      <c r="T1198" s="326"/>
    </row>
    <row r="1199" spans="1:20" ht="21" customHeight="1" x14ac:dyDescent="0.2">
      <c r="A1199" s="292">
        <v>1182</v>
      </c>
      <c r="B1199" s="310">
        <v>6758</v>
      </c>
      <c r="C1199" s="311" t="s">
        <v>2276</v>
      </c>
      <c r="D1199" s="312"/>
      <c r="E1199" s="313" t="s">
        <v>621</v>
      </c>
      <c r="F1199" s="314" t="s">
        <v>249</v>
      </c>
      <c r="G1199" s="315" t="str">
        <f t="shared" si="141"/>
        <v>фото</v>
      </c>
      <c r="H1199" s="315"/>
      <c r="I1199" s="316" t="s">
        <v>329</v>
      </c>
      <c r="J1199" s="317" t="s">
        <v>1032</v>
      </c>
      <c r="K1199" s="318" t="s">
        <v>599</v>
      </c>
      <c r="L1199" s="667">
        <v>10</v>
      </c>
      <c r="M1199" s="668">
        <v>88</v>
      </c>
      <c r="N1199" s="321"/>
      <c r="O1199" s="322">
        <f t="shared" si="142"/>
        <v>0</v>
      </c>
      <c r="P1199" s="323">
        <v>4607109944028</v>
      </c>
      <c r="Q1199" s="317"/>
      <c r="R1199" s="324">
        <f t="shared" si="143"/>
        <v>8.8000000000000007</v>
      </c>
      <c r="S1199" s="325" t="s">
        <v>3286</v>
      </c>
      <c r="T1199" s="326"/>
    </row>
    <row r="1200" spans="1:20" ht="21" customHeight="1" x14ac:dyDescent="0.2">
      <c r="A1200" s="292">
        <v>1183</v>
      </c>
      <c r="B1200" s="310">
        <v>308</v>
      </c>
      <c r="C1200" s="311" t="s">
        <v>2277</v>
      </c>
      <c r="D1200" s="312"/>
      <c r="E1200" s="313" t="s">
        <v>609</v>
      </c>
      <c r="F1200" s="314" t="s">
        <v>1033</v>
      </c>
      <c r="G1200" s="315" t="str">
        <f t="shared" si="141"/>
        <v>фото</v>
      </c>
      <c r="H1200" s="315"/>
      <c r="I1200" s="316" t="s">
        <v>329</v>
      </c>
      <c r="J1200" s="317" t="s">
        <v>1029</v>
      </c>
      <c r="K1200" s="318" t="s">
        <v>611</v>
      </c>
      <c r="L1200" s="667">
        <v>10</v>
      </c>
      <c r="M1200" s="668">
        <v>126.4</v>
      </c>
      <c r="N1200" s="321"/>
      <c r="O1200" s="322">
        <f t="shared" si="142"/>
        <v>0</v>
      </c>
      <c r="P1200" s="323">
        <v>4607109984727</v>
      </c>
      <c r="Q1200" s="317"/>
      <c r="R1200" s="324">
        <f t="shared" si="143"/>
        <v>12.64</v>
      </c>
      <c r="S1200" s="325" t="s">
        <v>2277</v>
      </c>
      <c r="T1200" s="326"/>
    </row>
    <row r="1201" spans="1:20" ht="21" customHeight="1" x14ac:dyDescent="0.2">
      <c r="A1201" s="292">
        <v>1184</v>
      </c>
      <c r="B1201" s="310">
        <v>2941</v>
      </c>
      <c r="C1201" s="311" t="s">
        <v>2278</v>
      </c>
      <c r="D1201" s="312"/>
      <c r="E1201" s="313" t="s">
        <v>609</v>
      </c>
      <c r="F1201" s="314" t="s">
        <v>1034</v>
      </c>
      <c r="G1201" s="315" t="str">
        <f t="shared" si="141"/>
        <v>фото</v>
      </c>
      <c r="H1201" s="315"/>
      <c r="I1201" s="316" t="s">
        <v>636</v>
      </c>
      <c r="J1201" s="317" t="s">
        <v>1029</v>
      </c>
      <c r="K1201" s="318" t="s">
        <v>611</v>
      </c>
      <c r="L1201" s="667">
        <v>10</v>
      </c>
      <c r="M1201" s="668">
        <v>126.4</v>
      </c>
      <c r="N1201" s="321"/>
      <c r="O1201" s="322">
        <f t="shared" si="142"/>
        <v>0</v>
      </c>
      <c r="P1201" s="323">
        <v>4607109978870</v>
      </c>
      <c r="Q1201" s="317"/>
      <c r="R1201" s="324">
        <f t="shared" si="143"/>
        <v>12.64</v>
      </c>
      <c r="S1201" s="325" t="s">
        <v>2278</v>
      </c>
      <c r="T1201" s="326"/>
    </row>
    <row r="1202" spans="1:20" ht="21" customHeight="1" x14ac:dyDescent="0.2">
      <c r="A1202" s="292">
        <v>1185</v>
      </c>
      <c r="B1202" s="310">
        <v>2942</v>
      </c>
      <c r="C1202" s="311" t="s">
        <v>2279</v>
      </c>
      <c r="D1202" s="312"/>
      <c r="E1202" s="313" t="s">
        <v>609</v>
      </c>
      <c r="F1202" s="314" t="s">
        <v>1035</v>
      </c>
      <c r="G1202" s="315" t="str">
        <f t="shared" si="141"/>
        <v>фото</v>
      </c>
      <c r="H1202" s="315"/>
      <c r="I1202" s="316" t="s">
        <v>81</v>
      </c>
      <c r="J1202" s="317" t="s">
        <v>1029</v>
      </c>
      <c r="K1202" s="318" t="s">
        <v>611</v>
      </c>
      <c r="L1202" s="667">
        <v>10</v>
      </c>
      <c r="M1202" s="668">
        <v>126.4</v>
      </c>
      <c r="N1202" s="321"/>
      <c r="O1202" s="322">
        <f t="shared" si="142"/>
        <v>0</v>
      </c>
      <c r="P1202" s="323">
        <v>4607109978887</v>
      </c>
      <c r="Q1202" s="317"/>
      <c r="R1202" s="324">
        <f t="shared" si="143"/>
        <v>12.64</v>
      </c>
      <c r="S1202" s="325" t="s">
        <v>2279</v>
      </c>
      <c r="T1202" s="326"/>
    </row>
    <row r="1203" spans="1:20" ht="21" customHeight="1" x14ac:dyDescent="0.2">
      <c r="A1203" s="292">
        <v>1186</v>
      </c>
      <c r="B1203" s="310">
        <v>793</v>
      </c>
      <c r="C1203" s="311" t="s">
        <v>2280</v>
      </c>
      <c r="D1203" s="312"/>
      <c r="E1203" s="313" t="s">
        <v>609</v>
      </c>
      <c r="F1203" s="314" t="s">
        <v>1036</v>
      </c>
      <c r="G1203" s="315" t="str">
        <f t="shared" si="141"/>
        <v>фото</v>
      </c>
      <c r="H1203" s="315"/>
      <c r="I1203" s="316" t="s">
        <v>587</v>
      </c>
      <c r="J1203" s="317" t="s">
        <v>1029</v>
      </c>
      <c r="K1203" s="318" t="s">
        <v>611</v>
      </c>
      <c r="L1203" s="667">
        <v>10</v>
      </c>
      <c r="M1203" s="668">
        <v>126.4</v>
      </c>
      <c r="N1203" s="321"/>
      <c r="O1203" s="322">
        <f t="shared" si="142"/>
        <v>0</v>
      </c>
      <c r="P1203" s="323">
        <v>4607109984710</v>
      </c>
      <c r="Q1203" s="317"/>
      <c r="R1203" s="324">
        <f t="shared" si="143"/>
        <v>12.64</v>
      </c>
      <c r="S1203" s="325" t="s">
        <v>2280</v>
      </c>
      <c r="T1203" s="326"/>
    </row>
    <row r="1204" spans="1:20" ht="21" customHeight="1" x14ac:dyDescent="0.2">
      <c r="A1204" s="292">
        <v>1187</v>
      </c>
      <c r="B1204" s="310">
        <v>7520</v>
      </c>
      <c r="C1204" s="311" t="s">
        <v>2669</v>
      </c>
      <c r="D1204" s="312"/>
      <c r="E1204" s="313" t="s">
        <v>609</v>
      </c>
      <c r="F1204" s="314" t="s">
        <v>2282</v>
      </c>
      <c r="G1204" s="315" t="str">
        <f t="shared" si="141"/>
        <v>фото</v>
      </c>
      <c r="H1204" s="315"/>
      <c r="I1204" s="316" t="s">
        <v>2283</v>
      </c>
      <c r="J1204" s="317" t="s">
        <v>1029</v>
      </c>
      <c r="K1204" s="318" t="s">
        <v>611</v>
      </c>
      <c r="L1204" s="667">
        <v>10</v>
      </c>
      <c r="M1204" s="668">
        <v>126.4</v>
      </c>
      <c r="N1204" s="321"/>
      <c r="O1204" s="322">
        <f t="shared" si="142"/>
        <v>0</v>
      </c>
      <c r="P1204" s="323">
        <v>4607109938430</v>
      </c>
      <c r="Q1204" s="317"/>
      <c r="R1204" s="324">
        <f t="shared" si="143"/>
        <v>12.64</v>
      </c>
      <c r="S1204" s="325" t="s">
        <v>2669</v>
      </c>
      <c r="T1204" s="326"/>
    </row>
    <row r="1205" spans="1:20" ht="21" customHeight="1" x14ac:dyDescent="0.2">
      <c r="A1205" s="292">
        <v>1188</v>
      </c>
      <c r="B1205" s="310">
        <v>2864</v>
      </c>
      <c r="C1205" s="311" t="s">
        <v>2281</v>
      </c>
      <c r="D1205" s="312"/>
      <c r="E1205" s="313" t="s">
        <v>609</v>
      </c>
      <c r="F1205" s="314" t="s">
        <v>1037</v>
      </c>
      <c r="G1205" s="315" t="str">
        <f t="shared" si="141"/>
        <v>фото</v>
      </c>
      <c r="H1205" s="315"/>
      <c r="I1205" s="316" t="s">
        <v>311</v>
      </c>
      <c r="J1205" s="317" t="s">
        <v>1029</v>
      </c>
      <c r="K1205" s="318" t="s">
        <v>611</v>
      </c>
      <c r="L1205" s="667">
        <v>10</v>
      </c>
      <c r="M1205" s="668">
        <v>126.4</v>
      </c>
      <c r="N1205" s="321"/>
      <c r="O1205" s="322">
        <f t="shared" si="142"/>
        <v>0</v>
      </c>
      <c r="P1205" s="323">
        <v>4607109978917</v>
      </c>
      <c r="Q1205" s="317"/>
      <c r="R1205" s="324">
        <f t="shared" si="143"/>
        <v>12.64</v>
      </c>
      <c r="S1205" s="325" t="s">
        <v>2281</v>
      </c>
      <c r="T1205" s="326"/>
    </row>
    <row r="1206" spans="1:20" ht="21" customHeight="1" x14ac:dyDescent="0.2">
      <c r="A1206" s="292">
        <v>1189</v>
      </c>
      <c r="B1206" s="310">
        <v>39</v>
      </c>
      <c r="C1206" s="311" t="s">
        <v>2284</v>
      </c>
      <c r="D1206" s="312"/>
      <c r="E1206" s="313" t="s">
        <v>609</v>
      </c>
      <c r="F1206" s="314" t="s">
        <v>1038</v>
      </c>
      <c r="G1206" s="315" t="str">
        <f t="shared" si="141"/>
        <v>фото</v>
      </c>
      <c r="H1206" s="315"/>
      <c r="I1206" s="316" t="s">
        <v>598</v>
      </c>
      <c r="J1206" s="317" t="s">
        <v>1029</v>
      </c>
      <c r="K1206" s="318" t="s">
        <v>611</v>
      </c>
      <c r="L1206" s="667">
        <v>10</v>
      </c>
      <c r="M1206" s="668">
        <v>126.4</v>
      </c>
      <c r="N1206" s="321"/>
      <c r="O1206" s="322">
        <f t="shared" si="142"/>
        <v>0</v>
      </c>
      <c r="P1206" s="323">
        <v>4607109978924</v>
      </c>
      <c r="Q1206" s="317"/>
      <c r="R1206" s="324">
        <f t="shared" si="143"/>
        <v>12.64</v>
      </c>
      <c r="S1206" s="325" t="s">
        <v>2284</v>
      </c>
      <c r="T1206" s="326"/>
    </row>
    <row r="1207" spans="1:20" ht="31.5" x14ac:dyDescent="0.2">
      <c r="A1207" s="292">
        <v>1190</v>
      </c>
      <c r="B1207" s="310">
        <v>3683</v>
      </c>
      <c r="C1207" s="311" t="s">
        <v>4614</v>
      </c>
      <c r="D1207" s="312"/>
      <c r="E1207" s="313" t="s">
        <v>609</v>
      </c>
      <c r="F1207" s="314" t="s">
        <v>4615</v>
      </c>
      <c r="G1207" s="315" t="str">
        <f t="shared" si="141"/>
        <v>фото</v>
      </c>
      <c r="H1207" s="315"/>
      <c r="I1207" s="316" t="s">
        <v>4616</v>
      </c>
      <c r="J1207" s="317" t="s">
        <v>256</v>
      </c>
      <c r="K1207" s="318" t="s">
        <v>620</v>
      </c>
      <c r="L1207" s="667">
        <v>10</v>
      </c>
      <c r="M1207" s="668">
        <v>126.4</v>
      </c>
      <c r="N1207" s="321"/>
      <c r="O1207" s="322">
        <f t="shared" si="142"/>
        <v>0</v>
      </c>
      <c r="P1207" s="323">
        <v>4607109928721</v>
      </c>
      <c r="Q1207" s="317"/>
      <c r="R1207" s="324">
        <f t="shared" si="143"/>
        <v>12.64</v>
      </c>
      <c r="S1207" s="325" t="s">
        <v>4614</v>
      </c>
      <c r="T1207" s="326"/>
    </row>
    <row r="1208" spans="1:20" ht="31.5" x14ac:dyDescent="0.2">
      <c r="A1208" s="292">
        <v>1191</v>
      </c>
      <c r="B1208" s="310">
        <v>9247</v>
      </c>
      <c r="C1208" s="311" t="s">
        <v>4617</v>
      </c>
      <c r="D1208" s="312"/>
      <c r="E1208" s="313" t="s">
        <v>609</v>
      </c>
      <c r="F1208" s="314" t="s">
        <v>4618</v>
      </c>
      <c r="G1208" s="315" t="str">
        <f t="shared" si="141"/>
        <v>фото</v>
      </c>
      <c r="H1208" s="315"/>
      <c r="I1208" s="316" t="s">
        <v>4619</v>
      </c>
      <c r="J1208" s="317" t="s">
        <v>256</v>
      </c>
      <c r="K1208" s="318" t="s">
        <v>620</v>
      </c>
      <c r="L1208" s="667">
        <v>10</v>
      </c>
      <c r="M1208" s="668">
        <v>126.4</v>
      </c>
      <c r="N1208" s="321"/>
      <c r="O1208" s="322">
        <f t="shared" si="142"/>
        <v>0</v>
      </c>
      <c r="P1208" s="323">
        <v>4607109928714</v>
      </c>
      <c r="Q1208" s="317"/>
      <c r="R1208" s="324">
        <f t="shared" si="143"/>
        <v>12.64</v>
      </c>
      <c r="S1208" s="325" t="s">
        <v>4617</v>
      </c>
      <c r="T1208" s="326"/>
    </row>
    <row r="1209" spans="1:20" ht="21.75" customHeight="1" x14ac:dyDescent="0.2">
      <c r="A1209" s="292">
        <v>1192</v>
      </c>
      <c r="B1209" s="310">
        <v>2861</v>
      </c>
      <c r="C1209" s="311" t="s">
        <v>4620</v>
      </c>
      <c r="D1209" s="312"/>
      <c r="E1209" s="313" t="s">
        <v>609</v>
      </c>
      <c r="F1209" s="314" t="s">
        <v>4621</v>
      </c>
      <c r="G1209" s="315" t="str">
        <f t="shared" si="141"/>
        <v>фото</v>
      </c>
      <c r="H1209" s="315"/>
      <c r="I1209" s="316" t="s">
        <v>4622</v>
      </c>
      <c r="J1209" s="317" t="s">
        <v>256</v>
      </c>
      <c r="K1209" s="318" t="s">
        <v>620</v>
      </c>
      <c r="L1209" s="667">
        <v>10</v>
      </c>
      <c r="M1209" s="668">
        <v>126.4</v>
      </c>
      <c r="N1209" s="321"/>
      <c r="O1209" s="322">
        <f t="shared" si="142"/>
        <v>0</v>
      </c>
      <c r="P1209" s="323">
        <v>4607109978900</v>
      </c>
      <c r="Q1209" s="317"/>
      <c r="R1209" s="324">
        <f t="shared" si="143"/>
        <v>12.64</v>
      </c>
      <c r="S1209" s="325" t="s">
        <v>4620</v>
      </c>
      <c r="T1209" s="326"/>
    </row>
    <row r="1210" spans="1:20" ht="21.75" customHeight="1" x14ac:dyDescent="0.2">
      <c r="A1210" s="292">
        <v>1193</v>
      </c>
      <c r="B1210" s="310">
        <v>1435</v>
      </c>
      <c r="C1210" s="311" t="s">
        <v>4623</v>
      </c>
      <c r="D1210" s="312"/>
      <c r="E1210" s="313" t="s">
        <v>609</v>
      </c>
      <c r="F1210" s="314" t="s">
        <v>4624</v>
      </c>
      <c r="G1210" s="315" t="str">
        <f t="shared" si="141"/>
        <v>фото</v>
      </c>
      <c r="H1210" s="315"/>
      <c r="I1210" s="316" t="s">
        <v>4625</v>
      </c>
      <c r="J1210" s="317" t="s">
        <v>256</v>
      </c>
      <c r="K1210" s="318" t="s">
        <v>620</v>
      </c>
      <c r="L1210" s="667">
        <v>9</v>
      </c>
      <c r="M1210" s="668">
        <v>114.3</v>
      </c>
      <c r="N1210" s="321"/>
      <c r="O1210" s="322">
        <f t="shared" si="142"/>
        <v>0</v>
      </c>
      <c r="P1210" s="323">
        <v>4607109928707</v>
      </c>
      <c r="Q1210" s="317"/>
      <c r="R1210" s="324">
        <f t="shared" si="143"/>
        <v>12.7</v>
      </c>
      <c r="S1210" s="325" t="s">
        <v>4623</v>
      </c>
      <c r="T1210" s="326"/>
    </row>
    <row r="1211" spans="1:20" ht="21.75" customHeight="1" x14ac:dyDescent="0.2">
      <c r="A1211" s="292">
        <v>1194</v>
      </c>
      <c r="B1211" s="310">
        <v>7521</v>
      </c>
      <c r="C1211" s="311" t="s">
        <v>3288</v>
      </c>
      <c r="D1211" s="312"/>
      <c r="E1211" s="313" t="s">
        <v>610</v>
      </c>
      <c r="F1211" s="314" t="s">
        <v>2288</v>
      </c>
      <c r="G1211" s="315" t="str">
        <f t="shared" si="141"/>
        <v>фото</v>
      </c>
      <c r="H1211" s="315"/>
      <c r="I1211" s="316" t="s">
        <v>2289</v>
      </c>
      <c r="J1211" s="317" t="s">
        <v>1023</v>
      </c>
      <c r="K1211" s="318" t="s">
        <v>599</v>
      </c>
      <c r="L1211" s="667">
        <v>10</v>
      </c>
      <c r="M1211" s="668">
        <v>127.4</v>
      </c>
      <c r="N1211" s="321"/>
      <c r="O1211" s="322">
        <f t="shared" si="142"/>
        <v>0</v>
      </c>
      <c r="P1211" s="323">
        <v>4607109938423</v>
      </c>
      <c r="Q1211" s="317"/>
      <c r="R1211" s="324">
        <f t="shared" si="143"/>
        <v>12.74</v>
      </c>
      <c r="S1211" s="325" t="s">
        <v>2670</v>
      </c>
      <c r="T1211" s="326"/>
    </row>
    <row r="1212" spans="1:20" ht="21.75" customHeight="1" x14ac:dyDescent="0.2">
      <c r="A1212" s="292">
        <v>1195</v>
      </c>
      <c r="B1212" s="310">
        <v>2837</v>
      </c>
      <c r="C1212" s="311" t="s">
        <v>2286</v>
      </c>
      <c r="D1212" s="312"/>
      <c r="E1212" s="313" t="s">
        <v>610</v>
      </c>
      <c r="F1212" s="314" t="s">
        <v>1041</v>
      </c>
      <c r="G1212" s="315" t="str">
        <f t="shared" si="141"/>
        <v>фото</v>
      </c>
      <c r="H1212" s="315"/>
      <c r="I1212" s="316" t="s">
        <v>3896</v>
      </c>
      <c r="J1212" s="317" t="s">
        <v>1029</v>
      </c>
      <c r="K1212" s="318" t="s">
        <v>608</v>
      </c>
      <c r="L1212" s="667">
        <v>10</v>
      </c>
      <c r="M1212" s="668">
        <v>126.4</v>
      </c>
      <c r="N1212" s="321"/>
      <c r="O1212" s="322">
        <f t="shared" si="142"/>
        <v>0</v>
      </c>
      <c r="P1212" s="323">
        <v>4607109985328</v>
      </c>
      <c r="Q1212" s="317"/>
      <c r="R1212" s="324">
        <f t="shared" si="143"/>
        <v>12.64</v>
      </c>
      <c r="S1212" s="325" t="s">
        <v>3289</v>
      </c>
      <c r="T1212" s="326"/>
    </row>
    <row r="1213" spans="1:20" ht="21.75" customHeight="1" x14ac:dyDescent="0.2">
      <c r="A1213" s="292">
        <v>1196</v>
      </c>
      <c r="B1213" s="310">
        <v>41</v>
      </c>
      <c r="C1213" s="311" t="s">
        <v>2287</v>
      </c>
      <c r="D1213" s="312"/>
      <c r="E1213" s="313" t="s">
        <v>610</v>
      </c>
      <c r="F1213" s="314" t="s">
        <v>1042</v>
      </c>
      <c r="G1213" s="315" t="str">
        <f t="shared" si="141"/>
        <v>фото</v>
      </c>
      <c r="H1213" s="315"/>
      <c r="I1213" s="316" t="s">
        <v>329</v>
      </c>
      <c r="J1213" s="317" t="s">
        <v>1023</v>
      </c>
      <c r="K1213" s="318" t="s">
        <v>620</v>
      </c>
      <c r="L1213" s="667">
        <v>10</v>
      </c>
      <c r="M1213" s="668">
        <v>164</v>
      </c>
      <c r="N1213" s="321"/>
      <c r="O1213" s="322">
        <f t="shared" si="142"/>
        <v>0</v>
      </c>
      <c r="P1213" s="323">
        <v>4607109978948</v>
      </c>
      <c r="Q1213" s="317"/>
      <c r="R1213" s="324">
        <f t="shared" si="143"/>
        <v>16.399999999999999</v>
      </c>
      <c r="S1213" s="325" t="s">
        <v>3290</v>
      </c>
      <c r="T1213" s="326"/>
    </row>
    <row r="1214" spans="1:20" ht="21.75" customHeight="1" x14ac:dyDescent="0.2">
      <c r="A1214" s="292">
        <v>1197</v>
      </c>
      <c r="B1214" s="310">
        <v>2577</v>
      </c>
      <c r="C1214" s="311" t="s">
        <v>4626</v>
      </c>
      <c r="D1214" s="312"/>
      <c r="E1214" s="313" t="s">
        <v>610</v>
      </c>
      <c r="F1214" s="314" t="s">
        <v>4627</v>
      </c>
      <c r="G1214" s="315" t="str">
        <f t="shared" si="141"/>
        <v>фото</v>
      </c>
      <c r="H1214" s="315"/>
      <c r="I1214" s="316" t="s">
        <v>4628</v>
      </c>
      <c r="J1214" s="317">
        <v>20</v>
      </c>
      <c r="K1214" s="318" t="s">
        <v>611</v>
      </c>
      <c r="L1214" s="667">
        <v>10</v>
      </c>
      <c r="M1214" s="668">
        <v>104.3</v>
      </c>
      <c r="N1214" s="321"/>
      <c r="O1214" s="322">
        <f t="shared" si="142"/>
        <v>0</v>
      </c>
      <c r="P1214" s="323">
        <v>4607109970324</v>
      </c>
      <c r="Q1214" s="317"/>
      <c r="R1214" s="324">
        <f t="shared" si="143"/>
        <v>10.43</v>
      </c>
      <c r="S1214" s="325" t="s">
        <v>4626</v>
      </c>
      <c r="T1214" s="326"/>
    </row>
    <row r="1215" spans="1:20" ht="21.75" customHeight="1" x14ac:dyDescent="0.2">
      <c r="A1215" s="292">
        <v>1198</v>
      </c>
      <c r="B1215" s="310">
        <v>2866</v>
      </c>
      <c r="C1215" s="311" t="s">
        <v>3291</v>
      </c>
      <c r="D1215" s="312"/>
      <c r="E1215" s="313" t="s">
        <v>610</v>
      </c>
      <c r="F1215" s="314" t="s">
        <v>1044</v>
      </c>
      <c r="G1215" s="315" t="str">
        <f t="shared" si="141"/>
        <v>фото</v>
      </c>
      <c r="H1215" s="315"/>
      <c r="I1215" s="316" t="s">
        <v>1045</v>
      </c>
      <c r="J1215" s="317" t="s">
        <v>1023</v>
      </c>
      <c r="K1215" s="318" t="s">
        <v>611</v>
      </c>
      <c r="L1215" s="667">
        <v>10</v>
      </c>
      <c r="M1215" s="668">
        <v>88.6</v>
      </c>
      <c r="N1215" s="321"/>
      <c r="O1215" s="322">
        <f t="shared" si="142"/>
        <v>0</v>
      </c>
      <c r="P1215" s="323">
        <v>4607109978962</v>
      </c>
      <c r="Q1215" s="317"/>
      <c r="R1215" s="324">
        <f t="shared" si="143"/>
        <v>8.86</v>
      </c>
      <c r="S1215" s="325" t="s">
        <v>3291</v>
      </c>
      <c r="T1215" s="326"/>
    </row>
    <row r="1216" spans="1:20" ht="21.75" customHeight="1" x14ac:dyDescent="0.2">
      <c r="A1216" s="292">
        <v>1199</v>
      </c>
      <c r="B1216" s="310">
        <v>10120</v>
      </c>
      <c r="C1216" s="327" t="s">
        <v>7040</v>
      </c>
      <c r="D1216" s="328"/>
      <c r="E1216" s="329" t="s">
        <v>610</v>
      </c>
      <c r="F1216" s="330" t="s">
        <v>5064</v>
      </c>
      <c r="G1216" s="331" t="str">
        <f t="shared" si="141"/>
        <v>фото</v>
      </c>
      <c r="H1216" s="331"/>
      <c r="I1216" s="332" t="s">
        <v>1414</v>
      </c>
      <c r="J1216" s="333" t="s">
        <v>992</v>
      </c>
      <c r="K1216" s="334" t="s">
        <v>611</v>
      </c>
      <c r="L1216" s="669">
        <v>10</v>
      </c>
      <c r="M1216" s="670">
        <v>164.2</v>
      </c>
      <c r="N1216" s="321"/>
      <c r="O1216" s="322">
        <f t="shared" si="142"/>
        <v>0</v>
      </c>
      <c r="P1216" s="323">
        <v>4607109915134</v>
      </c>
      <c r="Q1216" s="337" t="s">
        <v>6499</v>
      </c>
      <c r="R1216" s="324">
        <f t="shared" si="143"/>
        <v>16.420000000000002</v>
      </c>
      <c r="S1216" s="325" t="s">
        <v>7040</v>
      </c>
      <c r="T1216" s="326"/>
    </row>
    <row r="1217" spans="1:20" ht="21.75" customHeight="1" x14ac:dyDescent="0.2">
      <c r="A1217" s="292">
        <v>1200</v>
      </c>
      <c r="B1217" s="310">
        <v>2906</v>
      </c>
      <c r="C1217" s="311" t="s">
        <v>2285</v>
      </c>
      <c r="D1217" s="312"/>
      <c r="E1217" s="313" t="s">
        <v>1039</v>
      </c>
      <c r="F1217" s="314" t="s">
        <v>1040</v>
      </c>
      <c r="G1217" s="315" t="str">
        <f t="shared" si="141"/>
        <v>фото</v>
      </c>
      <c r="H1217" s="315"/>
      <c r="I1217" s="316" t="s">
        <v>598</v>
      </c>
      <c r="J1217" s="317" t="s">
        <v>1029</v>
      </c>
      <c r="K1217" s="318" t="s">
        <v>599</v>
      </c>
      <c r="L1217" s="667">
        <v>15</v>
      </c>
      <c r="M1217" s="668">
        <v>87.6</v>
      </c>
      <c r="N1217" s="321"/>
      <c r="O1217" s="322">
        <f t="shared" si="142"/>
        <v>0</v>
      </c>
      <c r="P1217" s="323">
        <v>4607109985311</v>
      </c>
      <c r="Q1217" s="317"/>
      <c r="R1217" s="324">
        <f t="shared" si="143"/>
        <v>5.84</v>
      </c>
      <c r="S1217" s="325" t="s">
        <v>3287</v>
      </c>
      <c r="T1217" s="326"/>
    </row>
    <row r="1218" spans="1:20" ht="25.5" x14ac:dyDescent="0.2">
      <c r="A1218" s="292">
        <v>1201</v>
      </c>
      <c r="B1218" s="310">
        <v>6760</v>
      </c>
      <c r="C1218" s="311" t="s">
        <v>2290</v>
      </c>
      <c r="D1218" s="312"/>
      <c r="E1218" s="313" t="s">
        <v>57</v>
      </c>
      <c r="F1218" s="314" t="s">
        <v>250</v>
      </c>
      <c r="G1218" s="315" t="str">
        <f t="shared" si="141"/>
        <v>фото</v>
      </c>
      <c r="H1218" s="315"/>
      <c r="I1218" s="316" t="s">
        <v>251</v>
      </c>
      <c r="J1218" s="317">
        <v>70</v>
      </c>
      <c r="K1218" s="318" t="s">
        <v>599</v>
      </c>
      <c r="L1218" s="667">
        <v>10</v>
      </c>
      <c r="M1218" s="668">
        <v>161.30000000000001</v>
      </c>
      <c r="N1218" s="321"/>
      <c r="O1218" s="322">
        <f t="shared" si="142"/>
        <v>0</v>
      </c>
      <c r="P1218" s="323">
        <v>4607109944042</v>
      </c>
      <c r="Q1218" s="317"/>
      <c r="R1218" s="324">
        <f t="shared" si="143"/>
        <v>16.13</v>
      </c>
      <c r="S1218" s="325" t="s">
        <v>2290</v>
      </c>
      <c r="T1218" s="326"/>
    </row>
    <row r="1219" spans="1:20" ht="25.5" x14ac:dyDescent="0.2">
      <c r="A1219" s="292">
        <v>1202</v>
      </c>
      <c r="B1219" s="310">
        <v>6761</v>
      </c>
      <c r="C1219" s="311" t="s">
        <v>2291</v>
      </c>
      <c r="D1219" s="312"/>
      <c r="E1219" s="313" t="s">
        <v>57</v>
      </c>
      <c r="F1219" s="314" t="s">
        <v>252</v>
      </c>
      <c r="G1219" s="315" t="str">
        <f t="shared" si="141"/>
        <v>фото</v>
      </c>
      <c r="H1219" s="315"/>
      <c r="I1219" s="316" t="s">
        <v>253</v>
      </c>
      <c r="J1219" s="317" t="s">
        <v>1029</v>
      </c>
      <c r="K1219" s="318" t="s">
        <v>599</v>
      </c>
      <c r="L1219" s="667">
        <v>10</v>
      </c>
      <c r="M1219" s="668">
        <v>189.9</v>
      </c>
      <c r="N1219" s="321"/>
      <c r="O1219" s="322">
        <f t="shared" si="142"/>
        <v>0</v>
      </c>
      <c r="P1219" s="323">
        <v>4607109944059</v>
      </c>
      <c r="Q1219" s="317"/>
      <c r="R1219" s="324">
        <f t="shared" si="143"/>
        <v>18.989999999999998</v>
      </c>
      <c r="S1219" s="325" t="s">
        <v>2291</v>
      </c>
      <c r="T1219" s="326"/>
    </row>
    <row r="1220" spans="1:20" ht="25.5" x14ac:dyDescent="0.2">
      <c r="A1220" s="292">
        <v>1203</v>
      </c>
      <c r="B1220" s="310">
        <v>6759</v>
      </c>
      <c r="C1220" s="311" t="s">
        <v>2292</v>
      </c>
      <c r="D1220" s="312"/>
      <c r="E1220" s="313" t="s">
        <v>57</v>
      </c>
      <c r="F1220" s="314" t="s">
        <v>254</v>
      </c>
      <c r="G1220" s="315" t="str">
        <f t="shared" si="141"/>
        <v>фото</v>
      </c>
      <c r="H1220" s="315"/>
      <c r="I1220" s="316" t="s">
        <v>255</v>
      </c>
      <c r="J1220" s="317" t="s">
        <v>256</v>
      </c>
      <c r="K1220" s="318" t="s">
        <v>599</v>
      </c>
      <c r="L1220" s="667">
        <v>10</v>
      </c>
      <c r="M1220" s="668">
        <v>246.9</v>
      </c>
      <c r="N1220" s="321"/>
      <c r="O1220" s="322">
        <f t="shared" si="142"/>
        <v>0</v>
      </c>
      <c r="P1220" s="323">
        <v>4607109944035</v>
      </c>
      <c r="Q1220" s="317"/>
      <c r="R1220" s="324">
        <f t="shared" si="143"/>
        <v>24.69</v>
      </c>
      <c r="S1220" s="325" t="s">
        <v>2292</v>
      </c>
      <c r="T1220" s="326"/>
    </row>
    <row r="1222" spans="1:20" ht="15" x14ac:dyDescent="0.25">
      <c r="E1222" s="167" t="s">
        <v>5506</v>
      </c>
    </row>
    <row r="1223" spans="1:20" ht="15" x14ac:dyDescent="0.2">
      <c r="E1223" s="168" t="s">
        <v>4629</v>
      </c>
    </row>
  </sheetData>
  <sheetProtection sort="0" autoFilter="0"/>
  <protectedRanges>
    <protectedRange sqref="N4" name="Диапазон1_3_1"/>
    <protectedRange sqref="N17" name="Количество_2"/>
  </protectedRanges>
  <autoFilter ref="A17:S1220"/>
  <dataConsolidate/>
  <mergeCells count="18">
    <mergeCell ref="O9:R13"/>
    <mergeCell ref="L14:N14"/>
    <mergeCell ref="L15:N15"/>
    <mergeCell ref="A14:A16"/>
    <mergeCell ref="E14:F16"/>
    <mergeCell ref="I14:I16"/>
    <mergeCell ref="B14:B16"/>
    <mergeCell ref="M9:N10"/>
    <mergeCell ref="K14:K16"/>
    <mergeCell ref="M12:N12"/>
    <mergeCell ref="E7:I7"/>
    <mergeCell ref="J14:J16"/>
    <mergeCell ref="L1:N1"/>
    <mergeCell ref="L2:N4"/>
    <mergeCell ref="M5:N5"/>
    <mergeCell ref="L6:N7"/>
    <mergeCell ref="G14:H16"/>
    <mergeCell ref="E1:I6"/>
  </mergeCells>
  <phoneticPr fontId="29" type="noConversion"/>
  <conditionalFormatting sqref="Q18:S18">
    <cfRule type="cellIs" dxfId="270" priority="53" operator="equal">
      <formula>"нов18"</formula>
    </cfRule>
    <cfRule type="expression" dxfId="269" priority="54">
      <formula>нов18</formula>
    </cfRule>
  </conditionalFormatting>
  <conditionalFormatting sqref="P18">
    <cfRule type="duplicateValues" dxfId="268" priority="51"/>
    <cfRule type="duplicateValues" dxfId="267" priority="52"/>
  </conditionalFormatting>
  <conditionalFormatting sqref="B18:E18">
    <cfRule type="duplicateValues" dxfId="266" priority="55"/>
  </conditionalFormatting>
  <conditionalFormatting sqref="C19:D19">
    <cfRule type="duplicateValues" dxfId="265" priority="50"/>
  </conditionalFormatting>
  <conditionalFormatting sqref="C104:D104">
    <cfRule type="duplicateValues" dxfId="264" priority="49"/>
  </conditionalFormatting>
  <conditionalFormatting sqref="C167:D167">
    <cfRule type="duplicateValues" dxfId="263" priority="48"/>
  </conditionalFormatting>
  <conditionalFormatting sqref="C172:D172">
    <cfRule type="duplicateValues" dxfId="262" priority="47"/>
  </conditionalFormatting>
  <conditionalFormatting sqref="C243:D243">
    <cfRule type="duplicateValues" dxfId="261" priority="46"/>
  </conditionalFormatting>
  <conditionalFormatting sqref="C281:D281">
    <cfRule type="duplicateValues" dxfId="260" priority="45"/>
  </conditionalFormatting>
  <conditionalFormatting sqref="C317:D317">
    <cfRule type="duplicateValues" dxfId="259" priority="44"/>
  </conditionalFormatting>
  <conditionalFormatting sqref="C384:D384">
    <cfRule type="duplicateValues" dxfId="258" priority="43"/>
  </conditionalFormatting>
  <conditionalFormatting sqref="C418:D418">
    <cfRule type="duplicateValues" dxfId="257" priority="42"/>
  </conditionalFormatting>
  <conditionalFormatting sqref="C426:D426">
    <cfRule type="duplicateValues" dxfId="256" priority="41"/>
  </conditionalFormatting>
  <conditionalFormatting sqref="C471:D471">
    <cfRule type="duplicateValues" dxfId="255" priority="40"/>
  </conditionalFormatting>
  <conditionalFormatting sqref="C486:D486">
    <cfRule type="duplicateValues" dxfId="254" priority="39"/>
  </conditionalFormatting>
  <conditionalFormatting sqref="C510:D510">
    <cfRule type="duplicateValues" dxfId="253" priority="38"/>
  </conditionalFormatting>
  <conditionalFormatting sqref="C639:D639">
    <cfRule type="duplicateValues" dxfId="252" priority="37"/>
  </conditionalFormatting>
  <conditionalFormatting sqref="C652:D652">
    <cfRule type="duplicateValues" dxfId="251" priority="36"/>
  </conditionalFormatting>
  <conditionalFormatting sqref="C661:D661">
    <cfRule type="duplicateValues" dxfId="250" priority="35"/>
  </conditionalFormatting>
  <conditionalFormatting sqref="C668:D668">
    <cfRule type="duplicateValues" dxfId="249" priority="34"/>
  </conditionalFormatting>
  <conditionalFormatting sqref="C690:D690">
    <cfRule type="duplicateValues" dxfId="248" priority="33"/>
  </conditionalFormatting>
  <conditionalFormatting sqref="C698:D698">
    <cfRule type="duplicateValues" dxfId="247" priority="32"/>
  </conditionalFormatting>
  <conditionalFormatting sqref="C701:D701">
    <cfRule type="duplicateValues" dxfId="246" priority="31"/>
  </conditionalFormatting>
  <conditionalFormatting sqref="C757:D757">
    <cfRule type="duplicateValues" dxfId="245" priority="30"/>
  </conditionalFormatting>
  <conditionalFormatting sqref="C763:D763">
    <cfRule type="duplicateValues" dxfId="244" priority="29"/>
  </conditionalFormatting>
  <conditionalFormatting sqref="C774:D774">
    <cfRule type="duplicateValues" dxfId="243" priority="28"/>
  </conditionalFormatting>
  <conditionalFormatting sqref="C779:D779">
    <cfRule type="duplicateValues" dxfId="242" priority="27"/>
  </conditionalFormatting>
  <conditionalFormatting sqref="C790:D790">
    <cfRule type="duplicateValues" dxfId="241" priority="26"/>
  </conditionalFormatting>
  <conditionalFormatting sqref="C869:D869">
    <cfRule type="duplicateValues" dxfId="240" priority="25"/>
  </conditionalFormatting>
  <conditionalFormatting sqref="C892:D892">
    <cfRule type="duplicateValues" dxfId="239" priority="24"/>
  </conditionalFormatting>
  <conditionalFormatting sqref="C948:D948">
    <cfRule type="duplicateValues" dxfId="238" priority="23"/>
  </conditionalFormatting>
  <conditionalFormatting sqref="C962:D962">
    <cfRule type="duplicateValues" dxfId="237" priority="22"/>
  </conditionalFormatting>
  <conditionalFormatting sqref="C984:D984">
    <cfRule type="duplicateValues" dxfId="236" priority="21"/>
  </conditionalFormatting>
  <conditionalFormatting sqref="C992:D992">
    <cfRule type="duplicateValues" dxfId="235" priority="20"/>
  </conditionalFormatting>
  <conditionalFormatting sqref="C998:D998">
    <cfRule type="duplicateValues" dxfId="234" priority="19"/>
  </conditionalFormatting>
  <conditionalFormatting sqref="C1015:D1015">
    <cfRule type="duplicateValues" dxfId="233" priority="18"/>
  </conditionalFormatting>
  <conditionalFormatting sqref="C1026:D1026">
    <cfRule type="duplicateValues" dxfId="232" priority="17"/>
  </conditionalFormatting>
  <conditionalFormatting sqref="C1030:D1030">
    <cfRule type="duplicateValues" dxfId="231" priority="16"/>
  </conditionalFormatting>
  <conditionalFormatting sqref="C1053:D1053">
    <cfRule type="duplicateValues" dxfId="230" priority="15"/>
  </conditionalFormatting>
  <conditionalFormatting sqref="C1058:D1058">
    <cfRule type="duplicateValues" dxfId="229" priority="14"/>
  </conditionalFormatting>
  <conditionalFormatting sqref="C1072:D1072">
    <cfRule type="duplicateValues" dxfId="228" priority="13"/>
  </conditionalFormatting>
  <conditionalFormatting sqref="C1077:D1077">
    <cfRule type="duplicateValues" dxfId="227" priority="12"/>
  </conditionalFormatting>
  <conditionalFormatting sqref="C1084:D1084">
    <cfRule type="duplicateValues" dxfId="226" priority="11"/>
  </conditionalFormatting>
  <conditionalFormatting sqref="C1107:D1107">
    <cfRule type="duplicateValues" dxfId="225" priority="10"/>
  </conditionalFormatting>
  <conditionalFormatting sqref="C1127:D1127">
    <cfRule type="duplicateValues" dxfId="224" priority="9"/>
  </conditionalFormatting>
  <conditionalFormatting sqref="E689">
    <cfRule type="duplicateValues" dxfId="223" priority="8"/>
  </conditionalFormatting>
  <conditionalFormatting sqref="E778">
    <cfRule type="duplicateValues" dxfId="222" priority="7"/>
  </conditionalFormatting>
  <conditionalFormatting sqref="E947">
    <cfRule type="duplicateValues" dxfId="221" priority="6"/>
  </conditionalFormatting>
  <conditionalFormatting sqref="E997">
    <cfRule type="duplicateValues" dxfId="220" priority="5"/>
  </conditionalFormatting>
  <conditionalFormatting sqref="E1029">
    <cfRule type="duplicateValues" dxfId="219" priority="4"/>
  </conditionalFormatting>
  <conditionalFormatting sqref="E1052">
    <cfRule type="duplicateValues" dxfId="218" priority="3"/>
  </conditionalFormatting>
  <conditionalFormatting sqref="E1071">
    <cfRule type="duplicateValues" dxfId="217" priority="2"/>
  </conditionalFormatting>
  <conditionalFormatting sqref="E1076">
    <cfRule type="duplicateValues" dxfId="216" priority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&amp;L&amp;8Прайс для предварительных заказов
от 10-05-2018
&amp;C&amp;"Arial Cyr,полужирный"&amp;12Программа &amp;A
"COLOR LINE"
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8"/>
  </sheetPr>
  <dimension ref="A1:X1501"/>
  <sheetViews>
    <sheetView view="pageBreakPreview" zoomScaleNormal="100" zoomScaleSheetLayoutView="100" workbookViewId="0">
      <pane ySplit="18" topLeftCell="A315" activePane="bottomLeft" state="frozen"/>
      <selection pane="bottomLeft" activeCell="G1482" sqref="G1482"/>
    </sheetView>
  </sheetViews>
  <sheetFormatPr defaultColWidth="9.140625" defaultRowHeight="12.75" x14ac:dyDescent="0.2"/>
  <cols>
    <col min="1" max="1" width="3.140625" customWidth="1"/>
    <col min="2" max="2" width="8.7109375" customWidth="1"/>
    <col min="3" max="3" width="11.42578125" hidden="1" customWidth="1"/>
    <col min="4" max="4" width="13.5703125" hidden="1" customWidth="1"/>
    <col min="5" max="5" width="18.28515625" customWidth="1"/>
    <col min="6" max="6" width="23.5703125" customWidth="1"/>
    <col min="7" max="7" width="11.42578125" customWidth="1"/>
    <col min="8" max="8" width="4" customWidth="1"/>
    <col min="9" max="9" width="35.140625" customWidth="1"/>
    <col min="10" max="10" width="5.7109375" customWidth="1"/>
    <col min="11" max="11" width="7" customWidth="1"/>
    <col min="12" max="12" width="8.7109375" customWidth="1"/>
    <col min="13" max="13" width="12.42578125" customWidth="1"/>
    <col min="14" max="14" width="11.42578125" customWidth="1"/>
    <col min="15" max="15" width="10.85546875" customWidth="1"/>
    <col min="16" max="16" width="13.5703125" customWidth="1"/>
    <col min="17" max="17" width="7.42578125" customWidth="1"/>
    <col min="18" max="18" width="10.28515625" customWidth="1"/>
    <col min="19" max="19" width="28.140625" customWidth="1"/>
    <col min="20" max="20" width="17.140625" customWidth="1"/>
  </cols>
  <sheetData>
    <row r="1" spans="1:24" ht="15" customHeight="1" thickBot="1" x14ac:dyDescent="0.25">
      <c r="A1" s="352"/>
      <c r="B1" s="353"/>
      <c r="C1" s="1017" t="s">
        <v>6471</v>
      </c>
      <c r="D1" s="1017"/>
      <c r="E1" s="1017"/>
      <c r="F1" s="1017"/>
      <c r="G1" s="1017"/>
      <c r="H1" s="1017"/>
      <c r="I1" s="1017"/>
      <c r="J1" s="354"/>
      <c r="K1" s="1032" t="s">
        <v>577</v>
      </c>
      <c r="L1" s="1032"/>
      <c r="M1" s="1032"/>
      <c r="N1" s="1033"/>
      <c r="O1" s="355"/>
      <c r="P1" s="446"/>
      <c r="Q1" s="356"/>
      <c r="R1" s="352"/>
      <c r="S1" s="357"/>
      <c r="T1" s="444"/>
      <c r="U1" s="352"/>
      <c r="V1" s="352"/>
      <c r="W1" s="352"/>
      <c r="X1" s="352"/>
    </row>
    <row r="2" spans="1:24" ht="12.75" customHeight="1" x14ac:dyDescent="0.2">
      <c r="A2" s="352"/>
      <c r="B2" s="353"/>
      <c r="C2" s="1017"/>
      <c r="D2" s="1017"/>
      <c r="E2" s="1017"/>
      <c r="F2" s="1017"/>
      <c r="G2" s="1017"/>
      <c r="H2" s="1017"/>
      <c r="I2" s="1017"/>
      <c r="J2" s="354"/>
      <c r="K2" s="1035">
        <f>'ЗАКАЗ-ФОРМА'!C16</f>
        <v>0</v>
      </c>
      <c r="L2" s="1036"/>
      <c r="M2" s="1036"/>
      <c r="N2" s="1037"/>
      <c r="O2" s="359"/>
      <c r="P2" s="447"/>
      <c r="Q2" s="360" t="s">
        <v>49</v>
      </c>
      <c r="R2" s="359"/>
      <c r="S2" s="357"/>
      <c r="T2" s="444"/>
      <c r="U2" s="352"/>
      <c r="V2" s="352"/>
      <c r="W2" s="352"/>
      <c r="X2" s="352"/>
    </row>
    <row r="3" spans="1:24" ht="7.5" customHeight="1" x14ac:dyDescent="0.2">
      <c r="A3" s="352"/>
      <c r="B3" s="353"/>
      <c r="C3" s="1017"/>
      <c r="D3" s="1017"/>
      <c r="E3" s="1017"/>
      <c r="F3" s="1017"/>
      <c r="G3" s="1017"/>
      <c r="H3" s="1017"/>
      <c r="I3" s="1017"/>
      <c r="J3" s="354"/>
      <c r="K3" s="1038"/>
      <c r="L3" s="1039"/>
      <c r="M3" s="1039"/>
      <c r="N3" s="1040"/>
      <c r="O3" s="359"/>
      <c r="P3" s="447"/>
      <c r="Q3" s="361"/>
      <c r="R3" s="359"/>
      <c r="S3" s="357"/>
      <c r="T3" s="444"/>
      <c r="U3" s="352"/>
      <c r="V3" s="352"/>
      <c r="W3" s="362"/>
      <c r="X3" s="362"/>
    </row>
    <row r="4" spans="1:24" ht="7.5" customHeight="1" thickBot="1" x14ac:dyDescent="0.25">
      <c r="A4" s="352"/>
      <c r="B4" s="353"/>
      <c r="C4" s="1017"/>
      <c r="D4" s="1017"/>
      <c r="E4" s="1017"/>
      <c r="F4" s="1017"/>
      <c r="G4" s="1017"/>
      <c r="H4" s="1017"/>
      <c r="I4" s="1017"/>
      <c r="J4" s="354"/>
      <c r="K4" s="1041"/>
      <c r="L4" s="1042"/>
      <c r="M4" s="1042"/>
      <c r="N4" s="1043"/>
      <c r="O4" s="359"/>
      <c r="P4" s="447"/>
      <c r="Q4" s="361"/>
      <c r="R4" s="352"/>
      <c r="S4" s="357"/>
      <c r="T4" s="444"/>
      <c r="U4" s="352"/>
      <c r="V4" s="352"/>
      <c r="W4" s="362"/>
      <c r="X4" s="362"/>
    </row>
    <row r="5" spans="1:24" ht="11.1" customHeight="1" thickBot="1" x14ac:dyDescent="0.25">
      <c r="A5" s="352"/>
      <c r="B5" s="363"/>
      <c r="C5" s="1018" t="s">
        <v>6470</v>
      </c>
      <c r="D5" s="1018"/>
      <c r="E5" s="1018"/>
      <c r="F5" s="1018"/>
      <c r="G5" s="1018"/>
      <c r="H5" s="1018"/>
      <c r="I5" s="1018"/>
      <c r="J5" s="364"/>
      <c r="K5" s="364"/>
      <c r="L5" s="1034" t="s">
        <v>578</v>
      </c>
      <c r="M5" s="1034"/>
      <c r="N5" s="1034"/>
      <c r="O5" s="359"/>
      <c r="P5" s="447"/>
      <c r="Q5" s="361"/>
      <c r="R5" s="352"/>
      <c r="S5" s="357"/>
      <c r="T5" s="444"/>
      <c r="U5" s="352"/>
      <c r="V5" s="352"/>
      <c r="W5" s="362"/>
      <c r="X5" s="362"/>
    </row>
    <row r="6" spans="1:24" ht="10.5" customHeight="1" x14ac:dyDescent="0.2">
      <c r="A6" s="352"/>
      <c r="B6" s="363"/>
      <c r="C6" s="1018"/>
      <c r="D6" s="1018"/>
      <c r="E6" s="1018"/>
      <c r="F6" s="1018"/>
      <c r="G6" s="1018"/>
      <c r="H6" s="1018"/>
      <c r="I6" s="1018"/>
      <c r="J6" s="364"/>
      <c r="K6" s="364"/>
      <c r="L6" s="1044">
        <f>SUM(O22:O1497)</f>
        <v>0</v>
      </c>
      <c r="M6" s="1045"/>
      <c r="N6" s="1046"/>
      <c r="O6" s="359"/>
      <c r="P6" s="447"/>
      <c r="Q6" s="361"/>
      <c r="R6" s="352"/>
      <c r="S6" s="357"/>
      <c r="T6" s="444"/>
      <c r="U6" s="352"/>
      <c r="V6" s="352"/>
      <c r="W6" s="352"/>
      <c r="X6" s="352"/>
    </row>
    <row r="7" spans="1:24" ht="6" customHeight="1" thickBot="1" x14ac:dyDescent="0.25">
      <c r="A7" s="352"/>
      <c r="B7" s="365"/>
      <c r="C7" s="365"/>
      <c r="D7" s="365"/>
      <c r="E7" s="365"/>
      <c r="F7" s="365"/>
      <c r="G7" s="366"/>
      <c r="H7" s="366"/>
      <c r="I7" s="367"/>
      <c r="J7" s="364"/>
      <c r="K7" s="368" t="s">
        <v>260</v>
      </c>
      <c r="L7" s="1047"/>
      <c r="M7" s="1048"/>
      <c r="N7" s="1049"/>
      <c r="O7" s="359"/>
      <c r="P7" s="447"/>
      <c r="R7" s="352"/>
      <c r="S7" s="357"/>
      <c r="T7" s="444"/>
      <c r="U7" s="352"/>
      <c r="V7" s="352"/>
      <c r="W7" s="352"/>
      <c r="X7" s="352"/>
    </row>
    <row r="8" spans="1:24" ht="9" customHeight="1" thickBot="1" x14ac:dyDescent="0.25">
      <c r="A8" s="352"/>
      <c r="B8" s="363"/>
      <c r="C8" s="363"/>
      <c r="D8" s="363"/>
      <c r="E8" s="411" t="s">
        <v>553</v>
      </c>
      <c r="F8" s="369"/>
      <c r="G8" s="370"/>
      <c r="H8" s="370"/>
      <c r="I8" s="370"/>
      <c r="J8" s="369"/>
      <c r="K8" s="364"/>
      <c r="L8" s="371"/>
      <c r="M8" s="371"/>
      <c r="N8" s="371"/>
      <c r="O8" s="355"/>
      <c r="P8" s="447"/>
      <c r="Q8" s="356"/>
      <c r="R8" s="352"/>
      <c r="S8" s="357"/>
      <c r="T8" s="444"/>
      <c r="U8" s="352"/>
      <c r="V8" s="362"/>
      <c r="W8" s="362"/>
      <c r="X8" s="362"/>
    </row>
    <row r="9" spans="1:24" ht="11.25" customHeight="1" x14ac:dyDescent="0.2">
      <c r="A9" s="352"/>
      <c r="B9" s="372"/>
      <c r="C9" s="372"/>
      <c r="D9" s="372"/>
      <c r="E9" s="411" t="s">
        <v>554</v>
      </c>
      <c r="F9" s="373"/>
      <c r="G9" s="374"/>
      <c r="H9" s="374"/>
      <c r="I9" s="370"/>
      <c r="J9" s="369"/>
      <c r="K9" s="371"/>
      <c r="L9" s="368"/>
      <c r="M9" s="1044">
        <f>SUM(N22:N1497)</f>
        <v>0</v>
      </c>
      <c r="N9" s="1046"/>
      <c r="O9" s="359"/>
      <c r="P9" s="447"/>
      <c r="Q9" s="361"/>
      <c r="R9" s="352"/>
      <c r="S9" s="357"/>
      <c r="T9" s="444"/>
      <c r="U9" s="352"/>
      <c r="V9" s="362"/>
      <c r="W9" s="362"/>
      <c r="X9" s="362"/>
    </row>
    <row r="10" spans="1:24" ht="11.25" customHeight="1" thickBot="1" x14ac:dyDescent="0.25">
      <c r="A10" s="352"/>
      <c r="B10" s="363"/>
      <c r="C10" s="363"/>
      <c r="D10" s="363"/>
      <c r="E10" s="411" t="s">
        <v>142</v>
      </c>
      <c r="F10" s="373"/>
      <c r="G10" s="374"/>
      <c r="H10" s="374"/>
      <c r="I10" s="374"/>
      <c r="J10" s="369"/>
      <c r="K10" s="364"/>
      <c r="L10" s="368" t="s">
        <v>261</v>
      </c>
      <c r="M10" s="1050"/>
      <c r="N10" s="1051"/>
      <c r="O10" s="375"/>
      <c r="P10" s="446"/>
      <c r="Q10" s="356"/>
      <c r="R10" s="352"/>
      <c r="S10" s="357"/>
      <c r="T10" s="444"/>
      <c r="U10" s="352"/>
      <c r="V10" s="352"/>
      <c r="W10" s="352"/>
      <c r="X10" s="352"/>
    </row>
    <row r="11" spans="1:24" ht="9.75" customHeight="1" x14ac:dyDescent="0.2">
      <c r="A11" s="352"/>
      <c r="B11" s="363"/>
      <c r="C11" s="363"/>
      <c r="D11" s="363"/>
      <c r="E11" s="412" t="s">
        <v>4708</v>
      </c>
      <c r="F11" s="373"/>
      <c r="G11" s="376"/>
      <c r="H11" s="376"/>
      <c r="I11" s="376"/>
      <c r="J11" s="1005"/>
      <c r="K11" s="1005"/>
      <c r="L11" s="1005"/>
      <c r="M11" s="1005"/>
      <c r="N11" s="377"/>
      <c r="O11" s="375"/>
      <c r="P11" s="448"/>
      <c r="Q11" s="356"/>
      <c r="R11" s="352"/>
      <c r="S11" s="357"/>
      <c r="T11" s="444"/>
      <c r="U11" s="352"/>
      <c r="V11" s="352"/>
      <c r="W11" s="352"/>
      <c r="X11" s="352"/>
    </row>
    <row r="12" spans="1:24" ht="5.25" customHeight="1" x14ac:dyDescent="0.2">
      <c r="A12" s="352"/>
      <c r="B12" s="363"/>
      <c r="C12" s="363"/>
      <c r="D12" s="363"/>
      <c r="E12" s="378"/>
      <c r="F12" s="373"/>
      <c r="G12" s="376"/>
      <c r="H12" s="376"/>
      <c r="I12" s="376"/>
      <c r="J12" s="1005"/>
      <c r="K12" s="1005"/>
      <c r="L12" s="1005"/>
      <c r="M12" s="1005"/>
      <c r="N12" s="377"/>
      <c r="O12" s="375"/>
      <c r="P12" s="448"/>
      <c r="Q12" s="356"/>
      <c r="R12" s="352"/>
      <c r="S12" s="357"/>
      <c r="T12" s="444"/>
      <c r="U12" s="352"/>
      <c r="V12" s="352"/>
      <c r="W12" s="352"/>
      <c r="X12" s="352"/>
    </row>
    <row r="13" spans="1:24" ht="12" customHeight="1" x14ac:dyDescent="0.2">
      <c r="A13" s="352"/>
      <c r="B13" s="363"/>
      <c r="C13" s="363"/>
      <c r="D13" s="363"/>
      <c r="E13" s="378"/>
      <c r="F13" s="373"/>
      <c r="G13" s="376"/>
      <c r="H13" s="376"/>
      <c r="I13" s="1052" t="s">
        <v>6468</v>
      </c>
      <c r="J13" s="1052"/>
      <c r="K13" s="1009" t="s">
        <v>4706</v>
      </c>
      <c r="L13" s="1009"/>
      <c r="M13" s="1009"/>
      <c r="N13" s="1009"/>
      <c r="O13" s="375"/>
      <c r="P13" s="449"/>
      <c r="Q13" s="380"/>
      <c r="R13" s="379"/>
      <c r="S13" s="381"/>
      <c r="T13" s="444"/>
      <c r="U13" s="352"/>
      <c r="V13" s="352"/>
      <c r="W13" s="352"/>
      <c r="X13" s="352"/>
    </row>
    <row r="14" spans="1:24" ht="5.25" customHeight="1" thickBot="1" x14ac:dyDescent="0.25">
      <c r="A14" s="352"/>
      <c r="B14" s="363"/>
      <c r="C14" s="363"/>
      <c r="D14" s="363"/>
      <c r="E14" s="378"/>
      <c r="F14" s="373"/>
      <c r="G14" s="376"/>
      <c r="H14" s="376"/>
      <c r="I14" s="376"/>
      <c r="J14" s="364"/>
      <c r="K14" s="1010"/>
      <c r="L14" s="1010"/>
      <c r="M14" s="1010"/>
      <c r="N14" s="1010"/>
      <c r="O14" s="355"/>
      <c r="P14" s="450"/>
      <c r="Q14" s="383"/>
      <c r="R14" s="382"/>
      <c r="S14" s="384"/>
      <c r="T14" s="444"/>
      <c r="U14" s="352"/>
      <c r="V14" s="352"/>
      <c r="W14" s="352"/>
      <c r="X14" s="352"/>
    </row>
    <row r="15" spans="1:24" ht="12.75" customHeight="1" x14ac:dyDescent="0.2">
      <c r="A15" s="352"/>
      <c r="B15" s="989" t="s">
        <v>4494</v>
      </c>
      <c r="C15" s="385"/>
      <c r="D15" s="385"/>
      <c r="E15" s="1019" t="s">
        <v>579</v>
      </c>
      <c r="F15" s="1020"/>
      <c r="G15" s="1020"/>
      <c r="H15" s="1020"/>
      <c r="I15" s="1020"/>
      <c r="J15" s="1021"/>
      <c r="K15" s="1006" t="s">
        <v>580</v>
      </c>
      <c r="L15" s="1006" t="s">
        <v>54</v>
      </c>
      <c r="M15" s="1014" t="s">
        <v>581</v>
      </c>
      <c r="N15" s="1011" t="s">
        <v>7041</v>
      </c>
      <c r="O15" s="1000" t="s">
        <v>582</v>
      </c>
      <c r="P15" s="1003"/>
      <c r="Q15" s="1028" t="s">
        <v>1060</v>
      </c>
      <c r="R15" s="1030" t="s">
        <v>67</v>
      </c>
      <c r="S15" s="998" t="s">
        <v>3039</v>
      </c>
      <c r="T15" s="996" t="s">
        <v>6474</v>
      </c>
      <c r="U15" s="352"/>
      <c r="V15" s="352"/>
      <c r="W15" s="352"/>
      <c r="X15" s="352"/>
    </row>
    <row r="16" spans="1:24" ht="10.5" customHeight="1" x14ac:dyDescent="0.2">
      <c r="A16" s="352"/>
      <c r="B16" s="990"/>
      <c r="C16" s="386"/>
      <c r="D16" s="386"/>
      <c r="E16" s="1022"/>
      <c r="F16" s="1023"/>
      <c r="G16" s="1023"/>
      <c r="H16" s="1023"/>
      <c r="I16" s="1023"/>
      <c r="J16" s="1024"/>
      <c r="K16" s="1007"/>
      <c r="L16" s="1007"/>
      <c r="M16" s="1015"/>
      <c r="N16" s="1012"/>
      <c r="O16" s="1001"/>
      <c r="P16" s="1003"/>
      <c r="Q16" s="1028"/>
      <c r="R16" s="1030"/>
      <c r="S16" s="998"/>
      <c r="T16" s="996"/>
      <c r="U16" s="352"/>
      <c r="V16" s="352"/>
      <c r="W16" s="352"/>
      <c r="X16" s="352"/>
    </row>
    <row r="17" spans="1:24" ht="9.9499999999999993" customHeight="1" thickBot="1" x14ac:dyDescent="0.25">
      <c r="A17" s="352"/>
      <c r="B17" s="991"/>
      <c r="C17" s="387"/>
      <c r="D17" s="387"/>
      <c r="E17" s="1025"/>
      <c r="F17" s="1026"/>
      <c r="G17" s="1026"/>
      <c r="H17" s="1026"/>
      <c r="I17" s="1026"/>
      <c r="J17" s="1027"/>
      <c r="K17" s="1008"/>
      <c r="L17" s="1008"/>
      <c r="M17" s="1016"/>
      <c r="N17" s="1013"/>
      <c r="O17" s="1002"/>
      <c r="P17" s="1004"/>
      <c r="Q17" s="1029"/>
      <c r="R17" s="1031"/>
      <c r="S17" s="999"/>
      <c r="T17" s="997"/>
      <c r="U17" s="352"/>
      <c r="V17" s="352"/>
      <c r="W17" s="352"/>
      <c r="X17" s="352"/>
    </row>
    <row r="18" spans="1:24" x14ac:dyDescent="0.2">
      <c r="A18" s="379"/>
      <c r="B18" s="388"/>
      <c r="C18" s="388"/>
      <c r="D18" s="388"/>
      <c r="E18" s="389" t="s">
        <v>71</v>
      </c>
      <c r="F18" s="390"/>
      <c r="G18" s="390"/>
      <c r="H18" s="390"/>
      <c r="I18" s="391"/>
      <c r="J18" s="392"/>
      <c r="K18" s="392"/>
      <c r="L18" s="393"/>
      <c r="M18" s="393"/>
      <c r="N18" s="394"/>
      <c r="O18" s="395"/>
      <c r="P18" s="449"/>
      <c r="Q18" s="380"/>
      <c r="R18" s="379"/>
      <c r="S18" s="381"/>
      <c r="T18" s="396"/>
      <c r="U18" s="379"/>
      <c r="V18" s="379"/>
      <c r="W18" s="379"/>
      <c r="X18" s="379"/>
    </row>
    <row r="19" spans="1:24" ht="15.75" customHeight="1" x14ac:dyDescent="0.2">
      <c r="A19" s="461"/>
      <c r="B19" s="471"/>
      <c r="C19" s="462"/>
      <c r="D19" s="462"/>
      <c r="E19" s="471" t="s">
        <v>583</v>
      </c>
      <c r="F19" s="463"/>
      <c r="G19" s="471"/>
      <c r="H19" s="471"/>
      <c r="I19" s="471"/>
      <c r="J19" s="464"/>
      <c r="K19" s="464"/>
      <c r="L19" s="464"/>
      <c r="M19" s="465"/>
      <c r="N19" s="466"/>
      <c r="O19" s="466"/>
      <c r="P19" s="467"/>
      <c r="Q19" s="468"/>
      <c r="R19" s="469"/>
      <c r="S19" s="470"/>
      <c r="T19" s="461"/>
      <c r="U19" s="461"/>
      <c r="V19" s="461"/>
      <c r="W19" s="461"/>
      <c r="X19" s="461"/>
    </row>
    <row r="20" spans="1:24" ht="13.5" customHeight="1" x14ac:dyDescent="0.2">
      <c r="A20" s="292">
        <v>1</v>
      </c>
      <c r="B20" s="397"/>
      <c r="C20" s="397"/>
      <c r="D20" s="397"/>
      <c r="E20" s="397" t="s">
        <v>5507</v>
      </c>
      <c r="F20" s="398"/>
      <c r="G20" s="398"/>
      <c r="H20" s="398"/>
      <c r="I20" s="398"/>
      <c r="J20" s="399"/>
      <c r="K20" s="400"/>
      <c r="L20" s="401"/>
      <c r="M20" s="402"/>
      <c r="N20" s="299"/>
      <c r="O20" s="299"/>
      <c r="P20" s="451"/>
      <c r="Q20" s="403"/>
      <c r="R20" s="403"/>
      <c r="S20" s="456"/>
      <c r="T20" s="444"/>
      <c r="U20" s="352"/>
      <c r="V20" s="352"/>
      <c r="W20" s="352"/>
      <c r="X20" s="352"/>
    </row>
    <row r="21" spans="1:24" ht="15" x14ac:dyDescent="0.2">
      <c r="A21" s="292">
        <v>2</v>
      </c>
      <c r="B21" s="442"/>
      <c r="C21" s="305"/>
      <c r="D21" s="305"/>
      <c r="E21" s="306" t="s">
        <v>1063</v>
      </c>
      <c r="F21" s="307"/>
      <c r="G21" s="308"/>
      <c r="H21" s="308"/>
      <c r="I21" s="308"/>
      <c r="J21" s="308"/>
      <c r="K21" s="308"/>
      <c r="L21" s="308"/>
      <c r="M21" s="308"/>
      <c r="N21" s="308"/>
      <c r="O21" s="308"/>
      <c r="P21" s="452"/>
      <c r="Q21" s="308"/>
      <c r="R21" s="309"/>
      <c r="S21" s="457"/>
      <c r="T21" s="308"/>
      <c r="U21" s="404"/>
      <c r="V21" s="404"/>
      <c r="W21" s="352"/>
      <c r="X21" s="352"/>
    </row>
    <row r="22" spans="1:24" ht="42.75" customHeight="1" x14ac:dyDescent="0.2">
      <c r="A22" s="292">
        <v>3</v>
      </c>
      <c r="B22" s="310">
        <v>7553</v>
      </c>
      <c r="C22" s="311" t="s">
        <v>1579</v>
      </c>
      <c r="D22" s="312"/>
      <c r="E22" s="313" t="s">
        <v>584</v>
      </c>
      <c r="F22" s="314" t="s">
        <v>1064</v>
      </c>
      <c r="G22" s="315" t="str">
        <f>HYPERLINK("http://www.gardenbulbs.ru/images/summer_CL/thumbnails/"&amp;C22&amp;".jpg","фото")</f>
        <v>фото</v>
      </c>
      <c r="H22" s="315"/>
      <c r="I22" s="316" t="s">
        <v>6475</v>
      </c>
      <c r="J22" s="317" t="s">
        <v>1065</v>
      </c>
      <c r="K22" s="318" t="s">
        <v>586</v>
      </c>
      <c r="L22" s="319">
        <v>75</v>
      </c>
      <c r="M22" s="320">
        <v>1950.6999999999998</v>
      </c>
      <c r="N22" s="424"/>
      <c r="O22" s="322">
        <f>IF(ISERROR(N22*M22),0,N22*M22)</f>
        <v>0</v>
      </c>
      <c r="P22" s="323">
        <v>4607105137073</v>
      </c>
      <c r="Q22" s="317"/>
      <c r="R22" s="324">
        <f>ROUND(M22/L22,2)</f>
        <v>26.01</v>
      </c>
      <c r="S22" s="458" t="s">
        <v>1579</v>
      </c>
      <c r="T22" s="326" t="s">
        <v>6476</v>
      </c>
      <c r="U22" s="405"/>
      <c r="V22" s="406"/>
      <c r="W22" s="407"/>
      <c r="X22" s="352"/>
    </row>
    <row r="23" spans="1:24" ht="51" x14ac:dyDescent="0.2">
      <c r="A23" s="292">
        <v>4</v>
      </c>
      <c r="B23" s="310">
        <v>7594</v>
      </c>
      <c r="C23" s="311" t="s">
        <v>1609</v>
      </c>
      <c r="D23" s="312"/>
      <c r="E23" s="313" t="s">
        <v>584</v>
      </c>
      <c r="F23" s="314" t="s">
        <v>1066</v>
      </c>
      <c r="G23" s="315" t="str">
        <f t="shared" ref="G23:G86" si="0">HYPERLINK("http://www.gardenbulbs.ru/images/summer_CL/thumbnails/"&amp;C23&amp;".jpg","фото")</f>
        <v>фото</v>
      </c>
      <c r="H23" s="315"/>
      <c r="I23" s="316" t="s">
        <v>6477</v>
      </c>
      <c r="J23" s="317" t="s">
        <v>1065</v>
      </c>
      <c r="K23" s="318" t="s">
        <v>626</v>
      </c>
      <c r="L23" s="319">
        <v>50</v>
      </c>
      <c r="M23" s="320">
        <v>2080.5</v>
      </c>
      <c r="N23" s="424"/>
      <c r="O23" s="322">
        <f t="shared" ref="O23:O86" si="1">IF(ISERROR(N23*M23),0,N23*M23)</f>
        <v>0</v>
      </c>
      <c r="P23" s="323">
        <v>4607105137080</v>
      </c>
      <c r="Q23" s="317"/>
      <c r="R23" s="324">
        <f t="shared" ref="R23:R86" si="2">ROUND(M23/L23,2)</f>
        <v>41.61</v>
      </c>
      <c r="S23" s="458" t="s">
        <v>1609</v>
      </c>
      <c r="T23" s="326" t="s">
        <v>4495</v>
      </c>
      <c r="U23" s="405"/>
      <c r="V23" s="406"/>
      <c r="W23" s="407"/>
      <c r="X23" s="352"/>
    </row>
    <row r="24" spans="1:24" ht="25.5" x14ac:dyDescent="0.2">
      <c r="A24" s="292">
        <v>5</v>
      </c>
      <c r="B24" s="310">
        <v>7540</v>
      </c>
      <c r="C24" s="311" t="s">
        <v>1581</v>
      </c>
      <c r="D24" s="312"/>
      <c r="E24" s="313" t="s">
        <v>584</v>
      </c>
      <c r="F24" s="314" t="s">
        <v>1067</v>
      </c>
      <c r="G24" s="315" t="str">
        <f t="shared" si="0"/>
        <v>фото</v>
      </c>
      <c r="H24" s="315"/>
      <c r="I24" s="316" t="s">
        <v>6478</v>
      </c>
      <c r="J24" s="317" t="s">
        <v>1068</v>
      </c>
      <c r="K24" s="318" t="s">
        <v>586</v>
      </c>
      <c r="L24" s="319">
        <v>100</v>
      </c>
      <c r="M24" s="320">
        <v>2015.8999999999999</v>
      </c>
      <c r="N24" s="424"/>
      <c r="O24" s="322">
        <f t="shared" si="1"/>
        <v>0</v>
      </c>
      <c r="P24" s="323">
        <v>4607105137097</v>
      </c>
      <c r="Q24" s="317"/>
      <c r="R24" s="324">
        <f t="shared" si="2"/>
        <v>20.16</v>
      </c>
      <c r="S24" s="458" t="s">
        <v>1581</v>
      </c>
      <c r="T24" s="326" t="s">
        <v>6479</v>
      </c>
      <c r="U24" s="405"/>
      <c r="V24" s="406"/>
      <c r="W24" s="407"/>
      <c r="X24" s="352"/>
    </row>
    <row r="25" spans="1:24" ht="38.25" x14ac:dyDescent="0.2">
      <c r="A25" s="292">
        <v>6</v>
      </c>
      <c r="B25" s="310">
        <v>7538</v>
      </c>
      <c r="C25" s="311" t="s">
        <v>1580</v>
      </c>
      <c r="D25" s="312"/>
      <c r="E25" s="313" t="s">
        <v>584</v>
      </c>
      <c r="F25" s="314" t="s">
        <v>1069</v>
      </c>
      <c r="G25" s="315" t="str">
        <f t="shared" si="0"/>
        <v>фото</v>
      </c>
      <c r="H25" s="315"/>
      <c r="I25" s="316" t="s">
        <v>6480</v>
      </c>
      <c r="J25" s="317" t="s">
        <v>1068</v>
      </c>
      <c r="K25" s="318" t="s">
        <v>586</v>
      </c>
      <c r="L25" s="319">
        <v>100</v>
      </c>
      <c r="M25" s="320">
        <v>1826.1999999999998</v>
      </c>
      <c r="N25" s="424"/>
      <c r="O25" s="322">
        <f t="shared" si="1"/>
        <v>0</v>
      </c>
      <c r="P25" s="323">
        <v>4607105137103</v>
      </c>
      <c r="Q25" s="317"/>
      <c r="R25" s="324">
        <f t="shared" si="2"/>
        <v>18.260000000000002</v>
      </c>
      <c r="S25" s="458" t="s">
        <v>1580</v>
      </c>
      <c r="T25" s="326" t="s">
        <v>6481</v>
      </c>
      <c r="U25" s="352"/>
      <c r="V25" s="352"/>
      <c r="W25" s="352"/>
      <c r="X25" s="352"/>
    </row>
    <row r="26" spans="1:24" ht="38.25" x14ac:dyDescent="0.2">
      <c r="A26" s="292">
        <v>7</v>
      </c>
      <c r="B26" s="310">
        <v>7554</v>
      </c>
      <c r="C26" s="311" t="s">
        <v>3902</v>
      </c>
      <c r="D26" s="312"/>
      <c r="E26" s="313" t="s">
        <v>584</v>
      </c>
      <c r="F26" s="314" t="s">
        <v>3723</v>
      </c>
      <c r="G26" s="315" t="str">
        <f t="shared" si="0"/>
        <v>фото</v>
      </c>
      <c r="H26" s="315"/>
      <c r="I26" s="316" t="s">
        <v>6482</v>
      </c>
      <c r="J26" s="317" t="s">
        <v>1065</v>
      </c>
      <c r="K26" s="318" t="s">
        <v>586</v>
      </c>
      <c r="L26" s="319">
        <v>100</v>
      </c>
      <c r="M26" s="320">
        <v>3027.9</v>
      </c>
      <c r="N26" s="424"/>
      <c r="O26" s="322">
        <f t="shared" si="1"/>
        <v>0</v>
      </c>
      <c r="P26" s="323">
        <v>4607105137127</v>
      </c>
      <c r="Q26" s="317"/>
      <c r="R26" s="324">
        <f t="shared" si="2"/>
        <v>30.28</v>
      </c>
      <c r="S26" s="458" t="s">
        <v>3902</v>
      </c>
      <c r="T26" s="326" t="s">
        <v>4495</v>
      </c>
      <c r="U26" s="352"/>
      <c r="V26" s="352"/>
      <c r="W26" s="352"/>
      <c r="X26" s="352"/>
    </row>
    <row r="27" spans="1:24" ht="15.75" x14ac:dyDescent="0.2">
      <c r="A27" s="292">
        <v>8</v>
      </c>
      <c r="B27" s="310">
        <v>7539</v>
      </c>
      <c r="C27" s="311" t="s">
        <v>3040</v>
      </c>
      <c r="D27" s="312"/>
      <c r="E27" s="313" t="s">
        <v>584</v>
      </c>
      <c r="F27" s="314" t="s">
        <v>3041</v>
      </c>
      <c r="G27" s="315" t="str">
        <f t="shared" si="0"/>
        <v>фото</v>
      </c>
      <c r="H27" s="315"/>
      <c r="I27" s="316" t="s">
        <v>6483</v>
      </c>
      <c r="J27" s="317" t="s">
        <v>1065</v>
      </c>
      <c r="K27" s="318" t="s">
        <v>622</v>
      </c>
      <c r="L27" s="319">
        <v>75</v>
      </c>
      <c r="M27" s="320">
        <v>3112.7999999999997</v>
      </c>
      <c r="N27" s="424"/>
      <c r="O27" s="322">
        <f t="shared" si="1"/>
        <v>0</v>
      </c>
      <c r="P27" s="323">
        <v>4607105137134</v>
      </c>
      <c r="Q27" s="317"/>
      <c r="R27" s="324">
        <f t="shared" si="2"/>
        <v>41.5</v>
      </c>
      <c r="S27" s="458" t="s">
        <v>3040</v>
      </c>
      <c r="T27" s="326" t="s">
        <v>6484</v>
      </c>
      <c r="U27" s="352"/>
      <c r="V27" s="352"/>
      <c r="W27" s="352"/>
      <c r="X27" s="352"/>
    </row>
    <row r="28" spans="1:24" ht="38.25" x14ac:dyDescent="0.2">
      <c r="A28" s="292">
        <v>9</v>
      </c>
      <c r="B28" s="310">
        <v>11825</v>
      </c>
      <c r="C28" s="311" t="s">
        <v>5474</v>
      </c>
      <c r="D28" s="312"/>
      <c r="E28" s="313" t="s">
        <v>584</v>
      </c>
      <c r="F28" s="314" t="s">
        <v>4982</v>
      </c>
      <c r="G28" s="315" t="str">
        <f t="shared" si="0"/>
        <v>фото</v>
      </c>
      <c r="H28" s="315"/>
      <c r="I28" s="316" t="s">
        <v>6485</v>
      </c>
      <c r="J28" s="317" t="s">
        <v>1065</v>
      </c>
      <c r="K28" s="318" t="s">
        <v>626</v>
      </c>
      <c r="L28" s="319">
        <v>30</v>
      </c>
      <c r="M28" s="320">
        <v>7843.3</v>
      </c>
      <c r="N28" s="424"/>
      <c r="O28" s="322">
        <f t="shared" si="1"/>
        <v>0</v>
      </c>
      <c r="P28" s="323">
        <v>4607105137141</v>
      </c>
      <c r="Q28" s="317" t="s">
        <v>4911</v>
      </c>
      <c r="R28" s="324">
        <f t="shared" si="2"/>
        <v>261.44</v>
      </c>
      <c r="S28" s="458" t="s">
        <v>5245</v>
      </c>
      <c r="T28" s="326" t="s">
        <v>4495</v>
      </c>
      <c r="U28" s="352"/>
      <c r="V28" s="352"/>
      <c r="W28" s="352"/>
      <c r="X28" s="352"/>
    </row>
    <row r="29" spans="1:24" ht="25.5" x14ac:dyDescent="0.2">
      <c r="A29" s="292">
        <v>10</v>
      </c>
      <c r="B29" s="310">
        <v>7542</v>
      </c>
      <c r="C29" s="311" t="s">
        <v>1583</v>
      </c>
      <c r="D29" s="312"/>
      <c r="E29" s="313" t="s">
        <v>584</v>
      </c>
      <c r="F29" s="314" t="s">
        <v>1070</v>
      </c>
      <c r="G29" s="315" t="str">
        <f t="shared" si="0"/>
        <v>фото</v>
      </c>
      <c r="H29" s="315"/>
      <c r="I29" s="316" t="s">
        <v>6486</v>
      </c>
      <c r="J29" s="317" t="s">
        <v>1065</v>
      </c>
      <c r="K29" s="318" t="s">
        <v>586</v>
      </c>
      <c r="L29" s="319">
        <v>100</v>
      </c>
      <c r="M29" s="320">
        <v>2538.1</v>
      </c>
      <c r="N29" s="424"/>
      <c r="O29" s="322">
        <f t="shared" si="1"/>
        <v>0</v>
      </c>
      <c r="P29" s="323">
        <v>4607105137158</v>
      </c>
      <c r="Q29" s="317"/>
      <c r="R29" s="324">
        <f t="shared" si="2"/>
        <v>25.38</v>
      </c>
      <c r="S29" s="458" t="s">
        <v>1583</v>
      </c>
      <c r="T29" s="326" t="s">
        <v>4495</v>
      </c>
      <c r="U29" s="352"/>
      <c r="V29" s="352"/>
      <c r="W29" s="352"/>
      <c r="X29" s="352"/>
    </row>
    <row r="30" spans="1:24" ht="15.75" x14ac:dyDescent="0.2">
      <c r="A30" s="292">
        <v>11</v>
      </c>
      <c r="B30" s="310">
        <v>7541</v>
      </c>
      <c r="C30" s="311" t="s">
        <v>1582</v>
      </c>
      <c r="D30" s="312"/>
      <c r="E30" s="313" t="s">
        <v>584</v>
      </c>
      <c r="F30" s="314" t="s">
        <v>1071</v>
      </c>
      <c r="G30" s="315" t="str">
        <f t="shared" si="0"/>
        <v>фото</v>
      </c>
      <c r="H30" s="315"/>
      <c r="I30" s="316" t="s">
        <v>6487</v>
      </c>
      <c r="J30" s="317" t="s">
        <v>1072</v>
      </c>
      <c r="K30" s="318" t="s">
        <v>586</v>
      </c>
      <c r="L30" s="319">
        <v>100</v>
      </c>
      <c r="M30" s="320">
        <v>1788.1999999999998</v>
      </c>
      <c r="N30" s="424"/>
      <c r="O30" s="322">
        <f t="shared" si="1"/>
        <v>0</v>
      </c>
      <c r="P30" s="323">
        <v>4607105137165</v>
      </c>
      <c r="Q30" s="317"/>
      <c r="R30" s="324">
        <f t="shared" si="2"/>
        <v>17.88</v>
      </c>
      <c r="S30" s="458" t="s">
        <v>1582</v>
      </c>
      <c r="T30" s="326" t="s">
        <v>4495</v>
      </c>
      <c r="U30" s="352"/>
      <c r="V30" s="352"/>
      <c r="W30" s="352"/>
      <c r="X30" s="352"/>
    </row>
    <row r="31" spans="1:24" ht="38.25" x14ac:dyDescent="0.2">
      <c r="A31" s="292">
        <v>12</v>
      </c>
      <c r="B31" s="310">
        <v>7532</v>
      </c>
      <c r="C31" s="311" t="s">
        <v>1586</v>
      </c>
      <c r="D31" s="312"/>
      <c r="E31" s="313" t="s">
        <v>584</v>
      </c>
      <c r="F31" s="314" t="s">
        <v>1073</v>
      </c>
      <c r="G31" s="315" t="str">
        <f t="shared" si="0"/>
        <v>фото</v>
      </c>
      <c r="H31" s="315"/>
      <c r="I31" s="316" t="s">
        <v>6488</v>
      </c>
      <c r="J31" s="317" t="s">
        <v>1074</v>
      </c>
      <c r="K31" s="318" t="s">
        <v>622</v>
      </c>
      <c r="L31" s="319">
        <v>100</v>
      </c>
      <c r="M31" s="320">
        <v>1844.5</v>
      </c>
      <c r="N31" s="424"/>
      <c r="O31" s="322">
        <f t="shared" si="1"/>
        <v>0</v>
      </c>
      <c r="P31" s="323">
        <v>4607105137172</v>
      </c>
      <c r="Q31" s="317"/>
      <c r="R31" s="324">
        <f t="shared" si="2"/>
        <v>18.45</v>
      </c>
      <c r="S31" s="458" t="s">
        <v>1586</v>
      </c>
      <c r="T31" s="326" t="s">
        <v>6476</v>
      </c>
      <c r="U31" s="352"/>
      <c r="V31" s="352"/>
      <c r="W31" s="352"/>
      <c r="X31" s="352"/>
    </row>
    <row r="32" spans="1:24" ht="38.25" x14ac:dyDescent="0.2">
      <c r="A32" s="292">
        <v>13</v>
      </c>
      <c r="B32" s="310">
        <v>7555</v>
      </c>
      <c r="C32" s="311" t="s">
        <v>1584</v>
      </c>
      <c r="D32" s="312" t="s">
        <v>1585</v>
      </c>
      <c r="E32" s="313" t="s">
        <v>584</v>
      </c>
      <c r="F32" s="314" t="s">
        <v>143</v>
      </c>
      <c r="G32" s="315" t="str">
        <f t="shared" si="0"/>
        <v>фото</v>
      </c>
      <c r="H32" s="315" t="str">
        <f>HYPERLINK("http://www.gardenbulbs.ru/images/summer_CL/thumbnails/"&amp;D32&amp;".jpg","фото")</f>
        <v>фото</v>
      </c>
      <c r="I32" s="316" t="s">
        <v>6489</v>
      </c>
      <c r="J32" s="317" t="s">
        <v>1065</v>
      </c>
      <c r="K32" s="318" t="s">
        <v>586</v>
      </c>
      <c r="L32" s="319">
        <v>100</v>
      </c>
      <c r="M32" s="320">
        <v>3154.4</v>
      </c>
      <c r="N32" s="424"/>
      <c r="O32" s="322">
        <f t="shared" si="1"/>
        <v>0</v>
      </c>
      <c r="P32" s="323">
        <v>4607105137189</v>
      </c>
      <c r="Q32" s="317"/>
      <c r="R32" s="324">
        <f t="shared" si="2"/>
        <v>31.54</v>
      </c>
      <c r="S32" s="458" t="s">
        <v>3042</v>
      </c>
      <c r="T32" s="326" t="s">
        <v>6484</v>
      </c>
      <c r="U32" s="352"/>
      <c r="V32" s="352"/>
      <c r="W32" s="352"/>
      <c r="X32" s="352"/>
    </row>
    <row r="33" spans="1:24" ht="25.5" x14ac:dyDescent="0.2">
      <c r="A33" s="292">
        <v>14</v>
      </c>
      <c r="B33" s="310">
        <v>7556</v>
      </c>
      <c r="C33" s="311" t="s">
        <v>3043</v>
      </c>
      <c r="D33" s="312"/>
      <c r="E33" s="313" t="s">
        <v>584</v>
      </c>
      <c r="F33" s="314" t="s">
        <v>2475</v>
      </c>
      <c r="G33" s="315" t="str">
        <f t="shared" si="0"/>
        <v>фото</v>
      </c>
      <c r="H33" s="315"/>
      <c r="I33" s="316" t="s">
        <v>6490</v>
      </c>
      <c r="J33" s="317" t="s">
        <v>1065</v>
      </c>
      <c r="K33" s="318" t="s">
        <v>586</v>
      </c>
      <c r="L33" s="319">
        <v>100</v>
      </c>
      <c r="M33" s="320">
        <v>2212.6999999999998</v>
      </c>
      <c r="N33" s="424"/>
      <c r="O33" s="322">
        <f t="shared" si="1"/>
        <v>0</v>
      </c>
      <c r="P33" s="323">
        <v>4607105137196</v>
      </c>
      <c r="Q33" s="317"/>
      <c r="R33" s="324">
        <f t="shared" si="2"/>
        <v>22.13</v>
      </c>
      <c r="S33" s="458" t="s">
        <v>3043</v>
      </c>
      <c r="T33" s="326" t="s">
        <v>4495</v>
      </c>
      <c r="U33" s="352"/>
      <c r="V33" s="352"/>
      <c r="W33" s="352"/>
      <c r="X33" s="352"/>
    </row>
    <row r="34" spans="1:24" ht="38.25" x14ac:dyDescent="0.2">
      <c r="A34" s="292">
        <v>15</v>
      </c>
      <c r="B34" s="310">
        <v>11826</v>
      </c>
      <c r="C34" s="311" t="s">
        <v>5241</v>
      </c>
      <c r="D34" s="312"/>
      <c r="E34" s="313" t="s">
        <v>584</v>
      </c>
      <c r="F34" s="314" t="s">
        <v>4978</v>
      </c>
      <c r="G34" s="315" t="str">
        <f t="shared" si="0"/>
        <v>фото</v>
      </c>
      <c r="H34" s="315"/>
      <c r="I34" s="316" t="s">
        <v>6491</v>
      </c>
      <c r="J34" s="317" t="s">
        <v>1065</v>
      </c>
      <c r="K34" s="318" t="s">
        <v>586</v>
      </c>
      <c r="L34" s="319">
        <v>50</v>
      </c>
      <c r="M34" s="320">
        <v>1996.3999999999999</v>
      </c>
      <c r="N34" s="424"/>
      <c r="O34" s="322">
        <f t="shared" si="1"/>
        <v>0</v>
      </c>
      <c r="P34" s="323">
        <v>4607105137202</v>
      </c>
      <c r="Q34" s="317" t="s">
        <v>4911</v>
      </c>
      <c r="R34" s="324">
        <f t="shared" si="2"/>
        <v>39.93</v>
      </c>
      <c r="S34" s="458" t="s">
        <v>5241</v>
      </c>
      <c r="T34" s="326" t="s">
        <v>4495</v>
      </c>
      <c r="U34" s="352"/>
      <c r="V34" s="352"/>
      <c r="W34" s="352"/>
      <c r="X34" s="352"/>
    </row>
    <row r="35" spans="1:24" ht="25.5" x14ac:dyDescent="0.2">
      <c r="A35" s="292">
        <v>16</v>
      </c>
      <c r="B35" s="310">
        <v>7558</v>
      </c>
      <c r="C35" s="311" t="s">
        <v>1587</v>
      </c>
      <c r="D35" s="312"/>
      <c r="E35" s="313" t="s">
        <v>584</v>
      </c>
      <c r="F35" s="314" t="s">
        <v>1075</v>
      </c>
      <c r="G35" s="315" t="str">
        <f t="shared" si="0"/>
        <v>фото</v>
      </c>
      <c r="H35" s="315"/>
      <c r="I35" s="316" t="s">
        <v>6492</v>
      </c>
      <c r="J35" s="317" t="s">
        <v>1065</v>
      </c>
      <c r="K35" s="318" t="s">
        <v>586</v>
      </c>
      <c r="L35" s="319">
        <v>100</v>
      </c>
      <c r="M35" s="320">
        <v>2019.3999999999999</v>
      </c>
      <c r="N35" s="424"/>
      <c r="O35" s="322">
        <f t="shared" si="1"/>
        <v>0</v>
      </c>
      <c r="P35" s="323">
        <v>4607105137219</v>
      </c>
      <c r="Q35" s="317"/>
      <c r="R35" s="324">
        <f t="shared" si="2"/>
        <v>20.190000000000001</v>
      </c>
      <c r="S35" s="458" t="s">
        <v>1587</v>
      </c>
      <c r="T35" s="326" t="s">
        <v>6484</v>
      </c>
      <c r="U35" s="352"/>
      <c r="V35" s="352"/>
      <c r="W35" s="352"/>
      <c r="X35" s="352"/>
    </row>
    <row r="36" spans="1:24" ht="38.25" x14ac:dyDescent="0.2">
      <c r="A36" s="292">
        <v>17</v>
      </c>
      <c r="B36" s="310">
        <v>7559</v>
      </c>
      <c r="C36" s="311" t="s">
        <v>3903</v>
      </c>
      <c r="D36" s="312"/>
      <c r="E36" s="313" t="s">
        <v>584</v>
      </c>
      <c r="F36" s="314" t="s">
        <v>3724</v>
      </c>
      <c r="G36" s="315" t="str">
        <f t="shared" si="0"/>
        <v>фото</v>
      </c>
      <c r="H36" s="315"/>
      <c r="I36" s="316" t="s">
        <v>6493</v>
      </c>
      <c r="J36" s="317" t="s">
        <v>1065</v>
      </c>
      <c r="K36" s="318" t="s">
        <v>626</v>
      </c>
      <c r="L36" s="319">
        <v>100</v>
      </c>
      <c r="M36" s="320">
        <v>2479.6999999999998</v>
      </c>
      <c r="N36" s="424"/>
      <c r="O36" s="322">
        <f t="shared" si="1"/>
        <v>0</v>
      </c>
      <c r="P36" s="323">
        <v>4607105137226</v>
      </c>
      <c r="Q36" s="317"/>
      <c r="R36" s="324">
        <f t="shared" si="2"/>
        <v>24.8</v>
      </c>
      <c r="S36" s="458" t="s">
        <v>3903</v>
      </c>
      <c r="T36" s="326" t="s">
        <v>6484</v>
      </c>
      <c r="U36" s="352"/>
      <c r="V36" s="352"/>
      <c r="W36" s="352"/>
      <c r="X36" s="352"/>
    </row>
    <row r="37" spans="1:24" ht="38.25" x14ac:dyDescent="0.2">
      <c r="A37" s="292">
        <v>18</v>
      </c>
      <c r="B37" s="310">
        <v>7560</v>
      </c>
      <c r="C37" s="311" t="s">
        <v>2593</v>
      </c>
      <c r="D37" s="312"/>
      <c r="E37" s="313" t="s">
        <v>584</v>
      </c>
      <c r="F37" s="314" t="s">
        <v>1076</v>
      </c>
      <c r="G37" s="315" t="str">
        <f t="shared" si="0"/>
        <v>фото</v>
      </c>
      <c r="H37" s="315"/>
      <c r="I37" s="316" t="s">
        <v>6494</v>
      </c>
      <c r="J37" s="317" t="s">
        <v>1065</v>
      </c>
      <c r="K37" s="318" t="s">
        <v>626</v>
      </c>
      <c r="L37" s="319">
        <v>75</v>
      </c>
      <c r="M37" s="320">
        <v>2359.5</v>
      </c>
      <c r="N37" s="424"/>
      <c r="O37" s="322">
        <f t="shared" si="1"/>
        <v>0</v>
      </c>
      <c r="P37" s="323">
        <v>4607105137233</v>
      </c>
      <c r="Q37" s="317"/>
      <c r="R37" s="324">
        <f t="shared" si="2"/>
        <v>31.46</v>
      </c>
      <c r="S37" s="458" t="s">
        <v>2593</v>
      </c>
      <c r="T37" s="326" t="s">
        <v>4495</v>
      </c>
      <c r="U37" s="352"/>
      <c r="V37" s="352"/>
      <c r="W37" s="352"/>
      <c r="X37" s="352"/>
    </row>
    <row r="38" spans="1:24" ht="38.25" x14ac:dyDescent="0.2">
      <c r="A38" s="292">
        <v>19</v>
      </c>
      <c r="B38" s="310">
        <v>11342</v>
      </c>
      <c r="C38" s="327" t="s">
        <v>6495</v>
      </c>
      <c r="D38" s="328" t="s">
        <v>6496</v>
      </c>
      <c r="E38" s="329" t="s">
        <v>584</v>
      </c>
      <c r="F38" s="330" t="s">
        <v>6497</v>
      </c>
      <c r="G38" s="331" t="str">
        <f t="shared" si="0"/>
        <v>фото</v>
      </c>
      <c r="H38" s="331" t="str">
        <f>HYPERLINK("http://www.gardenbulbs.ru/images/summer_CL/thumbnails/"&amp;D38&amp;".jpg","фото")</f>
        <v>фото</v>
      </c>
      <c r="I38" s="332" t="s">
        <v>6498</v>
      </c>
      <c r="J38" s="333" t="s">
        <v>1065</v>
      </c>
      <c r="K38" s="334" t="s">
        <v>586</v>
      </c>
      <c r="L38" s="335">
        <v>75</v>
      </c>
      <c r="M38" s="336">
        <v>2332.7999999999997</v>
      </c>
      <c r="N38" s="424"/>
      <c r="O38" s="322">
        <f t="shared" si="1"/>
        <v>0</v>
      </c>
      <c r="P38" s="323">
        <v>4607105160200</v>
      </c>
      <c r="Q38" s="337" t="s">
        <v>6499</v>
      </c>
      <c r="R38" s="324">
        <f t="shared" si="2"/>
        <v>31.1</v>
      </c>
      <c r="S38" s="458" t="s">
        <v>6495</v>
      </c>
      <c r="T38" s="326" t="s">
        <v>4495</v>
      </c>
      <c r="U38" s="352"/>
      <c r="V38" s="352"/>
      <c r="W38" s="352"/>
      <c r="X38" s="352"/>
    </row>
    <row r="39" spans="1:24" ht="51" x14ac:dyDescent="0.2">
      <c r="A39" s="292">
        <v>20</v>
      </c>
      <c r="B39" s="310">
        <v>1927</v>
      </c>
      <c r="C39" s="311" t="s">
        <v>3055</v>
      </c>
      <c r="D39" s="312"/>
      <c r="E39" s="313" t="s">
        <v>584</v>
      </c>
      <c r="F39" s="314" t="s">
        <v>2479</v>
      </c>
      <c r="G39" s="315" t="str">
        <f t="shared" si="0"/>
        <v>фото</v>
      </c>
      <c r="H39" s="315"/>
      <c r="I39" s="316" t="s">
        <v>6500</v>
      </c>
      <c r="J39" s="317" t="s">
        <v>1065</v>
      </c>
      <c r="K39" s="318" t="s">
        <v>586</v>
      </c>
      <c r="L39" s="319">
        <v>75</v>
      </c>
      <c r="M39" s="320">
        <v>2169.7999999999997</v>
      </c>
      <c r="N39" s="424"/>
      <c r="O39" s="322">
        <f t="shared" si="1"/>
        <v>0</v>
      </c>
      <c r="P39" s="323">
        <v>4607105137240</v>
      </c>
      <c r="Q39" s="317"/>
      <c r="R39" s="324">
        <f t="shared" si="2"/>
        <v>28.93</v>
      </c>
      <c r="S39" s="458" t="s">
        <v>5249</v>
      </c>
      <c r="T39" s="326" t="s">
        <v>4495</v>
      </c>
      <c r="U39" s="352"/>
      <c r="V39" s="352"/>
      <c r="W39" s="352"/>
      <c r="X39" s="352"/>
    </row>
    <row r="40" spans="1:24" ht="25.5" x14ac:dyDescent="0.2">
      <c r="A40" s="292">
        <v>21</v>
      </c>
      <c r="B40" s="310">
        <v>7600</v>
      </c>
      <c r="C40" s="311" t="s">
        <v>3085</v>
      </c>
      <c r="D40" s="312"/>
      <c r="E40" s="313" t="s">
        <v>584</v>
      </c>
      <c r="F40" s="314" t="s">
        <v>3086</v>
      </c>
      <c r="G40" s="315" t="str">
        <f t="shared" si="0"/>
        <v>фото</v>
      </c>
      <c r="H40" s="315"/>
      <c r="I40" s="316" t="s">
        <v>3810</v>
      </c>
      <c r="J40" s="317" t="s">
        <v>1065</v>
      </c>
      <c r="K40" s="318" t="s">
        <v>585</v>
      </c>
      <c r="L40" s="319">
        <v>100</v>
      </c>
      <c r="M40" s="320">
        <v>1566.1999999999998</v>
      </c>
      <c r="N40" s="424"/>
      <c r="O40" s="322">
        <f t="shared" si="1"/>
        <v>0</v>
      </c>
      <c r="P40" s="323">
        <v>4607105137257</v>
      </c>
      <c r="Q40" s="317"/>
      <c r="R40" s="324">
        <f t="shared" si="2"/>
        <v>15.66</v>
      </c>
      <c r="S40" s="458" t="s">
        <v>3085</v>
      </c>
      <c r="T40" s="326" t="s">
        <v>6501</v>
      </c>
      <c r="U40" s="352"/>
      <c r="V40" s="352"/>
      <c r="W40" s="352"/>
      <c r="X40" s="352"/>
    </row>
    <row r="41" spans="1:24" ht="25.5" x14ac:dyDescent="0.2">
      <c r="A41" s="292">
        <v>22</v>
      </c>
      <c r="B41" s="310">
        <v>7601</v>
      </c>
      <c r="C41" s="311" t="s">
        <v>1604</v>
      </c>
      <c r="D41" s="312"/>
      <c r="E41" s="313" t="s">
        <v>584</v>
      </c>
      <c r="F41" s="314" t="s">
        <v>1077</v>
      </c>
      <c r="G41" s="315" t="str">
        <f t="shared" si="0"/>
        <v>фото</v>
      </c>
      <c r="H41" s="315"/>
      <c r="I41" s="316" t="s">
        <v>6502</v>
      </c>
      <c r="J41" s="317" t="s">
        <v>1068</v>
      </c>
      <c r="K41" s="318" t="s">
        <v>586</v>
      </c>
      <c r="L41" s="319">
        <v>100</v>
      </c>
      <c r="M41" s="320">
        <v>2348.2999999999997</v>
      </c>
      <c r="N41" s="424"/>
      <c r="O41" s="322">
        <f t="shared" si="1"/>
        <v>0</v>
      </c>
      <c r="P41" s="323">
        <v>4607105137264</v>
      </c>
      <c r="Q41" s="317"/>
      <c r="R41" s="324">
        <f t="shared" si="2"/>
        <v>23.48</v>
      </c>
      <c r="S41" s="458" t="s">
        <v>1604</v>
      </c>
      <c r="T41" s="326" t="s">
        <v>6484</v>
      </c>
      <c r="U41" s="352"/>
      <c r="V41" s="352"/>
      <c r="W41" s="352"/>
      <c r="X41" s="352"/>
    </row>
    <row r="42" spans="1:24" ht="38.25" x14ac:dyDescent="0.2">
      <c r="A42" s="292">
        <v>23</v>
      </c>
      <c r="B42" s="310">
        <v>7602</v>
      </c>
      <c r="C42" s="311" t="s">
        <v>3047</v>
      </c>
      <c r="D42" s="312" t="s">
        <v>3048</v>
      </c>
      <c r="E42" s="313" t="s">
        <v>584</v>
      </c>
      <c r="F42" s="314" t="s">
        <v>2477</v>
      </c>
      <c r="G42" s="315" t="str">
        <f t="shared" si="0"/>
        <v>фото</v>
      </c>
      <c r="H42" s="315" t="str">
        <f>HYPERLINK("http://www.gardenbulbs.ru/images/summer_CL/thumbnails/"&amp;D42&amp;".jpg","фото")</f>
        <v>фото</v>
      </c>
      <c r="I42" s="316" t="s">
        <v>6503</v>
      </c>
      <c r="J42" s="317" t="s">
        <v>1065</v>
      </c>
      <c r="K42" s="318" t="s">
        <v>622</v>
      </c>
      <c r="L42" s="319">
        <v>50</v>
      </c>
      <c r="M42" s="320">
        <v>2461.6999999999998</v>
      </c>
      <c r="N42" s="424"/>
      <c r="O42" s="322">
        <f t="shared" si="1"/>
        <v>0</v>
      </c>
      <c r="P42" s="323">
        <v>4607105137271</v>
      </c>
      <c r="Q42" s="317"/>
      <c r="R42" s="324">
        <f t="shared" si="2"/>
        <v>49.23</v>
      </c>
      <c r="S42" s="458" t="s">
        <v>3049</v>
      </c>
      <c r="T42" s="326" t="s">
        <v>6484</v>
      </c>
      <c r="U42" s="352"/>
      <c r="V42" s="352"/>
      <c r="W42" s="352"/>
      <c r="X42" s="352"/>
    </row>
    <row r="43" spans="1:24" ht="25.5" x14ac:dyDescent="0.2">
      <c r="A43" s="292">
        <v>24</v>
      </c>
      <c r="B43" s="310">
        <v>6214</v>
      </c>
      <c r="C43" s="327" t="s">
        <v>6504</v>
      </c>
      <c r="D43" s="328"/>
      <c r="E43" s="329" t="s">
        <v>584</v>
      </c>
      <c r="F43" s="330" t="s">
        <v>6505</v>
      </c>
      <c r="G43" s="331" t="str">
        <f t="shared" si="0"/>
        <v>фото</v>
      </c>
      <c r="H43" s="331"/>
      <c r="I43" s="332" t="s">
        <v>6506</v>
      </c>
      <c r="J43" s="333" t="s">
        <v>1065</v>
      </c>
      <c r="K43" s="334" t="s">
        <v>586</v>
      </c>
      <c r="L43" s="335">
        <v>75</v>
      </c>
      <c r="M43" s="336">
        <v>1571.1999999999998</v>
      </c>
      <c r="N43" s="424"/>
      <c r="O43" s="322">
        <f t="shared" si="1"/>
        <v>0</v>
      </c>
      <c r="P43" s="323">
        <v>4607105160316</v>
      </c>
      <c r="Q43" s="337" t="s">
        <v>6499</v>
      </c>
      <c r="R43" s="324">
        <f t="shared" si="2"/>
        <v>20.95</v>
      </c>
      <c r="S43" s="458" t="s">
        <v>6504</v>
      </c>
      <c r="T43" s="326" t="s">
        <v>6484</v>
      </c>
      <c r="U43" s="352"/>
      <c r="V43" s="352"/>
      <c r="W43" s="352"/>
      <c r="X43" s="352"/>
    </row>
    <row r="44" spans="1:24" ht="25.5" x14ac:dyDescent="0.2">
      <c r="A44" s="292">
        <v>25</v>
      </c>
      <c r="B44" s="310">
        <v>7605</v>
      </c>
      <c r="C44" s="311" t="s">
        <v>1605</v>
      </c>
      <c r="D44" s="312"/>
      <c r="E44" s="313" t="s">
        <v>584</v>
      </c>
      <c r="F44" s="314" t="s">
        <v>1078</v>
      </c>
      <c r="G44" s="315" t="str">
        <f t="shared" si="0"/>
        <v>фото</v>
      </c>
      <c r="H44" s="315"/>
      <c r="I44" s="316" t="s">
        <v>6507</v>
      </c>
      <c r="J44" s="317" t="s">
        <v>1065</v>
      </c>
      <c r="K44" s="318" t="s">
        <v>586</v>
      </c>
      <c r="L44" s="319">
        <v>100</v>
      </c>
      <c r="M44" s="320">
        <v>1943.5</v>
      </c>
      <c r="N44" s="424"/>
      <c r="O44" s="322">
        <f t="shared" si="1"/>
        <v>0</v>
      </c>
      <c r="P44" s="323">
        <v>4607105137288</v>
      </c>
      <c r="Q44" s="317"/>
      <c r="R44" s="324">
        <f t="shared" si="2"/>
        <v>19.440000000000001</v>
      </c>
      <c r="S44" s="458" t="s">
        <v>1605</v>
      </c>
      <c r="T44" s="326" t="s">
        <v>6481</v>
      </c>
      <c r="U44" s="352"/>
      <c r="V44" s="352"/>
      <c r="W44" s="352"/>
      <c r="X44" s="352"/>
    </row>
    <row r="45" spans="1:24" ht="25.5" x14ac:dyDescent="0.2">
      <c r="A45" s="292">
        <v>26</v>
      </c>
      <c r="B45" s="310">
        <v>11827</v>
      </c>
      <c r="C45" s="311" t="s">
        <v>5244</v>
      </c>
      <c r="D45" s="312"/>
      <c r="E45" s="313" t="s">
        <v>584</v>
      </c>
      <c r="F45" s="314" t="s">
        <v>4981</v>
      </c>
      <c r="G45" s="315" t="str">
        <f t="shared" si="0"/>
        <v>фото</v>
      </c>
      <c r="H45" s="315"/>
      <c r="I45" s="316" t="s">
        <v>6508</v>
      </c>
      <c r="J45" s="317" t="s">
        <v>1068</v>
      </c>
      <c r="K45" s="318" t="s">
        <v>586</v>
      </c>
      <c r="L45" s="319">
        <v>100</v>
      </c>
      <c r="M45" s="320">
        <v>2391.1999999999998</v>
      </c>
      <c r="N45" s="424"/>
      <c r="O45" s="322">
        <f t="shared" si="1"/>
        <v>0</v>
      </c>
      <c r="P45" s="323">
        <v>4607105137295</v>
      </c>
      <c r="Q45" s="317" t="s">
        <v>4911</v>
      </c>
      <c r="R45" s="324">
        <f t="shared" si="2"/>
        <v>23.91</v>
      </c>
      <c r="S45" s="458" t="s">
        <v>5244</v>
      </c>
      <c r="T45" s="326" t="s">
        <v>6484</v>
      </c>
      <c r="U45" s="352"/>
      <c r="V45" s="352"/>
      <c r="W45" s="352"/>
      <c r="X45" s="352"/>
    </row>
    <row r="46" spans="1:24" ht="38.25" x14ac:dyDescent="0.2">
      <c r="A46" s="292">
        <v>27</v>
      </c>
      <c r="B46" s="310">
        <v>7547</v>
      </c>
      <c r="C46" s="311" t="s">
        <v>1592</v>
      </c>
      <c r="D46" s="312" t="s">
        <v>1593</v>
      </c>
      <c r="E46" s="313" t="s">
        <v>584</v>
      </c>
      <c r="F46" s="314" t="s">
        <v>144</v>
      </c>
      <c r="G46" s="315" t="str">
        <f t="shared" si="0"/>
        <v>фото</v>
      </c>
      <c r="H46" s="315" t="str">
        <f>HYPERLINK("http://www.gardenbulbs.ru/images/summer_CL/thumbnails/"&amp;D46&amp;".jpg","фото")</f>
        <v>фото</v>
      </c>
      <c r="I46" s="316" t="s">
        <v>6509</v>
      </c>
      <c r="J46" s="317" t="s">
        <v>1065</v>
      </c>
      <c r="K46" s="318" t="s">
        <v>586</v>
      </c>
      <c r="L46" s="319">
        <v>100</v>
      </c>
      <c r="M46" s="320">
        <v>2815.6</v>
      </c>
      <c r="N46" s="424"/>
      <c r="O46" s="322">
        <f t="shared" si="1"/>
        <v>0</v>
      </c>
      <c r="P46" s="323">
        <v>4607105137301</v>
      </c>
      <c r="Q46" s="317"/>
      <c r="R46" s="324">
        <f t="shared" si="2"/>
        <v>28.16</v>
      </c>
      <c r="S46" s="458" t="s">
        <v>3044</v>
      </c>
      <c r="T46" s="326" t="s">
        <v>4495</v>
      </c>
      <c r="U46" s="352"/>
      <c r="V46" s="352"/>
      <c r="W46" s="352"/>
      <c r="X46" s="352"/>
    </row>
    <row r="47" spans="1:24" ht="38.25" x14ac:dyDescent="0.2">
      <c r="A47" s="292">
        <v>28</v>
      </c>
      <c r="B47" s="310">
        <v>7546</v>
      </c>
      <c r="C47" s="311" t="s">
        <v>1591</v>
      </c>
      <c r="D47" s="312"/>
      <c r="E47" s="313" t="s">
        <v>584</v>
      </c>
      <c r="F47" s="314" t="s">
        <v>2476</v>
      </c>
      <c r="G47" s="315" t="str">
        <f t="shared" si="0"/>
        <v>фото</v>
      </c>
      <c r="H47" s="315"/>
      <c r="I47" s="316" t="s">
        <v>6510</v>
      </c>
      <c r="J47" s="317" t="s">
        <v>1065</v>
      </c>
      <c r="K47" s="318" t="s">
        <v>586</v>
      </c>
      <c r="L47" s="319">
        <v>50</v>
      </c>
      <c r="M47" s="320">
        <v>1996.3999999999999</v>
      </c>
      <c r="N47" s="424"/>
      <c r="O47" s="322">
        <f t="shared" si="1"/>
        <v>0</v>
      </c>
      <c r="P47" s="323">
        <v>4607105137325</v>
      </c>
      <c r="Q47" s="317"/>
      <c r="R47" s="324">
        <f t="shared" si="2"/>
        <v>39.93</v>
      </c>
      <c r="S47" s="458" t="s">
        <v>1591</v>
      </c>
      <c r="T47" s="326" t="s">
        <v>4495</v>
      </c>
      <c r="U47" s="352"/>
      <c r="V47" s="352"/>
      <c r="W47" s="352"/>
      <c r="X47" s="352"/>
    </row>
    <row r="48" spans="1:24" ht="63.75" x14ac:dyDescent="0.2">
      <c r="A48" s="292">
        <v>29</v>
      </c>
      <c r="B48" s="310">
        <v>7593</v>
      </c>
      <c r="C48" s="311" t="s">
        <v>1606</v>
      </c>
      <c r="D48" s="312"/>
      <c r="E48" s="313" t="s">
        <v>584</v>
      </c>
      <c r="F48" s="314" t="s">
        <v>1079</v>
      </c>
      <c r="G48" s="315" t="str">
        <f t="shared" si="0"/>
        <v>фото</v>
      </c>
      <c r="H48" s="315"/>
      <c r="I48" s="316" t="s">
        <v>6511</v>
      </c>
      <c r="J48" s="317" t="s">
        <v>1065</v>
      </c>
      <c r="K48" s="318" t="s">
        <v>586</v>
      </c>
      <c r="L48" s="319">
        <v>100</v>
      </c>
      <c r="M48" s="320">
        <v>1892.8999999999999</v>
      </c>
      <c r="N48" s="424"/>
      <c r="O48" s="322">
        <f t="shared" si="1"/>
        <v>0</v>
      </c>
      <c r="P48" s="323">
        <v>4607105137332</v>
      </c>
      <c r="Q48" s="317"/>
      <c r="R48" s="324">
        <f t="shared" si="2"/>
        <v>18.93</v>
      </c>
      <c r="S48" s="458" t="s">
        <v>1606</v>
      </c>
      <c r="T48" s="326" t="s">
        <v>6476</v>
      </c>
      <c r="U48" s="352"/>
      <c r="V48" s="352"/>
      <c r="W48" s="352"/>
      <c r="X48" s="352"/>
    </row>
    <row r="49" spans="1:24" ht="38.25" x14ac:dyDescent="0.2">
      <c r="A49" s="292">
        <v>30</v>
      </c>
      <c r="B49" s="310">
        <v>7563</v>
      </c>
      <c r="C49" s="311" t="s">
        <v>2594</v>
      </c>
      <c r="D49" s="312"/>
      <c r="E49" s="313" t="s">
        <v>584</v>
      </c>
      <c r="F49" s="314" t="s">
        <v>1594</v>
      </c>
      <c r="G49" s="315" t="str">
        <f t="shared" si="0"/>
        <v>фото</v>
      </c>
      <c r="H49" s="315"/>
      <c r="I49" s="316" t="s">
        <v>6512</v>
      </c>
      <c r="J49" s="317" t="s">
        <v>1065</v>
      </c>
      <c r="K49" s="318" t="s">
        <v>586</v>
      </c>
      <c r="L49" s="319">
        <v>100</v>
      </c>
      <c r="M49" s="320">
        <v>2398.9</v>
      </c>
      <c r="N49" s="424"/>
      <c r="O49" s="322">
        <f t="shared" si="1"/>
        <v>0</v>
      </c>
      <c r="P49" s="323">
        <v>4607105137349</v>
      </c>
      <c r="Q49" s="317"/>
      <c r="R49" s="324">
        <f t="shared" si="2"/>
        <v>23.99</v>
      </c>
      <c r="S49" s="458" t="s">
        <v>2594</v>
      </c>
      <c r="T49" s="326" t="s">
        <v>6484</v>
      </c>
      <c r="U49" s="352"/>
      <c r="V49" s="352"/>
      <c r="W49" s="352"/>
      <c r="X49" s="352"/>
    </row>
    <row r="50" spans="1:24" ht="25.5" x14ac:dyDescent="0.2">
      <c r="A50" s="292">
        <v>31</v>
      </c>
      <c r="B50" s="310">
        <v>7607</v>
      </c>
      <c r="C50" s="311" t="s">
        <v>1610</v>
      </c>
      <c r="D50" s="312"/>
      <c r="E50" s="313" t="s">
        <v>584</v>
      </c>
      <c r="F50" s="314" t="s">
        <v>1080</v>
      </c>
      <c r="G50" s="315" t="str">
        <f t="shared" si="0"/>
        <v>фото</v>
      </c>
      <c r="H50" s="315"/>
      <c r="I50" s="316" t="s">
        <v>6513</v>
      </c>
      <c r="J50" s="317" t="s">
        <v>1065</v>
      </c>
      <c r="K50" s="318" t="s">
        <v>586</v>
      </c>
      <c r="L50" s="319">
        <v>100</v>
      </c>
      <c r="M50" s="320">
        <v>1806.5</v>
      </c>
      <c r="N50" s="424"/>
      <c r="O50" s="322">
        <f t="shared" si="1"/>
        <v>0</v>
      </c>
      <c r="P50" s="323">
        <v>4607105137356</v>
      </c>
      <c r="Q50" s="317"/>
      <c r="R50" s="324">
        <f t="shared" si="2"/>
        <v>18.07</v>
      </c>
      <c r="S50" s="458" t="s">
        <v>1610</v>
      </c>
      <c r="T50" s="326" t="s">
        <v>6484</v>
      </c>
      <c r="U50" s="352"/>
      <c r="V50" s="352"/>
      <c r="W50" s="352"/>
      <c r="X50" s="352"/>
    </row>
    <row r="51" spans="1:24" ht="51" x14ac:dyDescent="0.2">
      <c r="A51" s="292">
        <v>32</v>
      </c>
      <c r="B51" s="310">
        <v>7599</v>
      </c>
      <c r="C51" s="311" t="s">
        <v>3908</v>
      </c>
      <c r="D51" s="312"/>
      <c r="E51" s="313" t="s">
        <v>584</v>
      </c>
      <c r="F51" s="314" t="s">
        <v>3729</v>
      </c>
      <c r="G51" s="315" t="str">
        <f t="shared" si="0"/>
        <v>фото</v>
      </c>
      <c r="H51" s="315"/>
      <c r="I51" s="316" t="s">
        <v>6514</v>
      </c>
      <c r="J51" s="317" t="s">
        <v>1112</v>
      </c>
      <c r="K51" s="318" t="s">
        <v>5237</v>
      </c>
      <c r="L51" s="319">
        <v>30</v>
      </c>
      <c r="M51" s="320">
        <v>1361.3</v>
      </c>
      <c r="N51" s="424"/>
      <c r="O51" s="322">
        <f t="shared" si="1"/>
        <v>0</v>
      </c>
      <c r="P51" s="323">
        <v>4607105137363</v>
      </c>
      <c r="Q51" s="317"/>
      <c r="R51" s="324">
        <f t="shared" si="2"/>
        <v>45.38</v>
      </c>
      <c r="S51" s="458" t="s">
        <v>3908</v>
      </c>
      <c r="T51" s="326" t="s">
        <v>4495</v>
      </c>
      <c r="U51" s="352"/>
      <c r="V51" s="352"/>
      <c r="W51" s="352"/>
      <c r="X51" s="352"/>
    </row>
    <row r="52" spans="1:24" ht="15.75" x14ac:dyDescent="0.2">
      <c r="A52" s="292">
        <v>33</v>
      </c>
      <c r="B52" s="310">
        <v>2238</v>
      </c>
      <c r="C52" s="311" t="s">
        <v>1632</v>
      </c>
      <c r="D52" s="312"/>
      <c r="E52" s="313" t="s">
        <v>584</v>
      </c>
      <c r="F52" s="314" t="s">
        <v>1083</v>
      </c>
      <c r="G52" s="315" t="str">
        <f t="shared" si="0"/>
        <v>фото</v>
      </c>
      <c r="H52" s="315"/>
      <c r="I52" s="316" t="s">
        <v>6515</v>
      </c>
      <c r="J52" s="317" t="s">
        <v>1082</v>
      </c>
      <c r="K52" s="318" t="s">
        <v>585</v>
      </c>
      <c r="L52" s="319">
        <v>100</v>
      </c>
      <c r="M52" s="320">
        <v>1998.3999999999999</v>
      </c>
      <c r="N52" s="424"/>
      <c r="O52" s="322">
        <f t="shared" si="1"/>
        <v>0</v>
      </c>
      <c r="P52" s="323">
        <v>4607105137370</v>
      </c>
      <c r="Q52" s="317"/>
      <c r="R52" s="324">
        <f t="shared" si="2"/>
        <v>19.98</v>
      </c>
      <c r="S52" s="458" t="s">
        <v>1632</v>
      </c>
      <c r="T52" s="326" t="s">
        <v>4495</v>
      </c>
      <c r="U52" s="352"/>
      <c r="V52" s="352"/>
      <c r="W52" s="352"/>
      <c r="X52" s="352"/>
    </row>
    <row r="53" spans="1:24" ht="25.5" x14ac:dyDescent="0.2">
      <c r="A53" s="292">
        <v>34</v>
      </c>
      <c r="B53" s="310">
        <v>1957</v>
      </c>
      <c r="C53" s="311" t="s">
        <v>1633</v>
      </c>
      <c r="D53" s="312"/>
      <c r="E53" s="313" t="s">
        <v>584</v>
      </c>
      <c r="F53" s="314" t="s">
        <v>1084</v>
      </c>
      <c r="G53" s="315" t="str">
        <f t="shared" si="0"/>
        <v>фото</v>
      </c>
      <c r="H53" s="315"/>
      <c r="I53" s="316" t="s">
        <v>6516</v>
      </c>
      <c r="J53" s="317" t="s">
        <v>1085</v>
      </c>
      <c r="K53" s="318" t="s">
        <v>586</v>
      </c>
      <c r="L53" s="319">
        <v>100</v>
      </c>
      <c r="M53" s="320">
        <v>2207.6</v>
      </c>
      <c r="N53" s="424"/>
      <c r="O53" s="322">
        <f t="shared" si="1"/>
        <v>0</v>
      </c>
      <c r="P53" s="323">
        <v>4607105137387</v>
      </c>
      <c r="Q53" s="317"/>
      <c r="R53" s="324">
        <f t="shared" si="2"/>
        <v>22.08</v>
      </c>
      <c r="S53" s="458" t="s">
        <v>1633</v>
      </c>
      <c r="T53" s="326" t="s">
        <v>4495</v>
      </c>
      <c r="U53" s="352"/>
      <c r="V53" s="352"/>
      <c r="W53" s="352"/>
      <c r="X53" s="352"/>
    </row>
    <row r="54" spans="1:24" ht="25.5" x14ac:dyDescent="0.2">
      <c r="A54" s="292">
        <v>35</v>
      </c>
      <c r="B54" s="310">
        <v>1232</v>
      </c>
      <c r="C54" s="311" t="s">
        <v>1634</v>
      </c>
      <c r="D54" s="312"/>
      <c r="E54" s="313" t="s">
        <v>584</v>
      </c>
      <c r="F54" s="314" t="s">
        <v>1086</v>
      </c>
      <c r="G54" s="315" t="str">
        <f t="shared" si="0"/>
        <v>фото</v>
      </c>
      <c r="H54" s="315"/>
      <c r="I54" s="316" t="s">
        <v>6517</v>
      </c>
      <c r="J54" s="317" t="s">
        <v>1065</v>
      </c>
      <c r="K54" s="318" t="s">
        <v>586</v>
      </c>
      <c r="L54" s="319">
        <v>100</v>
      </c>
      <c r="M54" s="320">
        <v>2388.4</v>
      </c>
      <c r="N54" s="424"/>
      <c r="O54" s="322">
        <f t="shared" si="1"/>
        <v>0</v>
      </c>
      <c r="P54" s="323">
        <v>4607105137394</v>
      </c>
      <c r="Q54" s="317"/>
      <c r="R54" s="324">
        <f t="shared" si="2"/>
        <v>23.88</v>
      </c>
      <c r="S54" s="458" t="s">
        <v>1634</v>
      </c>
      <c r="T54" s="326" t="s">
        <v>6481</v>
      </c>
      <c r="U54" s="352"/>
      <c r="V54" s="352"/>
      <c r="W54" s="352"/>
      <c r="X54" s="352"/>
    </row>
    <row r="55" spans="1:24" ht="51" x14ac:dyDescent="0.2">
      <c r="A55" s="292">
        <v>36</v>
      </c>
      <c r="B55" s="310">
        <v>11828</v>
      </c>
      <c r="C55" s="311" t="s">
        <v>5246</v>
      </c>
      <c r="D55" s="312"/>
      <c r="E55" s="313" t="s">
        <v>584</v>
      </c>
      <c r="F55" s="314" t="s">
        <v>4983</v>
      </c>
      <c r="G55" s="315" t="str">
        <f t="shared" si="0"/>
        <v>фото</v>
      </c>
      <c r="H55" s="315"/>
      <c r="I55" s="316" t="s">
        <v>6518</v>
      </c>
      <c r="J55" s="317" t="s">
        <v>1065</v>
      </c>
      <c r="K55" s="318" t="s">
        <v>586</v>
      </c>
      <c r="L55" s="319">
        <v>100</v>
      </c>
      <c r="M55" s="320">
        <v>2015.8999999999999</v>
      </c>
      <c r="N55" s="424"/>
      <c r="O55" s="322">
        <f t="shared" si="1"/>
        <v>0</v>
      </c>
      <c r="P55" s="323">
        <v>4607105137400</v>
      </c>
      <c r="Q55" s="317" t="s">
        <v>4911</v>
      </c>
      <c r="R55" s="324">
        <f t="shared" si="2"/>
        <v>20.16</v>
      </c>
      <c r="S55" s="458" t="s">
        <v>5246</v>
      </c>
      <c r="T55" s="326" t="s">
        <v>6484</v>
      </c>
      <c r="U55" s="352"/>
      <c r="V55" s="352"/>
      <c r="W55" s="352"/>
      <c r="X55" s="352"/>
    </row>
    <row r="56" spans="1:24" ht="15.75" x14ac:dyDescent="0.2">
      <c r="A56" s="292">
        <v>37</v>
      </c>
      <c r="B56" s="310">
        <v>7670</v>
      </c>
      <c r="C56" s="311" t="s">
        <v>1611</v>
      </c>
      <c r="D56" s="312"/>
      <c r="E56" s="313" t="s">
        <v>584</v>
      </c>
      <c r="F56" s="314" t="s">
        <v>1087</v>
      </c>
      <c r="G56" s="315" t="str">
        <f t="shared" si="0"/>
        <v>фото</v>
      </c>
      <c r="H56" s="315"/>
      <c r="I56" s="316" t="s">
        <v>6519</v>
      </c>
      <c r="J56" s="317" t="s">
        <v>1065</v>
      </c>
      <c r="K56" s="318" t="s">
        <v>586</v>
      </c>
      <c r="L56" s="319">
        <v>75</v>
      </c>
      <c r="M56" s="320">
        <v>1980.1</v>
      </c>
      <c r="N56" s="424"/>
      <c r="O56" s="322">
        <f t="shared" si="1"/>
        <v>0</v>
      </c>
      <c r="P56" s="323">
        <v>4607105137417</v>
      </c>
      <c r="Q56" s="317"/>
      <c r="R56" s="324">
        <f t="shared" si="2"/>
        <v>26.4</v>
      </c>
      <c r="S56" s="458" t="s">
        <v>1611</v>
      </c>
      <c r="T56" s="326" t="s">
        <v>6484</v>
      </c>
      <c r="U56" s="352"/>
      <c r="V56" s="352"/>
      <c r="W56" s="352"/>
      <c r="X56" s="352"/>
    </row>
    <row r="57" spans="1:24" ht="25.5" x14ac:dyDescent="0.2">
      <c r="A57" s="292">
        <v>38</v>
      </c>
      <c r="B57" s="310">
        <v>11829</v>
      </c>
      <c r="C57" s="311" t="s">
        <v>5473</v>
      </c>
      <c r="D57" s="312"/>
      <c r="E57" s="313" t="s">
        <v>584</v>
      </c>
      <c r="F57" s="314" t="s">
        <v>4980</v>
      </c>
      <c r="G57" s="315" t="str">
        <f t="shared" si="0"/>
        <v>фото</v>
      </c>
      <c r="H57" s="315"/>
      <c r="I57" s="316" t="s">
        <v>6520</v>
      </c>
      <c r="J57" s="317" t="s">
        <v>1068</v>
      </c>
      <c r="K57" s="318" t="s">
        <v>586</v>
      </c>
      <c r="L57" s="319">
        <v>100</v>
      </c>
      <c r="M57" s="320">
        <v>1973.8</v>
      </c>
      <c r="N57" s="424"/>
      <c r="O57" s="322">
        <f t="shared" si="1"/>
        <v>0</v>
      </c>
      <c r="P57" s="323">
        <v>4607105137424</v>
      </c>
      <c r="Q57" s="317" t="s">
        <v>4911</v>
      </c>
      <c r="R57" s="324">
        <f t="shared" si="2"/>
        <v>19.739999999999998</v>
      </c>
      <c r="S57" s="458" t="s">
        <v>5243</v>
      </c>
      <c r="T57" s="326" t="s">
        <v>4495</v>
      </c>
      <c r="U57" s="352"/>
      <c r="V57" s="352"/>
      <c r="W57" s="352"/>
      <c r="X57" s="352"/>
    </row>
    <row r="58" spans="1:24" ht="38.25" x14ac:dyDescent="0.2">
      <c r="A58" s="292">
        <v>39</v>
      </c>
      <c r="B58" s="310">
        <v>7534</v>
      </c>
      <c r="C58" s="311" t="s">
        <v>3905</v>
      </c>
      <c r="D58" s="312"/>
      <c r="E58" s="313" t="s">
        <v>584</v>
      </c>
      <c r="F58" s="314" t="s">
        <v>3726</v>
      </c>
      <c r="G58" s="315" t="str">
        <f t="shared" si="0"/>
        <v>фото</v>
      </c>
      <c r="H58" s="315"/>
      <c r="I58" s="316" t="s">
        <v>6521</v>
      </c>
      <c r="J58" s="317" t="s">
        <v>1068</v>
      </c>
      <c r="K58" s="318" t="s">
        <v>586</v>
      </c>
      <c r="L58" s="319">
        <v>100</v>
      </c>
      <c r="M58" s="320">
        <v>2525.4</v>
      </c>
      <c r="N58" s="424"/>
      <c r="O58" s="322">
        <f t="shared" si="1"/>
        <v>0</v>
      </c>
      <c r="P58" s="323">
        <v>4607105137431</v>
      </c>
      <c r="Q58" s="317"/>
      <c r="R58" s="324">
        <f t="shared" si="2"/>
        <v>25.25</v>
      </c>
      <c r="S58" s="458" t="s">
        <v>3905</v>
      </c>
      <c r="T58" s="326" t="s">
        <v>4495</v>
      </c>
      <c r="U58" s="352"/>
      <c r="V58" s="352"/>
      <c r="W58" s="352"/>
      <c r="X58" s="352"/>
    </row>
    <row r="59" spans="1:24" ht="25.5" x14ac:dyDescent="0.2">
      <c r="A59" s="292">
        <v>40</v>
      </c>
      <c r="B59" s="310">
        <v>11830</v>
      </c>
      <c r="C59" s="311" t="s">
        <v>5242</v>
      </c>
      <c r="D59" s="312"/>
      <c r="E59" s="313" t="s">
        <v>584</v>
      </c>
      <c r="F59" s="314" t="s">
        <v>4979</v>
      </c>
      <c r="G59" s="315" t="str">
        <f t="shared" si="0"/>
        <v>фото</v>
      </c>
      <c r="H59" s="315"/>
      <c r="I59" s="316" t="s">
        <v>6522</v>
      </c>
      <c r="J59" s="317" t="s">
        <v>1068</v>
      </c>
      <c r="K59" s="318" t="s">
        <v>586</v>
      </c>
      <c r="L59" s="319">
        <v>100</v>
      </c>
      <c r="M59" s="320">
        <v>2588.6999999999998</v>
      </c>
      <c r="N59" s="424"/>
      <c r="O59" s="322">
        <f t="shared" si="1"/>
        <v>0</v>
      </c>
      <c r="P59" s="323">
        <v>4607105137448</v>
      </c>
      <c r="Q59" s="317" t="s">
        <v>4911</v>
      </c>
      <c r="R59" s="324">
        <f t="shared" si="2"/>
        <v>25.89</v>
      </c>
      <c r="S59" s="458" t="s">
        <v>5242</v>
      </c>
      <c r="T59" s="326" t="s">
        <v>4495</v>
      </c>
      <c r="U59" s="352"/>
      <c r="V59" s="352"/>
      <c r="W59" s="352"/>
      <c r="X59" s="352"/>
    </row>
    <row r="60" spans="1:24" ht="25.5" x14ac:dyDescent="0.2">
      <c r="A60" s="292">
        <v>41</v>
      </c>
      <c r="B60" s="310">
        <v>7544</v>
      </c>
      <c r="C60" s="311" t="s">
        <v>1589</v>
      </c>
      <c r="D60" s="312"/>
      <c r="E60" s="313" t="s">
        <v>584</v>
      </c>
      <c r="F60" s="314" t="s">
        <v>145</v>
      </c>
      <c r="G60" s="315" t="str">
        <f t="shared" si="0"/>
        <v>фото</v>
      </c>
      <c r="H60" s="315"/>
      <c r="I60" s="316" t="s">
        <v>6523</v>
      </c>
      <c r="J60" s="317" t="s">
        <v>1065</v>
      </c>
      <c r="K60" s="318" t="s">
        <v>586</v>
      </c>
      <c r="L60" s="319">
        <v>100</v>
      </c>
      <c r="M60" s="320">
        <v>2201.4</v>
      </c>
      <c r="N60" s="424"/>
      <c r="O60" s="322">
        <f t="shared" si="1"/>
        <v>0</v>
      </c>
      <c r="P60" s="323">
        <v>4607105137455</v>
      </c>
      <c r="Q60" s="317"/>
      <c r="R60" s="324">
        <f t="shared" si="2"/>
        <v>22.01</v>
      </c>
      <c r="S60" s="458" t="s">
        <v>1589</v>
      </c>
      <c r="T60" s="326" t="s">
        <v>6484</v>
      </c>
      <c r="U60" s="352"/>
      <c r="V60" s="352"/>
      <c r="W60" s="352"/>
      <c r="X60" s="352"/>
    </row>
    <row r="61" spans="1:24" ht="25.5" x14ac:dyDescent="0.2">
      <c r="A61" s="292">
        <v>42</v>
      </c>
      <c r="B61" s="310">
        <v>7545</v>
      </c>
      <c r="C61" s="311" t="s">
        <v>1590</v>
      </c>
      <c r="D61" s="312"/>
      <c r="E61" s="313" t="s">
        <v>584</v>
      </c>
      <c r="F61" s="314" t="s">
        <v>1088</v>
      </c>
      <c r="G61" s="315" t="str">
        <f t="shared" si="0"/>
        <v>фото</v>
      </c>
      <c r="H61" s="315"/>
      <c r="I61" s="316" t="s">
        <v>6524</v>
      </c>
      <c r="J61" s="317" t="s">
        <v>1065</v>
      </c>
      <c r="K61" s="318" t="s">
        <v>586</v>
      </c>
      <c r="L61" s="319">
        <v>100</v>
      </c>
      <c r="M61" s="320">
        <v>2209.1999999999998</v>
      </c>
      <c r="N61" s="424"/>
      <c r="O61" s="322">
        <f t="shared" si="1"/>
        <v>0</v>
      </c>
      <c r="P61" s="323">
        <v>4607105137462</v>
      </c>
      <c r="Q61" s="317"/>
      <c r="R61" s="324">
        <f t="shared" si="2"/>
        <v>22.09</v>
      </c>
      <c r="S61" s="458" t="s">
        <v>1590</v>
      </c>
      <c r="T61" s="326" t="s">
        <v>6484</v>
      </c>
      <c r="U61" s="352"/>
      <c r="V61" s="352"/>
      <c r="W61" s="352"/>
      <c r="X61" s="352"/>
    </row>
    <row r="62" spans="1:24" ht="25.5" x14ac:dyDescent="0.2">
      <c r="A62" s="292">
        <v>43</v>
      </c>
      <c r="B62" s="310">
        <v>2242</v>
      </c>
      <c r="C62" s="311" t="s">
        <v>1624</v>
      </c>
      <c r="D62" s="312"/>
      <c r="E62" s="313" t="s">
        <v>584</v>
      </c>
      <c r="F62" s="314" t="s">
        <v>1089</v>
      </c>
      <c r="G62" s="315" t="str">
        <f t="shared" si="0"/>
        <v>фото</v>
      </c>
      <c r="H62" s="315"/>
      <c r="I62" s="316" t="s">
        <v>6525</v>
      </c>
      <c r="J62" s="317" t="s">
        <v>1065</v>
      </c>
      <c r="K62" s="318" t="s">
        <v>626</v>
      </c>
      <c r="L62" s="319">
        <v>100</v>
      </c>
      <c r="M62" s="320">
        <v>2521.9</v>
      </c>
      <c r="N62" s="424"/>
      <c r="O62" s="322">
        <f t="shared" si="1"/>
        <v>0</v>
      </c>
      <c r="P62" s="323">
        <v>4607105137479</v>
      </c>
      <c r="Q62" s="317"/>
      <c r="R62" s="324">
        <f t="shared" si="2"/>
        <v>25.22</v>
      </c>
      <c r="S62" s="458" t="s">
        <v>1624</v>
      </c>
      <c r="T62" s="326" t="s">
        <v>6484</v>
      </c>
      <c r="U62" s="352"/>
      <c r="V62" s="352"/>
      <c r="W62" s="352"/>
      <c r="X62" s="352"/>
    </row>
    <row r="63" spans="1:24" ht="25.5" x14ac:dyDescent="0.2">
      <c r="A63" s="292">
        <v>44</v>
      </c>
      <c r="B63" s="310">
        <v>7543</v>
      </c>
      <c r="C63" s="311" t="s">
        <v>1588</v>
      </c>
      <c r="D63" s="312"/>
      <c r="E63" s="313" t="s">
        <v>584</v>
      </c>
      <c r="F63" s="314" t="s">
        <v>1090</v>
      </c>
      <c r="G63" s="315" t="str">
        <f t="shared" si="0"/>
        <v>фото</v>
      </c>
      <c r="H63" s="315"/>
      <c r="I63" s="316" t="s">
        <v>6526</v>
      </c>
      <c r="J63" s="317" t="s">
        <v>1065</v>
      </c>
      <c r="K63" s="318" t="s">
        <v>586</v>
      </c>
      <c r="L63" s="319">
        <v>100</v>
      </c>
      <c r="M63" s="320">
        <v>2462.1999999999998</v>
      </c>
      <c r="N63" s="424"/>
      <c r="O63" s="322">
        <f t="shared" si="1"/>
        <v>0</v>
      </c>
      <c r="P63" s="323">
        <v>4607105137486</v>
      </c>
      <c r="Q63" s="317"/>
      <c r="R63" s="324">
        <f t="shared" si="2"/>
        <v>24.62</v>
      </c>
      <c r="S63" s="458" t="s">
        <v>1588</v>
      </c>
      <c r="T63" s="326" t="s">
        <v>6484</v>
      </c>
      <c r="U63" s="352"/>
      <c r="V63" s="352"/>
      <c r="W63" s="352"/>
      <c r="X63" s="352"/>
    </row>
    <row r="64" spans="1:24" ht="25.5" x14ac:dyDescent="0.2">
      <c r="A64" s="292">
        <v>45</v>
      </c>
      <c r="B64" s="310">
        <v>1763</v>
      </c>
      <c r="C64" s="311" t="s">
        <v>1612</v>
      </c>
      <c r="D64" s="312"/>
      <c r="E64" s="313" t="s">
        <v>584</v>
      </c>
      <c r="F64" s="314" t="s">
        <v>1091</v>
      </c>
      <c r="G64" s="315" t="str">
        <f t="shared" si="0"/>
        <v>фото</v>
      </c>
      <c r="H64" s="315"/>
      <c r="I64" s="316" t="s">
        <v>6527</v>
      </c>
      <c r="J64" s="317" t="s">
        <v>1065</v>
      </c>
      <c r="K64" s="318" t="s">
        <v>586</v>
      </c>
      <c r="L64" s="319">
        <v>100</v>
      </c>
      <c r="M64" s="320">
        <v>2372.7999999999997</v>
      </c>
      <c r="N64" s="424"/>
      <c r="O64" s="322">
        <f t="shared" si="1"/>
        <v>0</v>
      </c>
      <c r="P64" s="323">
        <v>4607105137493</v>
      </c>
      <c r="Q64" s="317"/>
      <c r="R64" s="324">
        <f t="shared" si="2"/>
        <v>23.73</v>
      </c>
      <c r="S64" s="458" t="s">
        <v>1612</v>
      </c>
      <c r="T64" s="326" t="s">
        <v>6484</v>
      </c>
      <c r="U64" s="352"/>
      <c r="V64" s="352"/>
      <c r="W64" s="352"/>
      <c r="X64" s="352"/>
    </row>
    <row r="65" spans="1:24" ht="38.25" x14ac:dyDescent="0.2">
      <c r="A65" s="292">
        <v>46</v>
      </c>
      <c r="B65" s="310">
        <v>1125</v>
      </c>
      <c r="C65" s="311" t="s">
        <v>2596</v>
      </c>
      <c r="D65" s="312"/>
      <c r="E65" s="313" t="s">
        <v>584</v>
      </c>
      <c r="F65" s="314" t="s">
        <v>1613</v>
      </c>
      <c r="G65" s="315" t="str">
        <f t="shared" si="0"/>
        <v>фото</v>
      </c>
      <c r="H65" s="315"/>
      <c r="I65" s="316" t="s">
        <v>6528</v>
      </c>
      <c r="J65" s="317" t="s">
        <v>1085</v>
      </c>
      <c r="K65" s="318" t="s">
        <v>586</v>
      </c>
      <c r="L65" s="319">
        <v>100</v>
      </c>
      <c r="M65" s="320">
        <v>2711.6</v>
      </c>
      <c r="N65" s="424"/>
      <c r="O65" s="322">
        <f t="shared" si="1"/>
        <v>0</v>
      </c>
      <c r="P65" s="323">
        <v>4607105137509</v>
      </c>
      <c r="Q65" s="317"/>
      <c r="R65" s="324">
        <f t="shared" si="2"/>
        <v>27.12</v>
      </c>
      <c r="S65" s="458" t="s">
        <v>2596</v>
      </c>
      <c r="T65" s="326" t="s">
        <v>6479</v>
      </c>
      <c r="U65" s="352"/>
      <c r="V65" s="352"/>
      <c r="W65" s="352"/>
      <c r="X65" s="352"/>
    </row>
    <row r="66" spans="1:24" ht="25.5" x14ac:dyDescent="0.2">
      <c r="A66" s="292">
        <v>47</v>
      </c>
      <c r="B66" s="310">
        <v>5240</v>
      </c>
      <c r="C66" s="311" t="s">
        <v>2597</v>
      </c>
      <c r="D66" s="312"/>
      <c r="E66" s="313" t="s">
        <v>584</v>
      </c>
      <c r="F66" s="314" t="s">
        <v>1614</v>
      </c>
      <c r="G66" s="315" t="str">
        <f t="shared" si="0"/>
        <v>фото</v>
      </c>
      <c r="H66" s="315"/>
      <c r="I66" s="316" t="s">
        <v>6529</v>
      </c>
      <c r="J66" s="317" t="s">
        <v>1068</v>
      </c>
      <c r="K66" s="318" t="s">
        <v>586</v>
      </c>
      <c r="L66" s="319">
        <v>100</v>
      </c>
      <c r="M66" s="320">
        <v>2185.1</v>
      </c>
      <c r="N66" s="424"/>
      <c r="O66" s="322">
        <f t="shared" si="1"/>
        <v>0</v>
      </c>
      <c r="P66" s="323">
        <v>4607105137516</v>
      </c>
      <c r="Q66" s="317"/>
      <c r="R66" s="324">
        <f t="shared" si="2"/>
        <v>21.85</v>
      </c>
      <c r="S66" s="458" t="s">
        <v>2597</v>
      </c>
      <c r="T66" s="326" t="s">
        <v>6479</v>
      </c>
      <c r="U66" s="352"/>
      <c r="V66" s="352"/>
      <c r="W66" s="352"/>
      <c r="X66" s="352"/>
    </row>
    <row r="67" spans="1:24" ht="38.25" x14ac:dyDescent="0.2">
      <c r="A67" s="292">
        <v>48</v>
      </c>
      <c r="B67" s="310">
        <v>65</v>
      </c>
      <c r="C67" s="311" t="s">
        <v>1615</v>
      </c>
      <c r="D67" s="312"/>
      <c r="E67" s="313" t="s">
        <v>584</v>
      </c>
      <c r="F67" s="314" t="s">
        <v>1092</v>
      </c>
      <c r="G67" s="315" t="str">
        <f t="shared" si="0"/>
        <v>фото</v>
      </c>
      <c r="H67" s="315"/>
      <c r="I67" s="316" t="s">
        <v>6530</v>
      </c>
      <c r="J67" s="317" t="s">
        <v>1068</v>
      </c>
      <c r="K67" s="318" t="s">
        <v>586</v>
      </c>
      <c r="L67" s="319">
        <v>100</v>
      </c>
      <c r="M67" s="320">
        <v>2309.6</v>
      </c>
      <c r="N67" s="424"/>
      <c r="O67" s="322">
        <f t="shared" si="1"/>
        <v>0</v>
      </c>
      <c r="P67" s="323">
        <v>4607105137523</v>
      </c>
      <c r="Q67" s="317"/>
      <c r="R67" s="324">
        <f t="shared" si="2"/>
        <v>23.1</v>
      </c>
      <c r="S67" s="458" t="s">
        <v>1615</v>
      </c>
      <c r="T67" s="326" t="s">
        <v>6484</v>
      </c>
      <c r="U67" s="352"/>
      <c r="V67" s="352"/>
      <c r="W67" s="352"/>
      <c r="X67" s="352"/>
    </row>
    <row r="68" spans="1:24" ht="25.5" x14ac:dyDescent="0.2">
      <c r="A68" s="292">
        <v>49</v>
      </c>
      <c r="B68" s="310">
        <v>2241</v>
      </c>
      <c r="C68" s="311" t="s">
        <v>1616</v>
      </c>
      <c r="D68" s="312"/>
      <c r="E68" s="313" t="s">
        <v>584</v>
      </c>
      <c r="F68" s="314" t="s">
        <v>1093</v>
      </c>
      <c r="G68" s="315" t="str">
        <f t="shared" si="0"/>
        <v>фото</v>
      </c>
      <c r="H68" s="315"/>
      <c r="I68" s="316" t="s">
        <v>6531</v>
      </c>
      <c r="J68" s="317" t="s">
        <v>1068</v>
      </c>
      <c r="K68" s="318" t="s">
        <v>586</v>
      </c>
      <c r="L68" s="319">
        <v>100</v>
      </c>
      <c r="M68" s="320">
        <v>2142.4</v>
      </c>
      <c r="N68" s="424"/>
      <c r="O68" s="322">
        <f t="shared" si="1"/>
        <v>0</v>
      </c>
      <c r="P68" s="323">
        <v>4607105137530</v>
      </c>
      <c r="Q68" s="317"/>
      <c r="R68" s="324">
        <f t="shared" si="2"/>
        <v>21.42</v>
      </c>
      <c r="S68" s="458" t="s">
        <v>1616</v>
      </c>
      <c r="T68" s="326" t="s">
        <v>6484</v>
      </c>
      <c r="U68" s="352"/>
      <c r="V68" s="352"/>
      <c r="W68" s="352"/>
      <c r="X68" s="352"/>
    </row>
    <row r="69" spans="1:24" ht="25.5" x14ac:dyDescent="0.2">
      <c r="A69" s="292">
        <v>50</v>
      </c>
      <c r="B69" s="310">
        <v>2880</v>
      </c>
      <c r="C69" s="311" t="s">
        <v>1617</v>
      </c>
      <c r="D69" s="312"/>
      <c r="E69" s="313" t="s">
        <v>584</v>
      </c>
      <c r="F69" s="314" t="s">
        <v>1094</v>
      </c>
      <c r="G69" s="315" t="str">
        <f t="shared" si="0"/>
        <v>фото</v>
      </c>
      <c r="H69" s="315"/>
      <c r="I69" s="316" t="s">
        <v>6532</v>
      </c>
      <c r="J69" s="317" t="s">
        <v>1068</v>
      </c>
      <c r="K69" s="318" t="s">
        <v>586</v>
      </c>
      <c r="L69" s="319">
        <v>100</v>
      </c>
      <c r="M69" s="320">
        <v>2252</v>
      </c>
      <c r="N69" s="424"/>
      <c r="O69" s="322">
        <f t="shared" si="1"/>
        <v>0</v>
      </c>
      <c r="P69" s="323">
        <v>4607105137547</v>
      </c>
      <c r="Q69" s="317"/>
      <c r="R69" s="324">
        <f t="shared" si="2"/>
        <v>22.52</v>
      </c>
      <c r="S69" s="458" t="s">
        <v>1617</v>
      </c>
      <c r="T69" s="326" t="s">
        <v>6484</v>
      </c>
      <c r="U69" s="352"/>
      <c r="V69" s="352"/>
      <c r="W69" s="352"/>
      <c r="X69" s="352"/>
    </row>
    <row r="70" spans="1:24" ht="25.5" x14ac:dyDescent="0.2">
      <c r="A70" s="292">
        <v>51</v>
      </c>
      <c r="B70" s="310">
        <v>5241</v>
      </c>
      <c r="C70" s="311" t="s">
        <v>1618</v>
      </c>
      <c r="D70" s="312"/>
      <c r="E70" s="313" t="s">
        <v>584</v>
      </c>
      <c r="F70" s="314" t="s">
        <v>1095</v>
      </c>
      <c r="G70" s="315" t="str">
        <f t="shared" si="0"/>
        <v>фото</v>
      </c>
      <c r="H70" s="315"/>
      <c r="I70" s="316" t="s">
        <v>6533</v>
      </c>
      <c r="J70" s="317" t="s">
        <v>1065</v>
      </c>
      <c r="K70" s="318" t="s">
        <v>586</v>
      </c>
      <c r="L70" s="319">
        <v>100</v>
      </c>
      <c r="M70" s="320">
        <v>2815.6</v>
      </c>
      <c r="N70" s="424"/>
      <c r="O70" s="322">
        <f t="shared" si="1"/>
        <v>0</v>
      </c>
      <c r="P70" s="323">
        <v>4607105137554</v>
      </c>
      <c r="Q70" s="317"/>
      <c r="R70" s="324">
        <f t="shared" si="2"/>
        <v>28.16</v>
      </c>
      <c r="S70" s="458" t="s">
        <v>1618</v>
      </c>
      <c r="T70" s="326" t="s">
        <v>6484</v>
      </c>
      <c r="U70" s="352"/>
      <c r="V70" s="352"/>
      <c r="W70" s="352"/>
      <c r="X70" s="352"/>
    </row>
    <row r="71" spans="1:24" ht="25.5" x14ac:dyDescent="0.2">
      <c r="A71" s="292">
        <v>52</v>
      </c>
      <c r="B71" s="310">
        <v>1940</v>
      </c>
      <c r="C71" s="311" t="s">
        <v>1619</v>
      </c>
      <c r="D71" s="312"/>
      <c r="E71" s="313" t="s">
        <v>584</v>
      </c>
      <c r="F71" s="314" t="s">
        <v>1096</v>
      </c>
      <c r="G71" s="315" t="str">
        <f t="shared" si="0"/>
        <v>фото</v>
      </c>
      <c r="H71" s="315"/>
      <c r="I71" s="316" t="s">
        <v>6534</v>
      </c>
      <c r="J71" s="317" t="s">
        <v>1068</v>
      </c>
      <c r="K71" s="318" t="s">
        <v>586</v>
      </c>
      <c r="L71" s="319">
        <v>100</v>
      </c>
      <c r="M71" s="320">
        <v>1952.6999999999998</v>
      </c>
      <c r="N71" s="424"/>
      <c r="O71" s="322">
        <f t="shared" si="1"/>
        <v>0</v>
      </c>
      <c r="P71" s="323">
        <v>4607105137561</v>
      </c>
      <c r="Q71" s="317"/>
      <c r="R71" s="324">
        <f t="shared" si="2"/>
        <v>19.53</v>
      </c>
      <c r="S71" s="458" t="s">
        <v>1619</v>
      </c>
      <c r="T71" s="326" t="s">
        <v>6535</v>
      </c>
      <c r="U71" s="352"/>
      <c r="V71" s="352"/>
      <c r="W71" s="352"/>
      <c r="X71" s="352"/>
    </row>
    <row r="72" spans="1:24" ht="38.25" x14ac:dyDescent="0.2">
      <c r="A72" s="292">
        <v>53</v>
      </c>
      <c r="B72" s="310">
        <v>5276</v>
      </c>
      <c r="C72" s="311" t="s">
        <v>2598</v>
      </c>
      <c r="D72" s="312"/>
      <c r="E72" s="313" t="s">
        <v>584</v>
      </c>
      <c r="F72" s="314" t="s">
        <v>1620</v>
      </c>
      <c r="G72" s="315" t="str">
        <f t="shared" si="0"/>
        <v>фото</v>
      </c>
      <c r="H72" s="315"/>
      <c r="I72" s="316" t="s">
        <v>6536</v>
      </c>
      <c r="J72" s="317" t="s">
        <v>1085</v>
      </c>
      <c r="K72" s="318" t="s">
        <v>586</v>
      </c>
      <c r="L72" s="319">
        <v>100</v>
      </c>
      <c r="M72" s="320">
        <v>2015.8999999999999</v>
      </c>
      <c r="N72" s="424"/>
      <c r="O72" s="322">
        <f t="shared" si="1"/>
        <v>0</v>
      </c>
      <c r="P72" s="323">
        <v>4607105137578</v>
      </c>
      <c r="Q72" s="317"/>
      <c r="R72" s="324">
        <f t="shared" si="2"/>
        <v>20.16</v>
      </c>
      <c r="S72" s="458" t="s">
        <v>2598</v>
      </c>
      <c r="T72" s="326" t="s">
        <v>6476</v>
      </c>
      <c r="U72" s="352"/>
      <c r="V72" s="352"/>
      <c r="W72" s="352"/>
      <c r="X72" s="352"/>
    </row>
    <row r="73" spans="1:24" ht="51" x14ac:dyDescent="0.2">
      <c r="A73" s="292">
        <v>54</v>
      </c>
      <c r="B73" s="310">
        <v>5167</v>
      </c>
      <c r="C73" s="311" t="s">
        <v>5765</v>
      </c>
      <c r="D73" s="312" t="s">
        <v>5766</v>
      </c>
      <c r="E73" s="313" t="s">
        <v>584</v>
      </c>
      <c r="F73" s="314" t="s">
        <v>5767</v>
      </c>
      <c r="G73" s="315" t="str">
        <f t="shared" si="0"/>
        <v>фото</v>
      </c>
      <c r="H73" s="315" t="str">
        <f>HYPERLINK("http://www.gardenbulbs.ru/images/summer_CL/thumbnails/"&amp;D73&amp;".jpg","фото")</f>
        <v>фото</v>
      </c>
      <c r="I73" s="316" t="s">
        <v>6537</v>
      </c>
      <c r="J73" s="317" t="s">
        <v>1065</v>
      </c>
      <c r="K73" s="318" t="s">
        <v>626</v>
      </c>
      <c r="L73" s="319">
        <v>50</v>
      </c>
      <c r="M73" s="320">
        <v>3134.7999999999997</v>
      </c>
      <c r="N73" s="424"/>
      <c r="O73" s="322">
        <f t="shared" si="1"/>
        <v>0</v>
      </c>
      <c r="P73" s="323">
        <v>4607105149618</v>
      </c>
      <c r="Q73" s="317" t="s">
        <v>4911</v>
      </c>
      <c r="R73" s="324">
        <f t="shared" si="2"/>
        <v>62.7</v>
      </c>
      <c r="S73" s="458" t="s">
        <v>5765</v>
      </c>
      <c r="T73" s="326" t="s">
        <v>6476</v>
      </c>
      <c r="U73" s="352"/>
      <c r="V73" s="352"/>
      <c r="W73" s="352"/>
      <c r="X73" s="352"/>
    </row>
    <row r="74" spans="1:24" ht="63.75" x14ac:dyDescent="0.2">
      <c r="A74" s="292">
        <v>55</v>
      </c>
      <c r="B74" s="310">
        <v>1918</v>
      </c>
      <c r="C74" s="311" t="s">
        <v>3909</v>
      </c>
      <c r="D74" s="312"/>
      <c r="E74" s="313" t="s">
        <v>584</v>
      </c>
      <c r="F74" s="314" t="s">
        <v>3730</v>
      </c>
      <c r="G74" s="315" t="str">
        <f t="shared" si="0"/>
        <v>фото</v>
      </c>
      <c r="H74" s="315"/>
      <c r="I74" s="316" t="s">
        <v>6538</v>
      </c>
      <c r="J74" s="317" t="s">
        <v>1065</v>
      </c>
      <c r="K74" s="318" t="s">
        <v>586</v>
      </c>
      <c r="L74" s="319">
        <v>100</v>
      </c>
      <c r="M74" s="320">
        <v>2588.6999999999998</v>
      </c>
      <c r="N74" s="424"/>
      <c r="O74" s="322">
        <f t="shared" si="1"/>
        <v>0</v>
      </c>
      <c r="P74" s="323">
        <v>4607105137585</v>
      </c>
      <c r="Q74" s="317"/>
      <c r="R74" s="324">
        <f t="shared" si="2"/>
        <v>25.89</v>
      </c>
      <c r="S74" s="458" t="s">
        <v>3909</v>
      </c>
      <c r="T74" s="326" t="s">
        <v>6476</v>
      </c>
      <c r="U74" s="352"/>
      <c r="V74" s="352"/>
      <c r="W74" s="352"/>
      <c r="X74" s="352"/>
    </row>
    <row r="75" spans="1:24" ht="38.25" x14ac:dyDescent="0.2">
      <c r="A75" s="292">
        <v>56</v>
      </c>
      <c r="B75" s="310">
        <v>14953</v>
      </c>
      <c r="C75" s="327" t="s">
        <v>6539</v>
      </c>
      <c r="D75" s="328"/>
      <c r="E75" s="329" t="s">
        <v>584</v>
      </c>
      <c r="F75" s="330" t="s">
        <v>6540</v>
      </c>
      <c r="G75" s="331" t="str">
        <f t="shared" si="0"/>
        <v>фото</v>
      </c>
      <c r="H75" s="331"/>
      <c r="I75" s="332" t="s">
        <v>6541</v>
      </c>
      <c r="J75" s="333" t="s">
        <v>1065</v>
      </c>
      <c r="K75" s="334" t="s">
        <v>586</v>
      </c>
      <c r="L75" s="335">
        <v>50</v>
      </c>
      <c r="M75" s="336">
        <v>3178.5</v>
      </c>
      <c r="N75" s="424"/>
      <c r="O75" s="322">
        <f t="shared" si="1"/>
        <v>0</v>
      </c>
      <c r="P75" s="323">
        <v>4607105160569</v>
      </c>
      <c r="Q75" s="337" t="s">
        <v>6499</v>
      </c>
      <c r="R75" s="324">
        <f t="shared" si="2"/>
        <v>63.57</v>
      </c>
      <c r="S75" s="458" t="s">
        <v>6539</v>
      </c>
      <c r="T75" s="326" t="s">
        <v>6476</v>
      </c>
      <c r="U75" s="352"/>
      <c r="V75" s="352"/>
      <c r="W75" s="352"/>
      <c r="X75" s="352"/>
    </row>
    <row r="76" spans="1:24" ht="38.25" x14ac:dyDescent="0.2">
      <c r="A76" s="292">
        <v>57</v>
      </c>
      <c r="B76" s="310">
        <v>14954</v>
      </c>
      <c r="C76" s="327" t="s">
        <v>6542</v>
      </c>
      <c r="D76" s="328"/>
      <c r="E76" s="329" t="s">
        <v>584</v>
      </c>
      <c r="F76" s="330" t="s">
        <v>6543</v>
      </c>
      <c r="G76" s="331" t="str">
        <f t="shared" si="0"/>
        <v>фото</v>
      </c>
      <c r="H76" s="331"/>
      <c r="I76" s="332" t="s">
        <v>6544</v>
      </c>
      <c r="J76" s="333" t="s">
        <v>1065</v>
      </c>
      <c r="K76" s="334" t="s">
        <v>626</v>
      </c>
      <c r="L76" s="335">
        <v>100</v>
      </c>
      <c r="M76" s="336">
        <v>2774.9</v>
      </c>
      <c r="N76" s="424"/>
      <c r="O76" s="322">
        <f t="shared" si="1"/>
        <v>0</v>
      </c>
      <c r="P76" s="323">
        <v>4607105160576</v>
      </c>
      <c r="Q76" s="337" t="s">
        <v>6499</v>
      </c>
      <c r="R76" s="324">
        <f t="shared" si="2"/>
        <v>27.75</v>
      </c>
      <c r="S76" s="458" t="s">
        <v>6542</v>
      </c>
      <c r="T76" s="326" t="s">
        <v>6484</v>
      </c>
      <c r="U76" s="352"/>
      <c r="V76" s="352"/>
      <c r="W76" s="352"/>
      <c r="X76" s="352"/>
    </row>
    <row r="77" spans="1:24" ht="51" x14ac:dyDescent="0.2">
      <c r="A77" s="292">
        <v>58</v>
      </c>
      <c r="B77" s="310">
        <v>2092</v>
      </c>
      <c r="C77" s="311" t="s">
        <v>3051</v>
      </c>
      <c r="D77" s="312" t="s">
        <v>3052</v>
      </c>
      <c r="E77" s="313" t="s">
        <v>584</v>
      </c>
      <c r="F77" s="314" t="s">
        <v>2478</v>
      </c>
      <c r="G77" s="315" t="str">
        <f t="shared" si="0"/>
        <v>фото</v>
      </c>
      <c r="H77" s="315" t="str">
        <f>HYPERLINK("http://www.gardenbulbs.ru/images/summer_CL/thumbnails/"&amp;D77&amp;".jpg","фото")</f>
        <v>фото</v>
      </c>
      <c r="I77" s="316" t="s">
        <v>6545</v>
      </c>
      <c r="J77" s="317" t="s">
        <v>1065</v>
      </c>
      <c r="K77" s="318" t="s">
        <v>586</v>
      </c>
      <c r="L77" s="319">
        <v>100</v>
      </c>
      <c r="M77" s="320">
        <v>2606.1999999999998</v>
      </c>
      <c r="N77" s="424"/>
      <c r="O77" s="322">
        <f t="shared" si="1"/>
        <v>0</v>
      </c>
      <c r="P77" s="323">
        <v>4607105137592</v>
      </c>
      <c r="Q77" s="317"/>
      <c r="R77" s="324">
        <f t="shared" si="2"/>
        <v>26.06</v>
      </c>
      <c r="S77" s="458" t="s">
        <v>3053</v>
      </c>
      <c r="T77" s="326" t="s">
        <v>6484</v>
      </c>
      <c r="U77" s="352"/>
      <c r="V77" s="352"/>
      <c r="W77" s="352"/>
      <c r="X77" s="352"/>
    </row>
    <row r="78" spans="1:24" ht="15.75" x14ac:dyDescent="0.2">
      <c r="A78" s="292">
        <v>59</v>
      </c>
      <c r="B78" s="310">
        <v>1135</v>
      </c>
      <c r="C78" s="311" t="s">
        <v>1621</v>
      </c>
      <c r="D78" s="312"/>
      <c r="E78" s="313" t="s">
        <v>584</v>
      </c>
      <c r="F78" s="314" t="s">
        <v>1098</v>
      </c>
      <c r="G78" s="315" t="str">
        <f t="shared" si="0"/>
        <v>фото</v>
      </c>
      <c r="H78" s="315"/>
      <c r="I78" s="316" t="s">
        <v>6546</v>
      </c>
      <c r="J78" s="317" t="s">
        <v>1099</v>
      </c>
      <c r="K78" s="318" t="s">
        <v>965</v>
      </c>
      <c r="L78" s="319">
        <v>100</v>
      </c>
      <c r="M78" s="320">
        <v>2124.7999999999997</v>
      </c>
      <c r="N78" s="424"/>
      <c r="O78" s="322">
        <f t="shared" si="1"/>
        <v>0</v>
      </c>
      <c r="P78" s="323">
        <v>4607105137646</v>
      </c>
      <c r="Q78" s="317"/>
      <c r="R78" s="324">
        <f t="shared" si="2"/>
        <v>21.25</v>
      </c>
      <c r="S78" s="458" t="s">
        <v>1621</v>
      </c>
      <c r="T78" s="326" t="s">
        <v>4495</v>
      </c>
      <c r="U78" s="352"/>
      <c r="V78" s="352"/>
      <c r="W78" s="352"/>
      <c r="X78" s="352"/>
    </row>
    <row r="79" spans="1:24" ht="38.25" x14ac:dyDescent="0.2">
      <c r="A79" s="292">
        <v>60</v>
      </c>
      <c r="B79" s="310">
        <v>1082</v>
      </c>
      <c r="C79" s="311" t="s">
        <v>1622</v>
      </c>
      <c r="D79" s="312" t="s">
        <v>1623</v>
      </c>
      <c r="E79" s="313" t="s">
        <v>584</v>
      </c>
      <c r="F79" s="314" t="s">
        <v>1100</v>
      </c>
      <c r="G79" s="315" t="str">
        <f t="shared" si="0"/>
        <v>фото</v>
      </c>
      <c r="H79" s="315" t="str">
        <f>HYPERLINK("http://www.gardenbulbs.ru/images/summer_CL/thumbnails/"&amp;D79&amp;".jpg","фото")</f>
        <v>фото</v>
      </c>
      <c r="I79" s="316" t="s">
        <v>6547</v>
      </c>
      <c r="J79" s="317" t="s">
        <v>1068</v>
      </c>
      <c r="K79" s="318" t="s">
        <v>586</v>
      </c>
      <c r="L79" s="319">
        <v>100</v>
      </c>
      <c r="M79" s="320">
        <v>2648.4</v>
      </c>
      <c r="N79" s="424"/>
      <c r="O79" s="322">
        <f t="shared" si="1"/>
        <v>0</v>
      </c>
      <c r="P79" s="323">
        <v>4607105137653</v>
      </c>
      <c r="Q79" s="317"/>
      <c r="R79" s="324">
        <f t="shared" si="2"/>
        <v>26.48</v>
      </c>
      <c r="S79" s="458" t="s">
        <v>3054</v>
      </c>
      <c r="T79" s="326" t="s">
        <v>6484</v>
      </c>
      <c r="U79" s="352"/>
      <c r="V79" s="352"/>
      <c r="W79" s="352"/>
      <c r="X79" s="352"/>
    </row>
    <row r="80" spans="1:24" ht="51" x14ac:dyDescent="0.2">
      <c r="A80" s="292">
        <v>61</v>
      </c>
      <c r="B80" s="310">
        <v>11831</v>
      </c>
      <c r="C80" s="311" t="s">
        <v>5247</v>
      </c>
      <c r="D80" s="312"/>
      <c r="E80" s="313" t="s">
        <v>584</v>
      </c>
      <c r="F80" s="314" t="s">
        <v>4984</v>
      </c>
      <c r="G80" s="315" t="str">
        <f t="shared" si="0"/>
        <v>фото</v>
      </c>
      <c r="H80" s="315"/>
      <c r="I80" s="316" t="s">
        <v>6548</v>
      </c>
      <c r="J80" s="317" t="s">
        <v>1065</v>
      </c>
      <c r="K80" s="318" t="s">
        <v>622</v>
      </c>
      <c r="L80" s="319">
        <v>75</v>
      </c>
      <c r="M80" s="320">
        <v>2725.5</v>
      </c>
      <c r="N80" s="424"/>
      <c r="O80" s="322">
        <f t="shared" si="1"/>
        <v>0</v>
      </c>
      <c r="P80" s="323">
        <v>4607105137660</v>
      </c>
      <c r="Q80" s="317" t="s">
        <v>4911</v>
      </c>
      <c r="R80" s="324">
        <f t="shared" si="2"/>
        <v>36.340000000000003</v>
      </c>
      <c r="S80" s="458" t="s">
        <v>5247</v>
      </c>
      <c r="T80" s="326" t="s">
        <v>6484</v>
      </c>
      <c r="U80" s="352"/>
      <c r="V80" s="352"/>
      <c r="W80" s="352"/>
      <c r="X80" s="352"/>
    </row>
    <row r="81" spans="1:24" ht="38.25" x14ac:dyDescent="0.2">
      <c r="A81" s="292">
        <v>62</v>
      </c>
      <c r="B81" s="310">
        <v>2089</v>
      </c>
      <c r="C81" s="311" t="s">
        <v>1625</v>
      </c>
      <c r="D81" s="312" t="s">
        <v>1626</v>
      </c>
      <c r="E81" s="313" t="s">
        <v>584</v>
      </c>
      <c r="F81" s="314" t="s">
        <v>146</v>
      </c>
      <c r="G81" s="315" t="str">
        <f t="shared" si="0"/>
        <v>фото</v>
      </c>
      <c r="H81" s="315" t="str">
        <f>HYPERLINK("http://www.gardenbulbs.ru/images/summer_CL/thumbnails/"&amp;D81&amp;".jpg","фото")</f>
        <v>фото</v>
      </c>
      <c r="I81" s="316" t="s">
        <v>6549</v>
      </c>
      <c r="J81" s="317" t="s">
        <v>1065</v>
      </c>
      <c r="K81" s="318" t="s">
        <v>622</v>
      </c>
      <c r="L81" s="319">
        <v>50</v>
      </c>
      <c r="M81" s="320">
        <v>2294.1</v>
      </c>
      <c r="N81" s="424"/>
      <c r="O81" s="322">
        <f t="shared" si="1"/>
        <v>0</v>
      </c>
      <c r="P81" s="323">
        <v>4607105137677</v>
      </c>
      <c r="Q81" s="317"/>
      <c r="R81" s="324">
        <f t="shared" si="2"/>
        <v>45.88</v>
      </c>
      <c r="S81" s="458" t="s">
        <v>5248</v>
      </c>
      <c r="T81" s="326" t="s">
        <v>6476</v>
      </c>
      <c r="U81" s="352"/>
      <c r="V81" s="352"/>
      <c r="W81" s="352"/>
      <c r="X81" s="352"/>
    </row>
    <row r="82" spans="1:24" ht="51" x14ac:dyDescent="0.2">
      <c r="A82" s="292">
        <v>63</v>
      </c>
      <c r="B82" s="310">
        <v>2070</v>
      </c>
      <c r="C82" s="311" t="s">
        <v>2599</v>
      </c>
      <c r="D82" s="312"/>
      <c r="E82" s="313" t="s">
        <v>584</v>
      </c>
      <c r="F82" s="314" t="s">
        <v>1627</v>
      </c>
      <c r="G82" s="315" t="str">
        <f t="shared" si="0"/>
        <v>фото</v>
      </c>
      <c r="H82" s="315"/>
      <c r="I82" s="316" t="s">
        <v>6550</v>
      </c>
      <c r="J82" s="317" t="s">
        <v>1065</v>
      </c>
      <c r="K82" s="318" t="s">
        <v>586</v>
      </c>
      <c r="L82" s="319">
        <v>100</v>
      </c>
      <c r="M82" s="320">
        <v>2221.7999999999997</v>
      </c>
      <c r="N82" s="424"/>
      <c r="O82" s="322">
        <f t="shared" si="1"/>
        <v>0</v>
      </c>
      <c r="P82" s="323">
        <v>4607105137684</v>
      </c>
      <c r="Q82" s="317"/>
      <c r="R82" s="324">
        <f t="shared" si="2"/>
        <v>22.22</v>
      </c>
      <c r="S82" s="458" t="s">
        <v>2599</v>
      </c>
      <c r="T82" s="326" t="s">
        <v>4495</v>
      </c>
      <c r="U82" s="352"/>
      <c r="V82" s="352"/>
      <c r="W82" s="352"/>
      <c r="X82" s="352"/>
    </row>
    <row r="83" spans="1:24" ht="25.5" x14ac:dyDescent="0.2">
      <c r="A83" s="292">
        <v>64</v>
      </c>
      <c r="B83" s="310">
        <v>1928</v>
      </c>
      <c r="C83" s="311" t="s">
        <v>3910</v>
      </c>
      <c r="D83" s="312"/>
      <c r="E83" s="313" t="s">
        <v>584</v>
      </c>
      <c r="F83" s="314" t="s">
        <v>3731</v>
      </c>
      <c r="G83" s="315" t="str">
        <f t="shared" si="0"/>
        <v>фото</v>
      </c>
      <c r="H83" s="315"/>
      <c r="I83" s="316" t="s">
        <v>6551</v>
      </c>
      <c r="J83" s="317" t="s">
        <v>1068</v>
      </c>
      <c r="K83" s="318" t="s">
        <v>586</v>
      </c>
      <c r="L83" s="319">
        <v>100</v>
      </c>
      <c r="M83" s="320">
        <v>2221.7999999999997</v>
      </c>
      <c r="N83" s="424"/>
      <c r="O83" s="322">
        <f t="shared" si="1"/>
        <v>0</v>
      </c>
      <c r="P83" s="323">
        <v>4607105137691</v>
      </c>
      <c r="Q83" s="317"/>
      <c r="R83" s="324">
        <f t="shared" si="2"/>
        <v>22.22</v>
      </c>
      <c r="S83" s="458" t="s">
        <v>3910</v>
      </c>
      <c r="T83" s="326" t="s">
        <v>4495</v>
      </c>
      <c r="U83" s="352"/>
      <c r="V83" s="352"/>
      <c r="W83" s="352"/>
      <c r="X83" s="352"/>
    </row>
    <row r="84" spans="1:24" ht="25.5" x14ac:dyDescent="0.2">
      <c r="A84" s="292">
        <v>65</v>
      </c>
      <c r="B84" s="310">
        <v>2090</v>
      </c>
      <c r="C84" s="311" t="s">
        <v>1628</v>
      </c>
      <c r="D84" s="312"/>
      <c r="E84" s="313" t="s">
        <v>584</v>
      </c>
      <c r="F84" s="314" t="s">
        <v>1101</v>
      </c>
      <c r="G84" s="315" t="str">
        <f t="shared" si="0"/>
        <v>фото</v>
      </c>
      <c r="H84" s="315"/>
      <c r="I84" s="316" t="s">
        <v>6552</v>
      </c>
      <c r="J84" s="317" t="s">
        <v>1074</v>
      </c>
      <c r="K84" s="318" t="s">
        <v>626</v>
      </c>
      <c r="L84" s="319">
        <v>100</v>
      </c>
      <c r="M84" s="320">
        <v>2778.4</v>
      </c>
      <c r="N84" s="424"/>
      <c r="O84" s="322">
        <f t="shared" si="1"/>
        <v>0</v>
      </c>
      <c r="P84" s="323">
        <v>4607105137707</v>
      </c>
      <c r="Q84" s="317"/>
      <c r="R84" s="324">
        <f t="shared" si="2"/>
        <v>27.78</v>
      </c>
      <c r="S84" s="458" t="s">
        <v>1628</v>
      </c>
      <c r="T84" s="326" t="s">
        <v>6484</v>
      </c>
      <c r="U84" s="352"/>
      <c r="V84" s="352"/>
      <c r="W84" s="352"/>
      <c r="X84" s="352"/>
    </row>
    <row r="85" spans="1:24" ht="25.5" x14ac:dyDescent="0.2">
      <c r="A85" s="292">
        <v>66</v>
      </c>
      <c r="B85" s="310">
        <v>1254</v>
      </c>
      <c r="C85" s="311" t="s">
        <v>1629</v>
      </c>
      <c r="D85" s="312"/>
      <c r="E85" s="313" t="s">
        <v>584</v>
      </c>
      <c r="F85" s="314" t="s">
        <v>1102</v>
      </c>
      <c r="G85" s="315" t="str">
        <f t="shared" si="0"/>
        <v>фото</v>
      </c>
      <c r="H85" s="315"/>
      <c r="I85" s="316" t="s">
        <v>6553</v>
      </c>
      <c r="J85" s="317" t="s">
        <v>1065</v>
      </c>
      <c r="K85" s="318" t="s">
        <v>586</v>
      </c>
      <c r="L85" s="319">
        <v>100</v>
      </c>
      <c r="M85" s="320">
        <v>2353.1999999999998</v>
      </c>
      <c r="N85" s="424"/>
      <c r="O85" s="322">
        <f t="shared" si="1"/>
        <v>0</v>
      </c>
      <c r="P85" s="323">
        <v>4607105137714</v>
      </c>
      <c r="Q85" s="317"/>
      <c r="R85" s="324">
        <f t="shared" si="2"/>
        <v>23.53</v>
      </c>
      <c r="S85" s="458" t="s">
        <v>1629</v>
      </c>
      <c r="T85" s="326" t="s">
        <v>6484</v>
      </c>
      <c r="U85" s="352"/>
      <c r="V85" s="352"/>
      <c r="W85" s="352"/>
      <c r="X85" s="352"/>
    </row>
    <row r="86" spans="1:24" ht="76.5" x14ac:dyDescent="0.2">
      <c r="A86" s="292">
        <v>67</v>
      </c>
      <c r="B86" s="310">
        <v>7591</v>
      </c>
      <c r="C86" s="311" t="s">
        <v>3907</v>
      </c>
      <c r="D86" s="312" t="s">
        <v>5475</v>
      </c>
      <c r="E86" s="313" t="s">
        <v>584</v>
      </c>
      <c r="F86" s="314" t="s">
        <v>3728</v>
      </c>
      <c r="G86" s="315" t="str">
        <f t="shared" si="0"/>
        <v>фото</v>
      </c>
      <c r="H86" s="315" t="str">
        <f>HYPERLINK("http://www.gardenbulbs.ru/images/summer_CL/thumbnails/"&amp;D86&amp;".jpg","фото")</f>
        <v>фото</v>
      </c>
      <c r="I86" s="316" t="s">
        <v>6554</v>
      </c>
      <c r="J86" s="317" t="s">
        <v>1068</v>
      </c>
      <c r="K86" s="318" t="s">
        <v>586</v>
      </c>
      <c r="L86" s="319">
        <v>100</v>
      </c>
      <c r="M86" s="320">
        <v>1640</v>
      </c>
      <c r="N86" s="424"/>
      <c r="O86" s="322">
        <f t="shared" si="1"/>
        <v>0</v>
      </c>
      <c r="P86" s="323">
        <v>4607105137721</v>
      </c>
      <c r="Q86" s="317"/>
      <c r="R86" s="324">
        <f t="shared" si="2"/>
        <v>16.399999999999999</v>
      </c>
      <c r="S86" s="458" t="s">
        <v>3907</v>
      </c>
      <c r="T86" s="326" t="s">
        <v>4495</v>
      </c>
      <c r="U86" s="352"/>
      <c r="V86" s="352"/>
      <c r="W86" s="352"/>
      <c r="X86" s="352"/>
    </row>
    <row r="87" spans="1:24" ht="25.5" x14ac:dyDescent="0.2">
      <c r="A87" s="292">
        <v>68</v>
      </c>
      <c r="B87" s="310">
        <v>2047</v>
      </c>
      <c r="C87" s="311" t="s">
        <v>3056</v>
      </c>
      <c r="D87" s="312"/>
      <c r="E87" s="313" t="s">
        <v>584</v>
      </c>
      <c r="F87" s="314" t="s">
        <v>3057</v>
      </c>
      <c r="G87" s="315" t="str">
        <f t="shared" ref="G87:G105" si="3">HYPERLINK("http://www.gardenbulbs.ru/images/summer_CL/thumbnails/"&amp;C87&amp;".jpg","фото")</f>
        <v>фото</v>
      </c>
      <c r="H87" s="315"/>
      <c r="I87" s="316" t="s">
        <v>6555</v>
      </c>
      <c r="J87" s="317" t="s">
        <v>1065</v>
      </c>
      <c r="K87" s="318" t="s">
        <v>586</v>
      </c>
      <c r="L87" s="319">
        <v>100</v>
      </c>
      <c r="M87" s="320">
        <v>2501.2999999999997</v>
      </c>
      <c r="N87" s="424"/>
      <c r="O87" s="322">
        <f t="shared" ref="O87:O105" si="4">IF(ISERROR(N87*M87),0,N87*M87)</f>
        <v>0</v>
      </c>
      <c r="P87" s="323">
        <v>4607105137738</v>
      </c>
      <c r="Q87" s="317"/>
      <c r="R87" s="324">
        <f t="shared" ref="R87:R105" si="5">ROUND(M87/L87,2)</f>
        <v>25.01</v>
      </c>
      <c r="S87" s="458" t="s">
        <v>3056</v>
      </c>
      <c r="T87" s="326" t="s">
        <v>6484</v>
      </c>
      <c r="U87" s="352"/>
      <c r="V87" s="352"/>
      <c r="W87" s="352"/>
      <c r="X87" s="352"/>
    </row>
    <row r="88" spans="1:24" ht="15.75" x14ac:dyDescent="0.2">
      <c r="A88" s="292">
        <v>69</v>
      </c>
      <c r="B88" s="310">
        <v>2077</v>
      </c>
      <c r="C88" s="311" t="s">
        <v>1631</v>
      </c>
      <c r="D88" s="312"/>
      <c r="E88" s="313" t="s">
        <v>584</v>
      </c>
      <c r="F88" s="314" t="s">
        <v>1103</v>
      </c>
      <c r="G88" s="315" t="str">
        <f t="shared" si="3"/>
        <v>фото</v>
      </c>
      <c r="H88" s="315"/>
      <c r="I88" s="316" t="s">
        <v>6556</v>
      </c>
      <c r="J88" s="317" t="s">
        <v>1085</v>
      </c>
      <c r="K88" s="318" t="s">
        <v>586</v>
      </c>
      <c r="L88" s="319">
        <v>100</v>
      </c>
      <c r="M88" s="320">
        <v>2221.7999999999997</v>
      </c>
      <c r="N88" s="424"/>
      <c r="O88" s="322">
        <f t="shared" si="4"/>
        <v>0</v>
      </c>
      <c r="P88" s="323">
        <v>4607105137745</v>
      </c>
      <c r="Q88" s="317"/>
      <c r="R88" s="324">
        <f t="shared" si="5"/>
        <v>22.22</v>
      </c>
      <c r="S88" s="458" t="s">
        <v>1631</v>
      </c>
      <c r="T88" s="326" t="s">
        <v>4495</v>
      </c>
      <c r="U88" s="352"/>
      <c r="V88" s="352"/>
      <c r="W88" s="352"/>
      <c r="X88" s="352"/>
    </row>
    <row r="89" spans="1:24" ht="38.25" x14ac:dyDescent="0.2">
      <c r="A89" s="292">
        <v>70</v>
      </c>
      <c r="B89" s="310">
        <v>1259</v>
      </c>
      <c r="C89" s="311" t="s">
        <v>1630</v>
      </c>
      <c r="D89" s="312"/>
      <c r="E89" s="313" t="s">
        <v>584</v>
      </c>
      <c r="F89" s="314" t="s">
        <v>1104</v>
      </c>
      <c r="G89" s="315" t="str">
        <f t="shared" si="3"/>
        <v>фото</v>
      </c>
      <c r="H89" s="315"/>
      <c r="I89" s="316" t="s">
        <v>6557</v>
      </c>
      <c r="J89" s="317" t="s">
        <v>1105</v>
      </c>
      <c r="K89" s="318" t="s">
        <v>586</v>
      </c>
      <c r="L89" s="319">
        <v>100</v>
      </c>
      <c r="M89" s="320">
        <v>1435.5</v>
      </c>
      <c r="N89" s="424"/>
      <c r="O89" s="322">
        <f t="shared" si="4"/>
        <v>0</v>
      </c>
      <c r="P89" s="323">
        <v>4607105137752</v>
      </c>
      <c r="Q89" s="317"/>
      <c r="R89" s="324">
        <f t="shared" si="5"/>
        <v>14.36</v>
      </c>
      <c r="S89" s="458" t="s">
        <v>1630</v>
      </c>
      <c r="T89" s="326" t="s">
        <v>4495</v>
      </c>
      <c r="U89" s="352"/>
      <c r="V89" s="352"/>
      <c r="W89" s="352"/>
      <c r="X89" s="352"/>
    </row>
    <row r="90" spans="1:24" ht="15.75" x14ac:dyDescent="0.2">
      <c r="A90" s="292">
        <v>71</v>
      </c>
      <c r="B90" s="310">
        <v>7595</v>
      </c>
      <c r="C90" s="311" t="s">
        <v>1601</v>
      </c>
      <c r="D90" s="312"/>
      <c r="E90" s="313" t="s">
        <v>584</v>
      </c>
      <c r="F90" s="314" t="s">
        <v>147</v>
      </c>
      <c r="G90" s="315" t="str">
        <f t="shared" si="3"/>
        <v>фото</v>
      </c>
      <c r="H90" s="315"/>
      <c r="I90" s="316" t="s">
        <v>6558</v>
      </c>
      <c r="J90" s="317" t="s">
        <v>1065</v>
      </c>
      <c r="K90" s="318" t="s">
        <v>586</v>
      </c>
      <c r="L90" s="319">
        <v>100</v>
      </c>
      <c r="M90" s="320">
        <v>2398.9</v>
      </c>
      <c r="N90" s="424"/>
      <c r="O90" s="322">
        <f t="shared" si="4"/>
        <v>0</v>
      </c>
      <c r="P90" s="323">
        <v>4607105137769</v>
      </c>
      <c r="Q90" s="317"/>
      <c r="R90" s="324">
        <f t="shared" si="5"/>
        <v>23.99</v>
      </c>
      <c r="S90" s="458" t="s">
        <v>1601</v>
      </c>
      <c r="T90" s="326" t="s">
        <v>6484</v>
      </c>
      <c r="U90" s="352"/>
      <c r="V90" s="352"/>
      <c r="W90" s="352"/>
      <c r="X90" s="352"/>
    </row>
    <row r="91" spans="1:24" ht="38.25" x14ac:dyDescent="0.2">
      <c r="A91" s="292">
        <v>72</v>
      </c>
      <c r="B91" s="310">
        <v>7596</v>
      </c>
      <c r="C91" s="311" t="s">
        <v>3906</v>
      </c>
      <c r="D91" s="312"/>
      <c r="E91" s="313" t="s">
        <v>584</v>
      </c>
      <c r="F91" s="314" t="s">
        <v>3727</v>
      </c>
      <c r="G91" s="315" t="str">
        <f t="shared" si="3"/>
        <v>фото</v>
      </c>
      <c r="H91" s="315"/>
      <c r="I91" s="316" t="s">
        <v>6559</v>
      </c>
      <c r="J91" s="317" t="s">
        <v>1105</v>
      </c>
      <c r="K91" s="318" t="s">
        <v>585</v>
      </c>
      <c r="L91" s="319">
        <v>100</v>
      </c>
      <c r="M91" s="320">
        <v>2567.6</v>
      </c>
      <c r="N91" s="424"/>
      <c r="O91" s="322">
        <f t="shared" si="4"/>
        <v>0</v>
      </c>
      <c r="P91" s="323">
        <v>4607105137776</v>
      </c>
      <c r="Q91" s="317"/>
      <c r="R91" s="324">
        <f t="shared" si="5"/>
        <v>25.68</v>
      </c>
      <c r="S91" s="458" t="s">
        <v>3906</v>
      </c>
      <c r="T91" s="326" t="s">
        <v>4495</v>
      </c>
      <c r="U91" s="352"/>
      <c r="V91" s="352"/>
      <c r="W91" s="352"/>
      <c r="X91" s="352"/>
    </row>
    <row r="92" spans="1:24" ht="25.5" x14ac:dyDescent="0.2">
      <c r="A92" s="292">
        <v>73</v>
      </c>
      <c r="B92" s="310">
        <v>7592</v>
      </c>
      <c r="C92" s="311" t="s">
        <v>1602</v>
      </c>
      <c r="D92" s="312"/>
      <c r="E92" s="313" t="s">
        <v>584</v>
      </c>
      <c r="F92" s="314" t="s">
        <v>1106</v>
      </c>
      <c r="G92" s="315" t="str">
        <f t="shared" si="3"/>
        <v>фото</v>
      </c>
      <c r="H92" s="315"/>
      <c r="I92" s="316" t="s">
        <v>6560</v>
      </c>
      <c r="J92" s="317" t="s">
        <v>1085</v>
      </c>
      <c r="K92" s="318" t="s">
        <v>586</v>
      </c>
      <c r="L92" s="319">
        <v>75</v>
      </c>
      <c r="M92" s="320">
        <v>1978.6</v>
      </c>
      <c r="N92" s="424"/>
      <c r="O92" s="322">
        <f t="shared" si="4"/>
        <v>0</v>
      </c>
      <c r="P92" s="323">
        <v>4607105137783</v>
      </c>
      <c r="Q92" s="317"/>
      <c r="R92" s="324">
        <f t="shared" si="5"/>
        <v>26.38</v>
      </c>
      <c r="S92" s="458" t="s">
        <v>1602</v>
      </c>
      <c r="T92" s="326" t="s">
        <v>6484</v>
      </c>
      <c r="U92" s="352"/>
      <c r="V92" s="352"/>
      <c r="W92" s="352"/>
      <c r="X92" s="352"/>
    </row>
    <row r="93" spans="1:24" ht="25.5" x14ac:dyDescent="0.2">
      <c r="A93" s="292">
        <v>74</v>
      </c>
      <c r="B93" s="310">
        <v>7597</v>
      </c>
      <c r="C93" s="311" t="s">
        <v>1603</v>
      </c>
      <c r="D93" s="312"/>
      <c r="E93" s="313" t="s">
        <v>584</v>
      </c>
      <c r="F93" s="314" t="s">
        <v>1107</v>
      </c>
      <c r="G93" s="315" t="str">
        <f t="shared" si="3"/>
        <v>фото</v>
      </c>
      <c r="H93" s="315"/>
      <c r="I93" s="316" t="s">
        <v>6561</v>
      </c>
      <c r="J93" s="317" t="s">
        <v>1065</v>
      </c>
      <c r="K93" s="318" t="s">
        <v>586</v>
      </c>
      <c r="L93" s="319">
        <v>100</v>
      </c>
      <c r="M93" s="320">
        <v>1771.3999999999999</v>
      </c>
      <c r="N93" s="424"/>
      <c r="O93" s="322">
        <f t="shared" si="4"/>
        <v>0</v>
      </c>
      <c r="P93" s="323">
        <v>4607105137790</v>
      </c>
      <c r="Q93" s="317"/>
      <c r="R93" s="324">
        <f t="shared" si="5"/>
        <v>17.71</v>
      </c>
      <c r="S93" s="458" t="s">
        <v>1603</v>
      </c>
      <c r="T93" s="326" t="s">
        <v>6484</v>
      </c>
      <c r="U93" s="352"/>
      <c r="V93" s="352"/>
      <c r="W93" s="352"/>
      <c r="X93" s="352"/>
    </row>
    <row r="94" spans="1:24" ht="38.25" x14ac:dyDescent="0.2">
      <c r="A94" s="292">
        <v>75</v>
      </c>
      <c r="B94" s="310">
        <v>7603</v>
      </c>
      <c r="C94" s="311" t="s">
        <v>3050</v>
      </c>
      <c r="D94" s="312"/>
      <c r="E94" s="313" t="s">
        <v>584</v>
      </c>
      <c r="F94" s="314" t="s">
        <v>1607</v>
      </c>
      <c r="G94" s="315" t="str">
        <f t="shared" si="3"/>
        <v>фото</v>
      </c>
      <c r="H94" s="315"/>
      <c r="I94" s="316" t="s">
        <v>6562</v>
      </c>
      <c r="J94" s="317" t="s">
        <v>1065</v>
      </c>
      <c r="K94" s="318" t="s">
        <v>626</v>
      </c>
      <c r="L94" s="319">
        <v>75</v>
      </c>
      <c r="M94" s="320">
        <v>2359.5</v>
      </c>
      <c r="N94" s="424"/>
      <c r="O94" s="322">
        <f t="shared" si="4"/>
        <v>0</v>
      </c>
      <c r="P94" s="323">
        <v>4607105137806</v>
      </c>
      <c r="Q94" s="317"/>
      <c r="R94" s="324">
        <f t="shared" si="5"/>
        <v>31.46</v>
      </c>
      <c r="S94" s="458" t="s">
        <v>3050</v>
      </c>
      <c r="T94" s="326" t="s">
        <v>4495</v>
      </c>
      <c r="U94" s="352"/>
      <c r="V94" s="352"/>
      <c r="W94" s="352"/>
      <c r="X94" s="352"/>
    </row>
    <row r="95" spans="1:24" ht="25.5" x14ac:dyDescent="0.2">
      <c r="A95" s="292">
        <v>76</v>
      </c>
      <c r="B95" s="310">
        <v>7606</v>
      </c>
      <c r="C95" s="311" t="s">
        <v>1608</v>
      </c>
      <c r="D95" s="312"/>
      <c r="E95" s="313" t="s">
        <v>584</v>
      </c>
      <c r="F95" s="314" t="s">
        <v>1108</v>
      </c>
      <c r="G95" s="315" t="str">
        <f t="shared" si="3"/>
        <v>фото</v>
      </c>
      <c r="H95" s="315"/>
      <c r="I95" s="316" t="s">
        <v>6563</v>
      </c>
      <c r="J95" s="317" t="s">
        <v>1068</v>
      </c>
      <c r="K95" s="318" t="s">
        <v>586</v>
      </c>
      <c r="L95" s="319">
        <v>100</v>
      </c>
      <c r="M95" s="320">
        <v>1528.1999999999998</v>
      </c>
      <c r="N95" s="424"/>
      <c r="O95" s="322">
        <f t="shared" si="4"/>
        <v>0</v>
      </c>
      <c r="P95" s="323">
        <v>4607105137813</v>
      </c>
      <c r="Q95" s="317"/>
      <c r="R95" s="324">
        <f t="shared" si="5"/>
        <v>15.28</v>
      </c>
      <c r="S95" s="458" t="s">
        <v>1608</v>
      </c>
      <c r="T95" s="326" t="s">
        <v>4495</v>
      </c>
      <c r="U95" s="352"/>
      <c r="V95" s="352"/>
      <c r="W95" s="352"/>
      <c r="X95" s="352"/>
    </row>
    <row r="96" spans="1:24" ht="51" x14ac:dyDescent="0.2">
      <c r="A96" s="292">
        <v>77</v>
      </c>
      <c r="B96" s="310">
        <v>7561</v>
      </c>
      <c r="C96" s="311" t="s">
        <v>3904</v>
      </c>
      <c r="D96" s="312"/>
      <c r="E96" s="313" t="s">
        <v>584</v>
      </c>
      <c r="F96" s="314" t="s">
        <v>3725</v>
      </c>
      <c r="G96" s="315" t="str">
        <f t="shared" si="3"/>
        <v>фото</v>
      </c>
      <c r="H96" s="315"/>
      <c r="I96" s="316" t="s">
        <v>6564</v>
      </c>
      <c r="J96" s="317" t="s">
        <v>1065</v>
      </c>
      <c r="K96" s="318" t="s">
        <v>586</v>
      </c>
      <c r="L96" s="319">
        <v>100</v>
      </c>
      <c r="M96" s="320">
        <v>2125.5</v>
      </c>
      <c r="N96" s="424"/>
      <c r="O96" s="322">
        <f t="shared" si="4"/>
        <v>0</v>
      </c>
      <c r="P96" s="323">
        <v>4607105137820</v>
      </c>
      <c r="Q96" s="317"/>
      <c r="R96" s="324">
        <f t="shared" si="5"/>
        <v>21.26</v>
      </c>
      <c r="S96" s="458" t="s">
        <v>3904</v>
      </c>
      <c r="T96" s="326" t="s">
        <v>6476</v>
      </c>
      <c r="U96" s="352"/>
      <c r="V96" s="352"/>
      <c r="W96" s="352"/>
      <c r="X96" s="352"/>
    </row>
    <row r="97" spans="1:24" ht="38.25" x14ac:dyDescent="0.2">
      <c r="A97" s="292">
        <v>78</v>
      </c>
      <c r="B97" s="310">
        <v>1283</v>
      </c>
      <c r="C97" s="311" t="s">
        <v>3911</v>
      </c>
      <c r="D97" s="312"/>
      <c r="E97" s="313" t="s">
        <v>584</v>
      </c>
      <c r="F97" s="314" t="s">
        <v>3732</v>
      </c>
      <c r="G97" s="315" t="str">
        <f t="shared" si="3"/>
        <v>фото</v>
      </c>
      <c r="H97" s="315"/>
      <c r="I97" s="316" t="s">
        <v>6565</v>
      </c>
      <c r="J97" s="317" t="s">
        <v>1085</v>
      </c>
      <c r="K97" s="318" t="s">
        <v>586</v>
      </c>
      <c r="L97" s="319">
        <v>75</v>
      </c>
      <c r="M97" s="320">
        <v>1865.3</v>
      </c>
      <c r="N97" s="424"/>
      <c r="O97" s="322">
        <f t="shared" si="4"/>
        <v>0</v>
      </c>
      <c r="P97" s="323">
        <v>4607105137844</v>
      </c>
      <c r="Q97" s="317"/>
      <c r="R97" s="324">
        <f t="shared" si="5"/>
        <v>24.87</v>
      </c>
      <c r="S97" s="458" t="s">
        <v>3911</v>
      </c>
      <c r="T97" s="326" t="s">
        <v>6484</v>
      </c>
      <c r="U97" s="352"/>
      <c r="V97" s="352"/>
      <c r="W97" s="352"/>
      <c r="X97" s="352"/>
    </row>
    <row r="98" spans="1:24" ht="38.25" x14ac:dyDescent="0.2">
      <c r="A98" s="292">
        <v>79</v>
      </c>
      <c r="B98" s="310">
        <v>14966</v>
      </c>
      <c r="C98" s="327" t="s">
        <v>6566</v>
      </c>
      <c r="D98" s="328"/>
      <c r="E98" s="329" t="s">
        <v>584</v>
      </c>
      <c r="F98" s="330" t="s">
        <v>6567</v>
      </c>
      <c r="G98" s="331" t="str">
        <f t="shared" si="3"/>
        <v>фото</v>
      </c>
      <c r="H98" s="331"/>
      <c r="I98" s="332" t="s">
        <v>6568</v>
      </c>
      <c r="J98" s="333"/>
      <c r="K98" s="334" t="s">
        <v>586</v>
      </c>
      <c r="L98" s="335">
        <v>100</v>
      </c>
      <c r="M98" s="336">
        <v>2594.6</v>
      </c>
      <c r="N98" s="424"/>
      <c r="O98" s="322">
        <f t="shared" si="4"/>
        <v>0</v>
      </c>
      <c r="P98" s="323">
        <v>4607105160699</v>
      </c>
      <c r="Q98" s="337" t="s">
        <v>6499</v>
      </c>
      <c r="R98" s="324">
        <f t="shared" si="5"/>
        <v>25.95</v>
      </c>
      <c r="S98" s="458" t="s">
        <v>6566</v>
      </c>
      <c r="T98" s="326" t="s">
        <v>6484</v>
      </c>
      <c r="U98" s="352"/>
      <c r="V98" s="352"/>
      <c r="W98" s="352"/>
      <c r="X98" s="352"/>
    </row>
    <row r="99" spans="1:24" ht="25.5" x14ac:dyDescent="0.2">
      <c r="A99" s="292">
        <v>80</v>
      </c>
      <c r="B99" s="310">
        <v>7548</v>
      </c>
      <c r="C99" s="311" t="s">
        <v>1597</v>
      </c>
      <c r="D99" s="312"/>
      <c r="E99" s="313" t="s">
        <v>584</v>
      </c>
      <c r="F99" s="314" t="s">
        <v>1109</v>
      </c>
      <c r="G99" s="315" t="str">
        <f t="shared" si="3"/>
        <v>фото</v>
      </c>
      <c r="H99" s="315"/>
      <c r="I99" s="316" t="s">
        <v>6569</v>
      </c>
      <c r="J99" s="317" t="s">
        <v>1065</v>
      </c>
      <c r="K99" s="318" t="s">
        <v>586</v>
      </c>
      <c r="L99" s="319">
        <v>100</v>
      </c>
      <c r="M99" s="320">
        <v>2015.8999999999999</v>
      </c>
      <c r="N99" s="424"/>
      <c r="O99" s="322">
        <f t="shared" si="4"/>
        <v>0</v>
      </c>
      <c r="P99" s="323">
        <v>4607105137851</v>
      </c>
      <c r="Q99" s="317"/>
      <c r="R99" s="324">
        <f t="shared" si="5"/>
        <v>20.16</v>
      </c>
      <c r="S99" s="458" t="s">
        <v>1597</v>
      </c>
      <c r="T99" s="326" t="s">
        <v>4495</v>
      </c>
      <c r="U99" s="352"/>
      <c r="V99" s="352"/>
      <c r="W99" s="352"/>
      <c r="X99" s="352"/>
    </row>
    <row r="100" spans="1:24" ht="25.5" x14ac:dyDescent="0.2">
      <c r="A100" s="292">
        <v>81</v>
      </c>
      <c r="B100" s="310">
        <v>7536</v>
      </c>
      <c r="C100" s="311" t="s">
        <v>1599</v>
      </c>
      <c r="D100" s="312"/>
      <c r="E100" s="313" t="s">
        <v>584</v>
      </c>
      <c r="F100" s="314" t="s">
        <v>1110</v>
      </c>
      <c r="G100" s="315" t="str">
        <f t="shared" si="3"/>
        <v>фото</v>
      </c>
      <c r="H100" s="315"/>
      <c r="I100" s="316" t="s">
        <v>6570</v>
      </c>
      <c r="J100" s="317" t="s">
        <v>1065</v>
      </c>
      <c r="K100" s="318" t="s">
        <v>586</v>
      </c>
      <c r="L100" s="319">
        <v>100</v>
      </c>
      <c r="M100" s="320">
        <v>1945.6</v>
      </c>
      <c r="N100" s="424"/>
      <c r="O100" s="322">
        <f t="shared" si="4"/>
        <v>0</v>
      </c>
      <c r="P100" s="323">
        <v>4607105137868</v>
      </c>
      <c r="Q100" s="317"/>
      <c r="R100" s="324">
        <f t="shared" si="5"/>
        <v>19.46</v>
      </c>
      <c r="S100" s="458" t="s">
        <v>1599</v>
      </c>
      <c r="T100" s="326" t="s">
        <v>6484</v>
      </c>
      <c r="U100" s="352"/>
      <c r="V100" s="352"/>
      <c r="W100" s="352"/>
      <c r="X100" s="352"/>
    </row>
    <row r="101" spans="1:24" ht="25.5" x14ac:dyDescent="0.2">
      <c r="A101" s="292">
        <v>82</v>
      </c>
      <c r="B101" s="310">
        <v>7549</v>
      </c>
      <c r="C101" s="311" t="s">
        <v>1598</v>
      </c>
      <c r="D101" s="312"/>
      <c r="E101" s="313" t="s">
        <v>584</v>
      </c>
      <c r="F101" s="314" t="s">
        <v>1111</v>
      </c>
      <c r="G101" s="315" t="str">
        <f t="shared" si="3"/>
        <v>фото</v>
      </c>
      <c r="H101" s="315"/>
      <c r="I101" s="316" t="s">
        <v>6571</v>
      </c>
      <c r="J101" s="317" t="s">
        <v>1112</v>
      </c>
      <c r="K101" s="318" t="s">
        <v>586</v>
      </c>
      <c r="L101" s="319">
        <v>100</v>
      </c>
      <c r="M101" s="320">
        <v>1452.3</v>
      </c>
      <c r="N101" s="424"/>
      <c r="O101" s="322">
        <f t="shared" si="4"/>
        <v>0</v>
      </c>
      <c r="P101" s="323">
        <v>4607105137875</v>
      </c>
      <c r="Q101" s="317"/>
      <c r="R101" s="324">
        <f t="shared" si="5"/>
        <v>14.52</v>
      </c>
      <c r="S101" s="458" t="s">
        <v>1598</v>
      </c>
      <c r="T101" s="326" t="s">
        <v>4495</v>
      </c>
      <c r="U101" s="352"/>
      <c r="V101" s="352"/>
      <c r="W101" s="352"/>
      <c r="X101" s="352"/>
    </row>
    <row r="102" spans="1:24" ht="38.25" x14ac:dyDescent="0.2">
      <c r="A102" s="292">
        <v>83</v>
      </c>
      <c r="B102" s="310">
        <v>7566</v>
      </c>
      <c r="C102" s="311" t="s">
        <v>3046</v>
      </c>
      <c r="D102" s="312"/>
      <c r="E102" s="313" t="s">
        <v>584</v>
      </c>
      <c r="F102" s="314" t="s">
        <v>1600</v>
      </c>
      <c r="G102" s="315" t="str">
        <f t="shared" si="3"/>
        <v>фото</v>
      </c>
      <c r="H102" s="315"/>
      <c r="I102" s="316" t="s">
        <v>6572</v>
      </c>
      <c r="J102" s="317" t="s">
        <v>1065</v>
      </c>
      <c r="K102" s="318" t="s">
        <v>586</v>
      </c>
      <c r="L102" s="319">
        <v>100</v>
      </c>
      <c r="M102" s="320">
        <v>1932.1</v>
      </c>
      <c r="N102" s="424"/>
      <c r="O102" s="322">
        <f t="shared" si="4"/>
        <v>0</v>
      </c>
      <c r="P102" s="323">
        <v>4607105137882</v>
      </c>
      <c r="Q102" s="317"/>
      <c r="R102" s="324">
        <f t="shared" si="5"/>
        <v>19.32</v>
      </c>
      <c r="S102" s="458" t="s">
        <v>3046</v>
      </c>
      <c r="T102" s="326" t="s">
        <v>4495</v>
      </c>
      <c r="U102" s="352"/>
      <c r="V102" s="352"/>
      <c r="W102" s="352"/>
      <c r="X102" s="352"/>
    </row>
    <row r="103" spans="1:24" ht="38.25" x14ac:dyDescent="0.2">
      <c r="A103" s="292">
        <v>84</v>
      </c>
      <c r="B103" s="310">
        <v>7535</v>
      </c>
      <c r="C103" s="311" t="s">
        <v>2595</v>
      </c>
      <c r="D103" s="312"/>
      <c r="E103" s="313" t="s">
        <v>584</v>
      </c>
      <c r="F103" s="314" t="s">
        <v>1595</v>
      </c>
      <c r="G103" s="315" t="str">
        <f t="shared" si="3"/>
        <v>фото</v>
      </c>
      <c r="H103" s="315"/>
      <c r="I103" s="316" t="s">
        <v>6573</v>
      </c>
      <c r="J103" s="317" t="s">
        <v>1085</v>
      </c>
      <c r="K103" s="318" t="s">
        <v>586</v>
      </c>
      <c r="L103" s="319">
        <v>100</v>
      </c>
      <c r="M103" s="320">
        <v>1829.6999999999998</v>
      </c>
      <c r="N103" s="424"/>
      <c r="O103" s="322">
        <f t="shared" si="4"/>
        <v>0</v>
      </c>
      <c r="P103" s="323">
        <v>4607105137899</v>
      </c>
      <c r="Q103" s="317"/>
      <c r="R103" s="324">
        <f t="shared" si="5"/>
        <v>18.3</v>
      </c>
      <c r="S103" s="458" t="s">
        <v>2595</v>
      </c>
      <c r="T103" s="326" t="s">
        <v>4495</v>
      </c>
      <c r="U103" s="352"/>
      <c r="V103" s="352"/>
      <c r="W103" s="352"/>
      <c r="X103" s="352"/>
    </row>
    <row r="104" spans="1:24" ht="25.5" x14ac:dyDescent="0.2">
      <c r="A104" s="292">
        <v>85</v>
      </c>
      <c r="B104" s="310">
        <v>7564</v>
      </c>
      <c r="C104" s="311" t="s">
        <v>3045</v>
      </c>
      <c r="D104" s="312"/>
      <c r="E104" s="313" t="s">
        <v>584</v>
      </c>
      <c r="F104" s="314" t="s">
        <v>1113</v>
      </c>
      <c r="G104" s="315" t="str">
        <f t="shared" si="3"/>
        <v>фото</v>
      </c>
      <c r="H104" s="315"/>
      <c r="I104" s="316" t="s">
        <v>6574</v>
      </c>
      <c r="J104" s="317" t="s">
        <v>1065</v>
      </c>
      <c r="K104" s="318" t="s">
        <v>586</v>
      </c>
      <c r="L104" s="319">
        <v>100</v>
      </c>
      <c r="M104" s="320">
        <v>2627.7999999999997</v>
      </c>
      <c r="N104" s="424"/>
      <c r="O104" s="322">
        <f t="shared" si="4"/>
        <v>0</v>
      </c>
      <c r="P104" s="323">
        <v>4607105137905</v>
      </c>
      <c r="Q104" s="317"/>
      <c r="R104" s="324">
        <f t="shared" si="5"/>
        <v>26.28</v>
      </c>
      <c r="S104" s="458" t="s">
        <v>3045</v>
      </c>
      <c r="T104" s="326" t="s">
        <v>6484</v>
      </c>
      <c r="U104" s="352"/>
      <c r="V104" s="352"/>
      <c r="W104" s="352"/>
      <c r="X104" s="352"/>
    </row>
    <row r="105" spans="1:24" ht="25.5" x14ac:dyDescent="0.2">
      <c r="A105" s="292">
        <v>86</v>
      </c>
      <c r="B105" s="310">
        <v>7565</v>
      </c>
      <c r="C105" s="311" t="s">
        <v>1596</v>
      </c>
      <c r="D105" s="312"/>
      <c r="E105" s="313" t="s">
        <v>584</v>
      </c>
      <c r="F105" s="314" t="s">
        <v>148</v>
      </c>
      <c r="G105" s="315" t="str">
        <f t="shared" si="3"/>
        <v>фото</v>
      </c>
      <c r="H105" s="315"/>
      <c r="I105" s="316" t="s">
        <v>6575</v>
      </c>
      <c r="J105" s="317" t="s">
        <v>1065</v>
      </c>
      <c r="K105" s="318" t="s">
        <v>586</v>
      </c>
      <c r="L105" s="319">
        <v>100</v>
      </c>
      <c r="M105" s="320">
        <v>1817</v>
      </c>
      <c r="N105" s="424"/>
      <c r="O105" s="322">
        <f t="shared" si="4"/>
        <v>0</v>
      </c>
      <c r="P105" s="323">
        <v>4607105137912</v>
      </c>
      <c r="Q105" s="317"/>
      <c r="R105" s="324">
        <f t="shared" si="5"/>
        <v>18.170000000000002</v>
      </c>
      <c r="S105" s="458" t="s">
        <v>1596</v>
      </c>
      <c r="T105" s="326" t="s">
        <v>4495</v>
      </c>
      <c r="U105" s="352"/>
      <c r="V105" s="352"/>
      <c r="W105" s="352"/>
      <c r="X105" s="352"/>
    </row>
    <row r="106" spans="1:24" ht="15.75" x14ac:dyDescent="0.2">
      <c r="A106" s="292">
        <v>87</v>
      </c>
      <c r="B106" s="304"/>
      <c r="C106" s="305"/>
      <c r="D106" s="305"/>
      <c r="E106" s="338" t="s">
        <v>1114</v>
      </c>
      <c r="F106" s="339"/>
      <c r="G106" s="308"/>
      <c r="H106" s="308"/>
      <c r="I106" s="308"/>
      <c r="J106" s="308"/>
      <c r="K106" s="307"/>
      <c r="L106" s="307"/>
      <c r="M106" s="307"/>
      <c r="N106" s="307"/>
      <c r="O106" s="308"/>
      <c r="P106" s="452"/>
      <c r="Q106" s="308"/>
      <c r="R106" s="309"/>
      <c r="S106" s="457"/>
      <c r="T106" s="308"/>
      <c r="U106" s="352"/>
      <c r="V106" s="352"/>
      <c r="W106" s="352"/>
      <c r="X106" s="352"/>
    </row>
    <row r="107" spans="1:24" ht="15.75" x14ac:dyDescent="0.2">
      <c r="A107" s="292">
        <v>88</v>
      </c>
      <c r="B107" s="310">
        <v>989</v>
      </c>
      <c r="C107" s="311" t="s">
        <v>1635</v>
      </c>
      <c r="D107" s="312"/>
      <c r="E107" s="313" t="s">
        <v>584</v>
      </c>
      <c r="F107" s="314" t="s">
        <v>847</v>
      </c>
      <c r="G107" s="315" t="str">
        <f t="shared" ref="G107:G168" si="6">HYPERLINK("http://www.gardenbulbs.ru/images/summer_CL/thumbnails/"&amp;C107&amp;".jpg","фото")</f>
        <v>фото</v>
      </c>
      <c r="H107" s="315"/>
      <c r="I107" s="316" t="s">
        <v>81</v>
      </c>
      <c r="J107" s="317" t="s">
        <v>1065</v>
      </c>
      <c r="K107" s="318" t="s">
        <v>586</v>
      </c>
      <c r="L107" s="319">
        <v>100</v>
      </c>
      <c r="M107" s="320">
        <v>1690.6</v>
      </c>
      <c r="N107" s="424"/>
      <c r="O107" s="322">
        <f t="shared" ref="O107:O168" si="7">IF(ISERROR(N107*M107),0,N107*M107)</f>
        <v>0</v>
      </c>
      <c r="P107" s="323">
        <v>4607105137929</v>
      </c>
      <c r="Q107" s="317"/>
      <c r="R107" s="324">
        <f t="shared" ref="R107:R168" si="8">ROUND(M107/L107,2)</f>
        <v>16.91</v>
      </c>
      <c r="S107" s="458" t="s">
        <v>1635</v>
      </c>
      <c r="T107" s="326" t="s">
        <v>4496</v>
      </c>
      <c r="U107" s="352"/>
      <c r="V107" s="352"/>
      <c r="W107" s="352"/>
      <c r="X107" s="352"/>
    </row>
    <row r="108" spans="1:24" ht="38.25" x14ac:dyDescent="0.2">
      <c r="A108" s="292">
        <v>89</v>
      </c>
      <c r="B108" s="310">
        <v>1752</v>
      </c>
      <c r="C108" s="311" t="s">
        <v>5250</v>
      </c>
      <c r="D108" s="312"/>
      <c r="E108" s="313" t="s">
        <v>584</v>
      </c>
      <c r="F108" s="314" t="s">
        <v>4497</v>
      </c>
      <c r="G108" s="315" t="str">
        <f t="shared" si="6"/>
        <v>фото</v>
      </c>
      <c r="H108" s="315"/>
      <c r="I108" s="316" t="s">
        <v>4498</v>
      </c>
      <c r="J108" s="317" t="s">
        <v>5110</v>
      </c>
      <c r="K108" s="318" t="s">
        <v>622</v>
      </c>
      <c r="L108" s="319">
        <v>75</v>
      </c>
      <c r="M108" s="320">
        <v>1917</v>
      </c>
      <c r="N108" s="424"/>
      <c r="O108" s="322">
        <f t="shared" si="7"/>
        <v>0</v>
      </c>
      <c r="P108" s="323">
        <v>4607105137936</v>
      </c>
      <c r="Q108" s="317"/>
      <c r="R108" s="324">
        <f t="shared" si="8"/>
        <v>25.56</v>
      </c>
      <c r="S108" s="458" t="s">
        <v>5250</v>
      </c>
      <c r="T108" s="326" t="s">
        <v>4496</v>
      </c>
      <c r="U108" s="352"/>
      <c r="V108" s="352"/>
      <c r="W108" s="352"/>
      <c r="X108" s="352"/>
    </row>
    <row r="109" spans="1:24" ht="15.75" x14ac:dyDescent="0.2">
      <c r="A109" s="292">
        <v>90</v>
      </c>
      <c r="B109" s="310">
        <v>802</v>
      </c>
      <c r="C109" s="311" t="s">
        <v>1636</v>
      </c>
      <c r="D109" s="312"/>
      <c r="E109" s="313" t="s">
        <v>584</v>
      </c>
      <c r="F109" s="314" t="s">
        <v>149</v>
      </c>
      <c r="G109" s="315" t="str">
        <f t="shared" si="6"/>
        <v>фото</v>
      </c>
      <c r="H109" s="315"/>
      <c r="I109" s="316" t="s">
        <v>150</v>
      </c>
      <c r="J109" s="317" t="s">
        <v>1065</v>
      </c>
      <c r="K109" s="318" t="s">
        <v>586</v>
      </c>
      <c r="L109" s="319">
        <v>100</v>
      </c>
      <c r="M109" s="320">
        <v>1826.1999999999998</v>
      </c>
      <c r="N109" s="424"/>
      <c r="O109" s="322">
        <f t="shared" si="7"/>
        <v>0</v>
      </c>
      <c r="P109" s="323">
        <v>4607105137943</v>
      </c>
      <c r="Q109" s="317"/>
      <c r="R109" s="324">
        <f t="shared" si="8"/>
        <v>18.260000000000002</v>
      </c>
      <c r="S109" s="458" t="s">
        <v>1636</v>
      </c>
      <c r="T109" s="326" t="s">
        <v>4496</v>
      </c>
      <c r="U109" s="352"/>
      <c r="V109" s="352"/>
      <c r="W109" s="352"/>
      <c r="X109" s="352"/>
    </row>
    <row r="110" spans="1:24" ht="15.75" x14ac:dyDescent="0.2">
      <c r="A110" s="292">
        <v>91</v>
      </c>
      <c r="B110" s="310">
        <v>1251</v>
      </c>
      <c r="C110" s="311" t="s">
        <v>1637</v>
      </c>
      <c r="D110" s="312"/>
      <c r="E110" s="313" t="s">
        <v>584</v>
      </c>
      <c r="F110" s="314" t="s">
        <v>1116</v>
      </c>
      <c r="G110" s="315" t="str">
        <f t="shared" si="6"/>
        <v>фото</v>
      </c>
      <c r="H110" s="315"/>
      <c r="I110" s="316" t="s">
        <v>1117</v>
      </c>
      <c r="J110" s="317" t="s">
        <v>1068</v>
      </c>
      <c r="K110" s="318" t="s">
        <v>586</v>
      </c>
      <c r="L110" s="319">
        <v>100</v>
      </c>
      <c r="M110" s="320">
        <v>1614</v>
      </c>
      <c r="N110" s="424"/>
      <c r="O110" s="322">
        <f t="shared" si="7"/>
        <v>0</v>
      </c>
      <c r="P110" s="323">
        <v>4607105137950</v>
      </c>
      <c r="Q110" s="317"/>
      <c r="R110" s="324">
        <f t="shared" si="8"/>
        <v>16.14</v>
      </c>
      <c r="S110" s="458" t="s">
        <v>1637</v>
      </c>
      <c r="T110" s="326" t="s">
        <v>4496</v>
      </c>
      <c r="U110" s="352"/>
      <c r="V110" s="352"/>
      <c r="W110" s="352"/>
      <c r="X110" s="352"/>
    </row>
    <row r="111" spans="1:24" ht="25.5" x14ac:dyDescent="0.2">
      <c r="A111" s="292">
        <v>92</v>
      </c>
      <c r="B111" s="310">
        <v>14974</v>
      </c>
      <c r="C111" s="327" t="s">
        <v>6576</v>
      </c>
      <c r="D111" s="328"/>
      <c r="E111" s="329" t="s">
        <v>584</v>
      </c>
      <c r="F111" s="330" t="s">
        <v>6577</v>
      </c>
      <c r="G111" s="331" t="str">
        <f t="shared" si="6"/>
        <v>фото</v>
      </c>
      <c r="H111" s="331"/>
      <c r="I111" s="332" t="s">
        <v>6578</v>
      </c>
      <c r="J111" s="333" t="s">
        <v>1065</v>
      </c>
      <c r="K111" s="334" t="s">
        <v>586</v>
      </c>
      <c r="L111" s="335">
        <v>100</v>
      </c>
      <c r="M111" s="336">
        <v>1891.5</v>
      </c>
      <c r="N111" s="424"/>
      <c r="O111" s="322">
        <f t="shared" si="7"/>
        <v>0</v>
      </c>
      <c r="P111" s="323">
        <v>4607105160774</v>
      </c>
      <c r="Q111" s="337" t="s">
        <v>6499</v>
      </c>
      <c r="R111" s="324">
        <f t="shared" si="8"/>
        <v>18.920000000000002</v>
      </c>
      <c r="S111" s="458" t="s">
        <v>6576</v>
      </c>
      <c r="T111" s="326" t="s">
        <v>4496</v>
      </c>
      <c r="U111" s="352"/>
      <c r="V111" s="352"/>
      <c r="W111" s="352"/>
      <c r="X111" s="352"/>
    </row>
    <row r="112" spans="1:24" ht="15.75" x14ac:dyDescent="0.2">
      <c r="A112" s="292">
        <v>93</v>
      </c>
      <c r="B112" s="310">
        <v>5125</v>
      </c>
      <c r="C112" s="311" t="s">
        <v>1665</v>
      </c>
      <c r="D112" s="312"/>
      <c r="E112" s="313" t="s">
        <v>584</v>
      </c>
      <c r="F112" s="314" t="s">
        <v>1121</v>
      </c>
      <c r="G112" s="315" t="str">
        <f t="shared" si="6"/>
        <v>фото</v>
      </c>
      <c r="H112" s="315"/>
      <c r="I112" s="316" t="s">
        <v>110</v>
      </c>
      <c r="J112" s="317" t="s">
        <v>1065</v>
      </c>
      <c r="K112" s="318" t="s">
        <v>586</v>
      </c>
      <c r="L112" s="319">
        <v>100</v>
      </c>
      <c r="M112" s="320">
        <v>1682.8</v>
      </c>
      <c r="N112" s="424"/>
      <c r="O112" s="322">
        <f t="shared" si="7"/>
        <v>0</v>
      </c>
      <c r="P112" s="323">
        <v>4607105137974</v>
      </c>
      <c r="Q112" s="317"/>
      <c r="R112" s="324">
        <f t="shared" si="8"/>
        <v>16.829999999999998</v>
      </c>
      <c r="S112" s="458" t="s">
        <v>1665</v>
      </c>
      <c r="T112" s="326" t="s">
        <v>4496</v>
      </c>
      <c r="U112" s="352"/>
      <c r="V112" s="352"/>
      <c r="W112" s="352"/>
      <c r="X112" s="352"/>
    </row>
    <row r="113" spans="1:24" ht="25.5" x14ac:dyDescent="0.2">
      <c r="A113" s="292">
        <v>94</v>
      </c>
      <c r="B113" s="310">
        <v>5182</v>
      </c>
      <c r="C113" s="311" t="s">
        <v>1666</v>
      </c>
      <c r="D113" s="312"/>
      <c r="E113" s="313" t="s">
        <v>584</v>
      </c>
      <c r="F113" s="314" t="s">
        <v>1119</v>
      </c>
      <c r="G113" s="315" t="str">
        <f t="shared" si="6"/>
        <v>фото</v>
      </c>
      <c r="H113" s="315"/>
      <c r="I113" s="316" t="s">
        <v>1120</v>
      </c>
      <c r="J113" s="317" t="s">
        <v>1085</v>
      </c>
      <c r="K113" s="318" t="s">
        <v>586</v>
      </c>
      <c r="L113" s="319">
        <v>100</v>
      </c>
      <c r="M113" s="320">
        <v>2142.4</v>
      </c>
      <c r="N113" s="424"/>
      <c r="O113" s="322">
        <f t="shared" si="7"/>
        <v>0</v>
      </c>
      <c r="P113" s="323">
        <v>4607105137981</v>
      </c>
      <c r="Q113" s="317"/>
      <c r="R113" s="324">
        <f t="shared" si="8"/>
        <v>21.42</v>
      </c>
      <c r="S113" s="458" t="s">
        <v>1666</v>
      </c>
      <c r="T113" s="326" t="s">
        <v>4496</v>
      </c>
      <c r="U113" s="352"/>
      <c r="V113" s="352"/>
      <c r="W113" s="352"/>
      <c r="X113" s="352"/>
    </row>
    <row r="114" spans="1:24" ht="15.75" x14ac:dyDescent="0.2">
      <c r="A114" s="292">
        <v>95</v>
      </c>
      <c r="B114" s="310">
        <v>2234</v>
      </c>
      <c r="C114" s="311" t="s">
        <v>1649</v>
      </c>
      <c r="D114" s="312"/>
      <c r="E114" s="313" t="s">
        <v>584</v>
      </c>
      <c r="F114" s="314" t="s">
        <v>1122</v>
      </c>
      <c r="G114" s="315" t="str">
        <f t="shared" si="6"/>
        <v>фото</v>
      </c>
      <c r="H114" s="315"/>
      <c r="I114" s="316" t="s">
        <v>329</v>
      </c>
      <c r="J114" s="317" t="s">
        <v>1085</v>
      </c>
      <c r="K114" s="318" t="s">
        <v>586</v>
      </c>
      <c r="L114" s="319">
        <v>100</v>
      </c>
      <c r="M114" s="320">
        <v>1844.5</v>
      </c>
      <c r="N114" s="424"/>
      <c r="O114" s="322">
        <f t="shared" si="7"/>
        <v>0</v>
      </c>
      <c r="P114" s="323">
        <v>4607105137998</v>
      </c>
      <c r="Q114" s="317"/>
      <c r="R114" s="324">
        <f t="shared" si="8"/>
        <v>18.45</v>
      </c>
      <c r="S114" s="458" t="s">
        <v>1649</v>
      </c>
      <c r="T114" s="326" t="s">
        <v>4496</v>
      </c>
      <c r="U114" s="352"/>
      <c r="V114" s="352"/>
      <c r="W114" s="352"/>
      <c r="X114" s="352"/>
    </row>
    <row r="115" spans="1:24" ht="15.75" x14ac:dyDescent="0.2">
      <c r="A115" s="292">
        <v>96</v>
      </c>
      <c r="B115" s="310">
        <v>2266</v>
      </c>
      <c r="C115" s="311" t="s">
        <v>1650</v>
      </c>
      <c r="D115" s="312"/>
      <c r="E115" s="313" t="s">
        <v>584</v>
      </c>
      <c r="F115" s="314" t="s">
        <v>625</v>
      </c>
      <c r="G115" s="315" t="str">
        <f t="shared" si="6"/>
        <v>фото</v>
      </c>
      <c r="H115" s="315"/>
      <c r="I115" s="316" t="s">
        <v>467</v>
      </c>
      <c r="J115" s="317" t="s">
        <v>1065</v>
      </c>
      <c r="K115" s="318" t="s">
        <v>586</v>
      </c>
      <c r="L115" s="319">
        <v>100</v>
      </c>
      <c r="M115" s="320">
        <v>2209.1999999999998</v>
      </c>
      <c r="N115" s="424"/>
      <c r="O115" s="322">
        <f t="shared" si="7"/>
        <v>0</v>
      </c>
      <c r="P115" s="323">
        <v>4607105138001</v>
      </c>
      <c r="Q115" s="317"/>
      <c r="R115" s="324">
        <f t="shared" si="8"/>
        <v>22.09</v>
      </c>
      <c r="S115" s="458" t="s">
        <v>1650</v>
      </c>
      <c r="T115" s="326" t="s">
        <v>4496</v>
      </c>
      <c r="U115" s="352"/>
      <c r="V115" s="352"/>
      <c r="W115" s="352"/>
      <c r="X115" s="352"/>
    </row>
    <row r="116" spans="1:24" ht="15.75" x14ac:dyDescent="0.2">
      <c r="A116" s="292">
        <v>97</v>
      </c>
      <c r="B116" s="310">
        <v>10142</v>
      </c>
      <c r="C116" s="327" t="s">
        <v>6579</v>
      </c>
      <c r="D116" s="328"/>
      <c r="E116" s="329" t="s">
        <v>584</v>
      </c>
      <c r="F116" s="330" t="s">
        <v>6580</v>
      </c>
      <c r="G116" s="331" t="str">
        <f t="shared" si="6"/>
        <v>фото</v>
      </c>
      <c r="H116" s="331"/>
      <c r="I116" s="332" t="s">
        <v>367</v>
      </c>
      <c r="J116" s="333" t="s">
        <v>1065</v>
      </c>
      <c r="K116" s="334" t="s">
        <v>622</v>
      </c>
      <c r="L116" s="335">
        <v>75</v>
      </c>
      <c r="M116" s="336">
        <v>1696.1</v>
      </c>
      <c r="N116" s="424"/>
      <c r="O116" s="322">
        <f t="shared" si="7"/>
        <v>0</v>
      </c>
      <c r="P116" s="323">
        <v>4607105160279</v>
      </c>
      <c r="Q116" s="337" t="s">
        <v>6499</v>
      </c>
      <c r="R116" s="324">
        <f t="shared" si="8"/>
        <v>22.61</v>
      </c>
      <c r="S116" s="458" t="s">
        <v>6579</v>
      </c>
      <c r="T116" s="326" t="s">
        <v>4496</v>
      </c>
      <c r="U116" s="352"/>
      <c r="V116" s="352"/>
      <c r="W116" s="352"/>
      <c r="X116" s="352"/>
    </row>
    <row r="117" spans="1:24" ht="25.5" x14ac:dyDescent="0.2">
      <c r="A117" s="292">
        <v>98</v>
      </c>
      <c r="B117" s="310">
        <v>805</v>
      </c>
      <c r="C117" s="311" t="s">
        <v>3061</v>
      </c>
      <c r="D117" s="312"/>
      <c r="E117" s="313" t="s">
        <v>584</v>
      </c>
      <c r="F117" s="314" t="s">
        <v>2480</v>
      </c>
      <c r="G117" s="315" t="str">
        <f t="shared" si="6"/>
        <v>фото</v>
      </c>
      <c r="H117" s="315"/>
      <c r="I117" s="316" t="s">
        <v>2526</v>
      </c>
      <c r="J117" s="317" t="s">
        <v>1065</v>
      </c>
      <c r="K117" s="318" t="s">
        <v>586</v>
      </c>
      <c r="L117" s="319">
        <v>100</v>
      </c>
      <c r="M117" s="320">
        <v>1576.6999999999998</v>
      </c>
      <c r="N117" s="424"/>
      <c r="O117" s="322">
        <f t="shared" si="7"/>
        <v>0</v>
      </c>
      <c r="P117" s="323">
        <v>4607105138025</v>
      </c>
      <c r="Q117" s="317"/>
      <c r="R117" s="324">
        <f t="shared" si="8"/>
        <v>15.77</v>
      </c>
      <c r="S117" s="458" t="s">
        <v>3061</v>
      </c>
      <c r="T117" s="326" t="s">
        <v>4496</v>
      </c>
      <c r="U117" s="352"/>
      <c r="V117" s="352"/>
      <c r="W117" s="352"/>
      <c r="X117" s="352"/>
    </row>
    <row r="118" spans="1:24" ht="25.5" x14ac:dyDescent="0.2">
      <c r="A118" s="292">
        <v>99</v>
      </c>
      <c r="B118" s="310">
        <v>2230</v>
      </c>
      <c r="C118" s="311" t="s">
        <v>3059</v>
      </c>
      <c r="D118" s="312"/>
      <c r="E118" s="313" t="s">
        <v>584</v>
      </c>
      <c r="F118" s="314" t="s">
        <v>3060</v>
      </c>
      <c r="G118" s="315" t="str">
        <f t="shared" si="6"/>
        <v>фото</v>
      </c>
      <c r="H118" s="315"/>
      <c r="I118" s="316" t="s">
        <v>6581</v>
      </c>
      <c r="J118" s="317" t="s">
        <v>1065</v>
      </c>
      <c r="K118" s="318" t="s">
        <v>586</v>
      </c>
      <c r="L118" s="319">
        <v>75</v>
      </c>
      <c r="M118" s="320">
        <v>2048.1999999999998</v>
      </c>
      <c r="N118" s="424"/>
      <c r="O118" s="322">
        <f t="shared" si="7"/>
        <v>0</v>
      </c>
      <c r="P118" s="323">
        <v>4607105138032</v>
      </c>
      <c r="Q118" s="317"/>
      <c r="R118" s="324">
        <f t="shared" si="8"/>
        <v>27.31</v>
      </c>
      <c r="S118" s="458" t="s">
        <v>3059</v>
      </c>
      <c r="T118" s="326" t="s">
        <v>4496</v>
      </c>
      <c r="U118" s="352"/>
      <c r="V118" s="352"/>
      <c r="W118" s="352"/>
      <c r="X118" s="352"/>
    </row>
    <row r="119" spans="1:24" ht="51" x14ac:dyDescent="0.2">
      <c r="A119" s="292">
        <v>100</v>
      </c>
      <c r="B119" s="310">
        <v>11832</v>
      </c>
      <c r="C119" s="311" t="s">
        <v>5253</v>
      </c>
      <c r="D119" s="312"/>
      <c r="E119" s="313" t="s">
        <v>584</v>
      </c>
      <c r="F119" s="314" t="s">
        <v>2229</v>
      </c>
      <c r="G119" s="315" t="str">
        <f t="shared" si="6"/>
        <v>фото</v>
      </c>
      <c r="H119" s="315"/>
      <c r="I119" s="316" t="s">
        <v>5113</v>
      </c>
      <c r="J119" s="317" t="s">
        <v>1065</v>
      </c>
      <c r="K119" s="318" t="s">
        <v>586</v>
      </c>
      <c r="L119" s="319">
        <v>75</v>
      </c>
      <c r="M119" s="320">
        <v>1798.8999999999999</v>
      </c>
      <c r="N119" s="424"/>
      <c r="O119" s="322">
        <f t="shared" si="7"/>
        <v>0</v>
      </c>
      <c r="P119" s="323">
        <v>4607105138049</v>
      </c>
      <c r="Q119" s="317" t="s">
        <v>4911</v>
      </c>
      <c r="R119" s="324">
        <f t="shared" si="8"/>
        <v>23.99</v>
      </c>
      <c r="S119" s="458" t="s">
        <v>5253</v>
      </c>
      <c r="T119" s="326" t="s">
        <v>4496</v>
      </c>
      <c r="U119" s="352"/>
      <c r="V119" s="352"/>
      <c r="W119" s="352"/>
      <c r="X119" s="352"/>
    </row>
    <row r="120" spans="1:24" ht="38.25" x14ac:dyDescent="0.2">
      <c r="A120" s="292">
        <v>101</v>
      </c>
      <c r="B120" s="310">
        <v>801</v>
      </c>
      <c r="C120" s="311" t="s">
        <v>3913</v>
      </c>
      <c r="D120" s="312" t="s">
        <v>5476</v>
      </c>
      <c r="E120" s="313" t="s">
        <v>584</v>
      </c>
      <c r="F120" s="314" t="s">
        <v>3734</v>
      </c>
      <c r="G120" s="315" t="str">
        <f t="shared" si="6"/>
        <v>фото</v>
      </c>
      <c r="H120" s="315" t="str">
        <f>HYPERLINK("http://www.gardenbulbs.ru/images/summer_CL/thumbnails/"&amp;D120&amp;".jpg","фото")</f>
        <v>фото</v>
      </c>
      <c r="I120" s="316" t="s">
        <v>3812</v>
      </c>
      <c r="J120" s="317" t="s">
        <v>1065</v>
      </c>
      <c r="K120" s="318" t="s">
        <v>586</v>
      </c>
      <c r="L120" s="319">
        <v>75</v>
      </c>
      <c r="M120" s="320">
        <v>1758.3</v>
      </c>
      <c r="N120" s="424"/>
      <c r="O120" s="322">
        <f t="shared" si="7"/>
        <v>0</v>
      </c>
      <c r="P120" s="323">
        <v>4607105138056</v>
      </c>
      <c r="Q120" s="317"/>
      <c r="R120" s="324">
        <f t="shared" si="8"/>
        <v>23.44</v>
      </c>
      <c r="S120" s="458" t="s">
        <v>3913</v>
      </c>
      <c r="T120" s="326" t="s">
        <v>4496</v>
      </c>
      <c r="U120" s="352"/>
      <c r="V120" s="352"/>
      <c r="W120" s="352"/>
      <c r="X120" s="352"/>
    </row>
    <row r="121" spans="1:24" ht="15.75" x14ac:dyDescent="0.2">
      <c r="A121" s="292">
        <v>102</v>
      </c>
      <c r="B121" s="310">
        <v>2255</v>
      </c>
      <c r="C121" s="311" t="s">
        <v>1647</v>
      </c>
      <c r="D121" s="312"/>
      <c r="E121" s="313" t="s">
        <v>584</v>
      </c>
      <c r="F121" s="314" t="s">
        <v>628</v>
      </c>
      <c r="G121" s="315" t="str">
        <f t="shared" si="6"/>
        <v>фото</v>
      </c>
      <c r="H121" s="315"/>
      <c r="I121" s="316" t="s">
        <v>352</v>
      </c>
      <c r="J121" s="317" t="s">
        <v>1068</v>
      </c>
      <c r="K121" s="318" t="s">
        <v>586</v>
      </c>
      <c r="L121" s="319">
        <v>75</v>
      </c>
      <c r="M121" s="320">
        <v>1373.6</v>
      </c>
      <c r="N121" s="424"/>
      <c r="O121" s="322">
        <f t="shared" si="7"/>
        <v>0</v>
      </c>
      <c r="P121" s="323">
        <v>4607105138063</v>
      </c>
      <c r="Q121" s="317"/>
      <c r="R121" s="324">
        <f t="shared" si="8"/>
        <v>18.309999999999999</v>
      </c>
      <c r="S121" s="458" t="s">
        <v>1647</v>
      </c>
      <c r="T121" s="326" t="s">
        <v>4496</v>
      </c>
      <c r="U121" s="352"/>
      <c r="V121" s="352"/>
      <c r="W121" s="352"/>
      <c r="X121" s="352"/>
    </row>
    <row r="122" spans="1:24" ht="38.25" x14ac:dyDescent="0.2">
      <c r="A122" s="292">
        <v>103</v>
      </c>
      <c r="B122" s="310">
        <v>1233</v>
      </c>
      <c r="C122" s="311" t="s">
        <v>4500</v>
      </c>
      <c r="D122" s="312"/>
      <c r="E122" s="313" t="s">
        <v>584</v>
      </c>
      <c r="F122" s="314" t="s">
        <v>4501</v>
      </c>
      <c r="G122" s="315" t="str">
        <f t="shared" si="6"/>
        <v>фото</v>
      </c>
      <c r="H122" s="315"/>
      <c r="I122" s="316" t="s">
        <v>4502</v>
      </c>
      <c r="J122" s="317" t="s">
        <v>1065</v>
      </c>
      <c r="K122" s="318" t="s">
        <v>586</v>
      </c>
      <c r="L122" s="319">
        <v>100</v>
      </c>
      <c r="M122" s="320">
        <v>1784</v>
      </c>
      <c r="N122" s="424"/>
      <c r="O122" s="322">
        <f t="shared" si="7"/>
        <v>0</v>
      </c>
      <c r="P122" s="323">
        <v>4607105138070</v>
      </c>
      <c r="Q122" s="317"/>
      <c r="R122" s="324">
        <f t="shared" si="8"/>
        <v>17.84</v>
      </c>
      <c r="S122" s="458" t="s">
        <v>4500</v>
      </c>
      <c r="T122" s="326" t="s">
        <v>4496</v>
      </c>
      <c r="U122" s="352"/>
      <c r="V122" s="352"/>
      <c r="W122" s="352"/>
      <c r="X122" s="352"/>
    </row>
    <row r="123" spans="1:24" ht="25.5" x14ac:dyDescent="0.2">
      <c r="A123" s="292">
        <v>104</v>
      </c>
      <c r="B123" s="310">
        <v>5107</v>
      </c>
      <c r="C123" s="311" t="s">
        <v>3069</v>
      </c>
      <c r="D123" s="312"/>
      <c r="E123" s="313" t="s">
        <v>584</v>
      </c>
      <c r="F123" s="314" t="s">
        <v>2484</v>
      </c>
      <c r="G123" s="315" t="str">
        <f t="shared" si="6"/>
        <v>фото</v>
      </c>
      <c r="H123" s="315"/>
      <c r="I123" s="316" t="s">
        <v>2530</v>
      </c>
      <c r="J123" s="317" t="s">
        <v>1065</v>
      </c>
      <c r="K123" s="318" t="s">
        <v>622</v>
      </c>
      <c r="L123" s="319">
        <v>75</v>
      </c>
      <c r="M123" s="320">
        <v>1828.8999999999999</v>
      </c>
      <c r="N123" s="424"/>
      <c r="O123" s="322">
        <f t="shared" si="7"/>
        <v>0</v>
      </c>
      <c r="P123" s="323">
        <v>4607105138087</v>
      </c>
      <c r="Q123" s="317"/>
      <c r="R123" s="324">
        <f t="shared" si="8"/>
        <v>24.39</v>
      </c>
      <c r="S123" s="458" t="s">
        <v>3069</v>
      </c>
      <c r="T123" s="326" t="s">
        <v>4496</v>
      </c>
      <c r="U123" s="352"/>
      <c r="V123" s="352"/>
      <c r="W123" s="352"/>
      <c r="X123" s="352"/>
    </row>
    <row r="124" spans="1:24" ht="38.25" x14ac:dyDescent="0.2">
      <c r="A124" s="292">
        <v>105</v>
      </c>
      <c r="B124" s="310">
        <v>5205</v>
      </c>
      <c r="C124" s="311" t="s">
        <v>4504</v>
      </c>
      <c r="D124" s="312"/>
      <c r="E124" s="313" t="s">
        <v>584</v>
      </c>
      <c r="F124" s="314" t="s">
        <v>4505</v>
      </c>
      <c r="G124" s="315" t="str">
        <f t="shared" si="6"/>
        <v>фото</v>
      </c>
      <c r="H124" s="315"/>
      <c r="I124" s="316" t="s">
        <v>4506</v>
      </c>
      <c r="J124" s="317" t="s">
        <v>1065</v>
      </c>
      <c r="K124" s="318" t="s">
        <v>586</v>
      </c>
      <c r="L124" s="319">
        <v>100</v>
      </c>
      <c r="M124" s="320">
        <v>1905.6</v>
      </c>
      <c r="N124" s="424"/>
      <c r="O124" s="322">
        <f t="shared" si="7"/>
        <v>0</v>
      </c>
      <c r="P124" s="323">
        <v>4607105138094</v>
      </c>
      <c r="Q124" s="317"/>
      <c r="R124" s="324">
        <f t="shared" si="8"/>
        <v>19.059999999999999</v>
      </c>
      <c r="S124" s="458" t="s">
        <v>4504</v>
      </c>
      <c r="T124" s="326" t="s">
        <v>4496</v>
      </c>
      <c r="U124" s="352"/>
      <c r="V124" s="352"/>
      <c r="W124" s="352"/>
      <c r="X124" s="352"/>
    </row>
    <row r="125" spans="1:24" ht="22.5" x14ac:dyDescent="0.2">
      <c r="A125" s="292">
        <v>106</v>
      </c>
      <c r="B125" s="310">
        <v>5320</v>
      </c>
      <c r="C125" s="311" t="s">
        <v>2600</v>
      </c>
      <c r="D125" s="312" t="s">
        <v>2601</v>
      </c>
      <c r="E125" s="313" t="s">
        <v>584</v>
      </c>
      <c r="F125" s="314" t="s">
        <v>1638</v>
      </c>
      <c r="G125" s="315" t="str">
        <f t="shared" si="6"/>
        <v>фото</v>
      </c>
      <c r="H125" s="315" t="str">
        <f>HYPERLINK("http://www.gardenbulbs.ru/images/summer_CL/thumbnails/"&amp;D125&amp;".jpg","фото")</f>
        <v>фото</v>
      </c>
      <c r="I125" s="316" t="s">
        <v>1639</v>
      </c>
      <c r="J125" s="317" t="s">
        <v>1115</v>
      </c>
      <c r="K125" s="318" t="s">
        <v>585</v>
      </c>
      <c r="L125" s="319">
        <v>100</v>
      </c>
      <c r="M125" s="320">
        <v>1811.1999999999998</v>
      </c>
      <c r="N125" s="424"/>
      <c r="O125" s="322">
        <f t="shared" si="7"/>
        <v>0</v>
      </c>
      <c r="P125" s="323">
        <v>4607105138100</v>
      </c>
      <c r="Q125" s="317"/>
      <c r="R125" s="324">
        <f t="shared" si="8"/>
        <v>18.11</v>
      </c>
      <c r="S125" s="458" t="s">
        <v>3058</v>
      </c>
      <c r="T125" s="326" t="s">
        <v>4496</v>
      </c>
      <c r="U125" s="352"/>
      <c r="V125" s="352"/>
      <c r="W125" s="352"/>
      <c r="X125" s="352"/>
    </row>
    <row r="126" spans="1:24" ht="15.75" x14ac:dyDescent="0.2">
      <c r="A126" s="292">
        <v>107</v>
      </c>
      <c r="B126" s="310">
        <v>2080</v>
      </c>
      <c r="C126" s="311" t="s">
        <v>1640</v>
      </c>
      <c r="D126" s="312"/>
      <c r="E126" s="313" t="s">
        <v>584</v>
      </c>
      <c r="F126" s="314" t="s">
        <v>629</v>
      </c>
      <c r="G126" s="315" t="str">
        <f t="shared" si="6"/>
        <v>фото</v>
      </c>
      <c r="H126" s="315"/>
      <c r="I126" s="316" t="s">
        <v>329</v>
      </c>
      <c r="J126" s="317" t="s">
        <v>1085</v>
      </c>
      <c r="K126" s="318" t="s">
        <v>586</v>
      </c>
      <c r="L126" s="319">
        <v>100</v>
      </c>
      <c r="M126" s="320">
        <v>2691.1</v>
      </c>
      <c r="N126" s="424"/>
      <c r="O126" s="322">
        <f t="shared" si="7"/>
        <v>0</v>
      </c>
      <c r="P126" s="323">
        <v>4607105138117</v>
      </c>
      <c r="Q126" s="317"/>
      <c r="R126" s="324">
        <f t="shared" si="8"/>
        <v>26.91</v>
      </c>
      <c r="S126" s="458" t="s">
        <v>1640</v>
      </c>
      <c r="T126" s="326" t="s">
        <v>4496</v>
      </c>
      <c r="U126" s="352"/>
      <c r="V126" s="352"/>
      <c r="W126" s="352"/>
      <c r="X126" s="352"/>
    </row>
    <row r="127" spans="1:24" ht="15.75" x14ac:dyDescent="0.2">
      <c r="A127" s="292">
        <v>108</v>
      </c>
      <c r="B127" s="310">
        <v>5157</v>
      </c>
      <c r="C127" s="311" t="s">
        <v>1641</v>
      </c>
      <c r="D127" s="312"/>
      <c r="E127" s="313" t="s">
        <v>584</v>
      </c>
      <c r="F127" s="314" t="s">
        <v>630</v>
      </c>
      <c r="G127" s="315" t="str">
        <f t="shared" si="6"/>
        <v>фото</v>
      </c>
      <c r="H127" s="315"/>
      <c r="I127" s="316" t="s">
        <v>631</v>
      </c>
      <c r="J127" s="317" t="s">
        <v>1085</v>
      </c>
      <c r="K127" s="318" t="s">
        <v>586</v>
      </c>
      <c r="L127" s="319">
        <v>100</v>
      </c>
      <c r="M127" s="320">
        <v>1954.1</v>
      </c>
      <c r="N127" s="424"/>
      <c r="O127" s="322">
        <f t="shared" si="7"/>
        <v>0</v>
      </c>
      <c r="P127" s="323">
        <v>4607105138124</v>
      </c>
      <c r="Q127" s="317"/>
      <c r="R127" s="324">
        <f t="shared" si="8"/>
        <v>19.54</v>
      </c>
      <c r="S127" s="458" t="s">
        <v>1641</v>
      </c>
      <c r="T127" s="326" t="s">
        <v>4496</v>
      </c>
      <c r="U127" s="352"/>
      <c r="V127" s="352"/>
      <c r="W127" s="352"/>
      <c r="X127" s="352"/>
    </row>
    <row r="128" spans="1:24" ht="25.5" x14ac:dyDescent="0.2">
      <c r="A128" s="292">
        <v>109</v>
      </c>
      <c r="B128" s="310">
        <v>11833</v>
      </c>
      <c r="C128" s="311" t="s">
        <v>5255</v>
      </c>
      <c r="D128" s="312" t="s">
        <v>5477</v>
      </c>
      <c r="E128" s="313" t="s">
        <v>584</v>
      </c>
      <c r="F128" s="314" t="s">
        <v>4988</v>
      </c>
      <c r="G128" s="315" t="str">
        <f t="shared" si="6"/>
        <v>фото</v>
      </c>
      <c r="H128" s="315" t="str">
        <f>HYPERLINK("http://www.gardenbulbs.ru/images/summer_CL/thumbnails/"&amp;D128&amp;".jpg","фото")</f>
        <v>фото</v>
      </c>
      <c r="I128" s="316" t="s">
        <v>5115</v>
      </c>
      <c r="J128" s="317" t="s">
        <v>1085</v>
      </c>
      <c r="K128" s="318" t="s">
        <v>586</v>
      </c>
      <c r="L128" s="319">
        <v>100</v>
      </c>
      <c r="M128" s="320">
        <v>2176.1</v>
      </c>
      <c r="N128" s="424"/>
      <c r="O128" s="322">
        <f t="shared" si="7"/>
        <v>0</v>
      </c>
      <c r="P128" s="323">
        <v>4607105138131</v>
      </c>
      <c r="Q128" s="317" t="s">
        <v>4911</v>
      </c>
      <c r="R128" s="324">
        <f t="shared" si="8"/>
        <v>21.76</v>
      </c>
      <c r="S128" s="458" t="s">
        <v>5255</v>
      </c>
      <c r="T128" s="326" t="s">
        <v>4496</v>
      </c>
      <c r="U128" s="352"/>
      <c r="V128" s="352"/>
      <c r="W128" s="352"/>
      <c r="X128" s="352"/>
    </row>
    <row r="129" spans="1:24" ht="38.25" x14ac:dyDescent="0.2">
      <c r="A129" s="292">
        <v>110</v>
      </c>
      <c r="B129" s="310">
        <v>836</v>
      </c>
      <c r="C129" s="311" t="s">
        <v>3915</v>
      </c>
      <c r="D129" s="312"/>
      <c r="E129" s="313" t="s">
        <v>584</v>
      </c>
      <c r="F129" s="314" t="s">
        <v>3736</v>
      </c>
      <c r="G129" s="315" t="str">
        <f t="shared" si="6"/>
        <v>фото</v>
      </c>
      <c r="H129" s="315"/>
      <c r="I129" s="316" t="s">
        <v>3813</v>
      </c>
      <c r="J129" s="317" t="s">
        <v>1065</v>
      </c>
      <c r="K129" s="318" t="s">
        <v>622</v>
      </c>
      <c r="L129" s="319">
        <v>75</v>
      </c>
      <c r="M129" s="320">
        <v>1658.1999999999998</v>
      </c>
      <c r="N129" s="424"/>
      <c r="O129" s="322">
        <f t="shared" si="7"/>
        <v>0</v>
      </c>
      <c r="P129" s="323">
        <v>4607105138148</v>
      </c>
      <c r="Q129" s="317"/>
      <c r="R129" s="324">
        <f t="shared" si="8"/>
        <v>22.11</v>
      </c>
      <c r="S129" s="458" t="s">
        <v>3915</v>
      </c>
      <c r="T129" s="326" t="s">
        <v>4496</v>
      </c>
      <c r="U129" s="352"/>
      <c r="V129" s="352"/>
      <c r="W129" s="352"/>
      <c r="X129" s="352"/>
    </row>
    <row r="130" spans="1:24" ht="15.75" x14ac:dyDescent="0.2">
      <c r="A130" s="292">
        <v>111</v>
      </c>
      <c r="B130" s="310">
        <v>808</v>
      </c>
      <c r="C130" s="311" t="s">
        <v>1646</v>
      </c>
      <c r="D130" s="312"/>
      <c r="E130" s="313" t="s">
        <v>584</v>
      </c>
      <c r="F130" s="314" t="s">
        <v>632</v>
      </c>
      <c r="G130" s="315" t="str">
        <f t="shared" si="6"/>
        <v>фото</v>
      </c>
      <c r="H130" s="315"/>
      <c r="I130" s="316" t="s">
        <v>633</v>
      </c>
      <c r="J130" s="317" t="s">
        <v>1065</v>
      </c>
      <c r="K130" s="318" t="s">
        <v>586</v>
      </c>
      <c r="L130" s="319">
        <v>100</v>
      </c>
      <c r="M130" s="320">
        <v>1657.5</v>
      </c>
      <c r="N130" s="424"/>
      <c r="O130" s="322">
        <f t="shared" si="7"/>
        <v>0</v>
      </c>
      <c r="P130" s="323">
        <v>4607105138155</v>
      </c>
      <c r="Q130" s="317"/>
      <c r="R130" s="324">
        <f t="shared" si="8"/>
        <v>16.579999999999998</v>
      </c>
      <c r="S130" s="458" t="s">
        <v>1646</v>
      </c>
      <c r="T130" s="326" t="s">
        <v>4496</v>
      </c>
      <c r="U130" s="352"/>
      <c r="V130" s="352"/>
      <c r="W130" s="352"/>
      <c r="X130" s="352"/>
    </row>
    <row r="131" spans="1:24" ht="25.5" x14ac:dyDescent="0.2">
      <c r="A131" s="292">
        <v>112</v>
      </c>
      <c r="B131" s="310">
        <v>2271</v>
      </c>
      <c r="C131" s="311" t="s">
        <v>2602</v>
      </c>
      <c r="D131" s="312"/>
      <c r="E131" s="313" t="s">
        <v>584</v>
      </c>
      <c r="F131" s="314" t="s">
        <v>1642</v>
      </c>
      <c r="G131" s="315" t="str">
        <f t="shared" si="6"/>
        <v>фото</v>
      </c>
      <c r="H131" s="315"/>
      <c r="I131" s="316" t="s">
        <v>1643</v>
      </c>
      <c r="J131" s="317" t="s">
        <v>1065</v>
      </c>
      <c r="K131" s="318" t="s">
        <v>586</v>
      </c>
      <c r="L131" s="319">
        <v>100</v>
      </c>
      <c r="M131" s="320">
        <v>1513.5</v>
      </c>
      <c r="N131" s="424"/>
      <c r="O131" s="322">
        <f t="shared" si="7"/>
        <v>0</v>
      </c>
      <c r="P131" s="323">
        <v>4607105138162</v>
      </c>
      <c r="Q131" s="317"/>
      <c r="R131" s="324">
        <f t="shared" si="8"/>
        <v>15.14</v>
      </c>
      <c r="S131" s="458" t="s">
        <v>2602</v>
      </c>
      <c r="T131" s="326" t="s">
        <v>4496</v>
      </c>
      <c r="U131" s="352"/>
      <c r="V131" s="352"/>
      <c r="W131" s="352"/>
      <c r="X131" s="352"/>
    </row>
    <row r="132" spans="1:24" ht="25.5" x14ac:dyDescent="0.2">
      <c r="A132" s="292">
        <v>113</v>
      </c>
      <c r="B132" s="310">
        <v>11834</v>
      </c>
      <c r="C132" s="311" t="s">
        <v>5252</v>
      </c>
      <c r="D132" s="312"/>
      <c r="E132" s="313" t="s">
        <v>584</v>
      </c>
      <c r="F132" s="314" t="s">
        <v>4986</v>
      </c>
      <c r="G132" s="315" t="str">
        <f t="shared" si="6"/>
        <v>фото</v>
      </c>
      <c r="H132" s="315"/>
      <c r="I132" s="316" t="s">
        <v>5112</v>
      </c>
      <c r="J132" s="317" t="s">
        <v>1085</v>
      </c>
      <c r="K132" s="318" t="s">
        <v>622</v>
      </c>
      <c r="L132" s="319">
        <v>50</v>
      </c>
      <c r="M132" s="320">
        <v>1054.5</v>
      </c>
      <c r="N132" s="424"/>
      <c r="O132" s="322">
        <f t="shared" si="7"/>
        <v>0</v>
      </c>
      <c r="P132" s="323">
        <v>4607105138179</v>
      </c>
      <c r="Q132" s="317" t="s">
        <v>4911</v>
      </c>
      <c r="R132" s="324">
        <f t="shared" si="8"/>
        <v>21.09</v>
      </c>
      <c r="S132" s="458" t="s">
        <v>5252</v>
      </c>
      <c r="T132" s="326" t="s">
        <v>4496</v>
      </c>
      <c r="U132" s="352"/>
      <c r="V132" s="352"/>
      <c r="W132" s="352"/>
      <c r="X132" s="352"/>
    </row>
    <row r="133" spans="1:24" ht="38.25" x14ac:dyDescent="0.2">
      <c r="A133" s="292">
        <v>114</v>
      </c>
      <c r="B133" s="310">
        <v>835</v>
      </c>
      <c r="C133" s="311" t="s">
        <v>3916</v>
      </c>
      <c r="D133" s="312"/>
      <c r="E133" s="313" t="s">
        <v>584</v>
      </c>
      <c r="F133" s="314" t="s">
        <v>3737</v>
      </c>
      <c r="G133" s="315" t="str">
        <f t="shared" si="6"/>
        <v>фото</v>
      </c>
      <c r="H133" s="315"/>
      <c r="I133" s="316" t="s">
        <v>3814</v>
      </c>
      <c r="J133" s="317" t="s">
        <v>1065</v>
      </c>
      <c r="K133" s="318" t="s">
        <v>586</v>
      </c>
      <c r="L133" s="319">
        <v>100</v>
      </c>
      <c r="M133" s="320">
        <v>1943.5</v>
      </c>
      <c r="N133" s="424"/>
      <c r="O133" s="322">
        <f t="shared" si="7"/>
        <v>0</v>
      </c>
      <c r="P133" s="323">
        <v>4607105138186</v>
      </c>
      <c r="Q133" s="317"/>
      <c r="R133" s="324">
        <f t="shared" si="8"/>
        <v>19.440000000000001</v>
      </c>
      <c r="S133" s="458" t="s">
        <v>3916</v>
      </c>
      <c r="T133" s="326" t="s">
        <v>4496</v>
      </c>
      <c r="U133" s="352"/>
      <c r="V133" s="352"/>
      <c r="W133" s="352"/>
      <c r="X133" s="352"/>
    </row>
    <row r="134" spans="1:24" ht="15.75" x14ac:dyDescent="0.2">
      <c r="A134" s="292">
        <v>115</v>
      </c>
      <c r="B134" s="310">
        <v>795</v>
      </c>
      <c r="C134" s="311" t="s">
        <v>1651</v>
      </c>
      <c r="D134" s="312"/>
      <c r="E134" s="313" t="s">
        <v>584</v>
      </c>
      <c r="F134" s="314" t="s">
        <v>634</v>
      </c>
      <c r="G134" s="315" t="str">
        <f t="shared" si="6"/>
        <v>фото</v>
      </c>
      <c r="H134" s="315"/>
      <c r="I134" s="316" t="s">
        <v>635</v>
      </c>
      <c r="J134" s="317" t="s">
        <v>1085</v>
      </c>
      <c r="K134" s="318" t="s">
        <v>586</v>
      </c>
      <c r="L134" s="319">
        <v>100</v>
      </c>
      <c r="M134" s="320">
        <v>1465</v>
      </c>
      <c r="N134" s="424"/>
      <c r="O134" s="322">
        <f t="shared" si="7"/>
        <v>0</v>
      </c>
      <c r="P134" s="323">
        <v>4607105138193</v>
      </c>
      <c r="Q134" s="317"/>
      <c r="R134" s="324">
        <f t="shared" si="8"/>
        <v>14.65</v>
      </c>
      <c r="S134" s="458" t="s">
        <v>1651</v>
      </c>
      <c r="T134" s="326" t="s">
        <v>4496</v>
      </c>
      <c r="U134" s="352"/>
      <c r="V134" s="352"/>
      <c r="W134" s="352"/>
      <c r="X134" s="352"/>
    </row>
    <row r="135" spans="1:24" ht="15.75" x14ac:dyDescent="0.2">
      <c r="A135" s="292">
        <v>116</v>
      </c>
      <c r="B135" s="310">
        <v>14945</v>
      </c>
      <c r="C135" s="327" t="s">
        <v>6582</v>
      </c>
      <c r="D135" s="328"/>
      <c r="E135" s="329" t="s">
        <v>584</v>
      </c>
      <c r="F135" s="330" t="s">
        <v>6583</v>
      </c>
      <c r="G135" s="331" t="str">
        <f t="shared" si="6"/>
        <v>фото</v>
      </c>
      <c r="H135" s="331"/>
      <c r="I135" s="332" t="s">
        <v>6584</v>
      </c>
      <c r="J135" s="333" t="s">
        <v>1065</v>
      </c>
      <c r="K135" s="334" t="s">
        <v>622</v>
      </c>
      <c r="L135" s="335">
        <v>75</v>
      </c>
      <c r="M135" s="336">
        <v>1922.6999999999998</v>
      </c>
      <c r="N135" s="424"/>
      <c r="O135" s="322">
        <f t="shared" si="7"/>
        <v>0</v>
      </c>
      <c r="P135" s="323">
        <v>4607105160484</v>
      </c>
      <c r="Q135" s="337" t="s">
        <v>6499</v>
      </c>
      <c r="R135" s="324">
        <f t="shared" si="8"/>
        <v>25.64</v>
      </c>
      <c r="S135" s="458" t="s">
        <v>6582</v>
      </c>
      <c r="T135" s="326" t="s">
        <v>4496</v>
      </c>
      <c r="U135" s="352"/>
      <c r="V135" s="352"/>
      <c r="W135" s="352"/>
      <c r="X135" s="352"/>
    </row>
    <row r="136" spans="1:24" ht="31.5" x14ac:dyDescent="0.2">
      <c r="A136" s="292">
        <v>117</v>
      </c>
      <c r="B136" s="310">
        <v>11835</v>
      </c>
      <c r="C136" s="311" t="s">
        <v>5254</v>
      </c>
      <c r="D136" s="312"/>
      <c r="E136" s="313" t="s">
        <v>584</v>
      </c>
      <c r="F136" s="314" t="s">
        <v>4987</v>
      </c>
      <c r="G136" s="315" t="str">
        <f t="shared" si="6"/>
        <v>фото</v>
      </c>
      <c r="H136" s="315"/>
      <c r="I136" s="316" t="s">
        <v>5114</v>
      </c>
      <c r="J136" s="317" t="s">
        <v>1068</v>
      </c>
      <c r="K136" s="318" t="s">
        <v>586</v>
      </c>
      <c r="L136" s="319">
        <v>100</v>
      </c>
      <c r="M136" s="320">
        <v>1897.8999999999999</v>
      </c>
      <c r="N136" s="424"/>
      <c r="O136" s="322">
        <f t="shared" si="7"/>
        <v>0</v>
      </c>
      <c r="P136" s="323">
        <v>4607105138209</v>
      </c>
      <c r="Q136" s="317" t="s">
        <v>4911</v>
      </c>
      <c r="R136" s="324">
        <f t="shared" si="8"/>
        <v>18.98</v>
      </c>
      <c r="S136" s="458" t="s">
        <v>5254</v>
      </c>
      <c r="T136" s="326" t="s">
        <v>4496</v>
      </c>
      <c r="U136" s="352"/>
      <c r="V136" s="352"/>
      <c r="W136" s="352"/>
      <c r="X136" s="352"/>
    </row>
    <row r="137" spans="1:24" ht="15.75" x14ac:dyDescent="0.2">
      <c r="A137" s="292">
        <v>118</v>
      </c>
      <c r="B137" s="310">
        <v>2257</v>
      </c>
      <c r="C137" s="311" t="s">
        <v>1652</v>
      </c>
      <c r="D137" s="312"/>
      <c r="E137" s="313" t="s">
        <v>584</v>
      </c>
      <c r="F137" s="314" t="s">
        <v>556</v>
      </c>
      <c r="G137" s="315" t="str">
        <f t="shared" si="6"/>
        <v>фото</v>
      </c>
      <c r="H137" s="315"/>
      <c r="I137" s="316" t="s">
        <v>557</v>
      </c>
      <c r="J137" s="317" t="s">
        <v>1085</v>
      </c>
      <c r="K137" s="318" t="s">
        <v>586</v>
      </c>
      <c r="L137" s="319">
        <v>100</v>
      </c>
      <c r="M137" s="320">
        <v>1764.3</v>
      </c>
      <c r="N137" s="424"/>
      <c r="O137" s="322">
        <f t="shared" si="7"/>
        <v>0</v>
      </c>
      <c r="P137" s="323">
        <v>4607105138216</v>
      </c>
      <c r="Q137" s="317"/>
      <c r="R137" s="324">
        <f t="shared" si="8"/>
        <v>17.64</v>
      </c>
      <c r="S137" s="458" t="s">
        <v>5256</v>
      </c>
      <c r="T137" s="326" t="s">
        <v>4496</v>
      </c>
      <c r="U137" s="352"/>
      <c r="V137" s="352"/>
      <c r="W137" s="352"/>
      <c r="X137" s="352"/>
    </row>
    <row r="138" spans="1:24" ht="15.75" x14ac:dyDescent="0.2">
      <c r="A138" s="292">
        <v>119</v>
      </c>
      <c r="B138" s="310">
        <v>809</v>
      </c>
      <c r="C138" s="311" t="s">
        <v>1653</v>
      </c>
      <c r="D138" s="312"/>
      <c r="E138" s="313" t="s">
        <v>584</v>
      </c>
      <c r="F138" s="314" t="s">
        <v>558</v>
      </c>
      <c r="G138" s="315" t="str">
        <f t="shared" si="6"/>
        <v>фото</v>
      </c>
      <c r="H138" s="315"/>
      <c r="I138" s="316" t="s">
        <v>329</v>
      </c>
      <c r="J138" s="317" t="s">
        <v>1085</v>
      </c>
      <c r="K138" s="318" t="s">
        <v>586</v>
      </c>
      <c r="L138" s="319">
        <v>100</v>
      </c>
      <c r="M138" s="320">
        <v>1784</v>
      </c>
      <c r="N138" s="424"/>
      <c r="O138" s="322">
        <f t="shared" si="7"/>
        <v>0</v>
      </c>
      <c r="P138" s="323">
        <v>4607105138223</v>
      </c>
      <c r="Q138" s="317"/>
      <c r="R138" s="324">
        <f t="shared" si="8"/>
        <v>17.84</v>
      </c>
      <c r="S138" s="458" t="s">
        <v>1653</v>
      </c>
      <c r="T138" s="326" t="s">
        <v>4496</v>
      </c>
      <c r="U138" s="352"/>
      <c r="V138" s="352"/>
      <c r="W138" s="352"/>
      <c r="X138" s="352"/>
    </row>
    <row r="139" spans="1:24" ht="15.75" x14ac:dyDescent="0.2">
      <c r="A139" s="292">
        <v>120</v>
      </c>
      <c r="B139" s="310">
        <v>2244</v>
      </c>
      <c r="C139" s="311" t="s">
        <v>1654</v>
      </c>
      <c r="D139" s="312"/>
      <c r="E139" s="313" t="s">
        <v>584</v>
      </c>
      <c r="F139" s="314" t="s">
        <v>559</v>
      </c>
      <c r="G139" s="315" t="str">
        <f t="shared" si="6"/>
        <v>фото</v>
      </c>
      <c r="H139" s="315"/>
      <c r="I139" s="316" t="s">
        <v>560</v>
      </c>
      <c r="J139" s="317" t="s">
        <v>1085</v>
      </c>
      <c r="K139" s="318" t="s">
        <v>586</v>
      </c>
      <c r="L139" s="319">
        <v>100</v>
      </c>
      <c r="M139" s="320">
        <v>2019.3999999999999</v>
      </c>
      <c r="N139" s="424"/>
      <c r="O139" s="322">
        <f t="shared" si="7"/>
        <v>0</v>
      </c>
      <c r="P139" s="323">
        <v>4607105138230</v>
      </c>
      <c r="Q139" s="317"/>
      <c r="R139" s="324">
        <f t="shared" si="8"/>
        <v>20.190000000000001</v>
      </c>
      <c r="S139" s="458" t="s">
        <v>1654</v>
      </c>
      <c r="T139" s="326" t="s">
        <v>4496</v>
      </c>
      <c r="U139" s="352"/>
      <c r="V139" s="352"/>
      <c r="W139" s="352"/>
      <c r="X139" s="352"/>
    </row>
    <row r="140" spans="1:24" ht="15.75" x14ac:dyDescent="0.2">
      <c r="A140" s="292">
        <v>121</v>
      </c>
      <c r="B140" s="310">
        <v>2259</v>
      </c>
      <c r="C140" s="311" t="s">
        <v>1655</v>
      </c>
      <c r="D140" s="312"/>
      <c r="E140" s="313" t="s">
        <v>584</v>
      </c>
      <c r="F140" s="314" t="s">
        <v>561</v>
      </c>
      <c r="G140" s="315" t="str">
        <f t="shared" si="6"/>
        <v>фото</v>
      </c>
      <c r="H140" s="315"/>
      <c r="I140" s="316" t="s">
        <v>636</v>
      </c>
      <c r="J140" s="317" t="s">
        <v>1085</v>
      </c>
      <c r="K140" s="318" t="s">
        <v>586</v>
      </c>
      <c r="L140" s="319">
        <v>100</v>
      </c>
      <c r="M140" s="320">
        <v>2097.4</v>
      </c>
      <c r="N140" s="424"/>
      <c r="O140" s="322">
        <f t="shared" si="7"/>
        <v>0</v>
      </c>
      <c r="P140" s="323">
        <v>4607105138254</v>
      </c>
      <c r="Q140" s="317"/>
      <c r="R140" s="324">
        <f t="shared" si="8"/>
        <v>20.97</v>
      </c>
      <c r="S140" s="458" t="s">
        <v>1655</v>
      </c>
      <c r="T140" s="326" t="s">
        <v>4496</v>
      </c>
      <c r="U140" s="352"/>
      <c r="V140" s="352"/>
      <c r="W140" s="352"/>
      <c r="X140" s="352"/>
    </row>
    <row r="141" spans="1:24" ht="15.75" x14ac:dyDescent="0.2">
      <c r="A141" s="292">
        <v>122</v>
      </c>
      <c r="B141" s="310">
        <v>7657</v>
      </c>
      <c r="C141" s="311" t="s">
        <v>1656</v>
      </c>
      <c r="D141" s="312"/>
      <c r="E141" s="313" t="s">
        <v>584</v>
      </c>
      <c r="F141" s="314" t="s">
        <v>562</v>
      </c>
      <c r="G141" s="315" t="str">
        <f t="shared" si="6"/>
        <v>фото</v>
      </c>
      <c r="H141" s="315"/>
      <c r="I141" s="316" t="s">
        <v>592</v>
      </c>
      <c r="J141" s="317" t="s">
        <v>1085</v>
      </c>
      <c r="K141" s="318" t="s">
        <v>586</v>
      </c>
      <c r="L141" s="319">
        <v>100</v>
      </c>
      <c r="M141" s="320">
        <v>1840.1999999999998</v>
      </c>
      <c r="N141" s="424"/>
      <c r="O141" s="322">
        <f t="shared" si="7"/>
        <v>0</v>
      </c>
      <c r="P141" s="323">
        <v>4607105138278</v>
      </c>
      <c r="Q141" s="317"/>
      <c r="R141" s="324">
        <f t="shared" si="8"/>
        <v>18.399999999999999</v>
      </c>
      <c r="S141" s="458" t="s">
        <v>1656</v>
      </c>
      <c r="T141" s="326" t="s">
        <v>4496</v>
      </c>
      <c r="U141" s="352"/>
      <c r="V141" s="352"/>
      <c r="W141" s="352"/>
      <c r="X141" s="352"/>
    </row>
    <row r="142" spans="1:24" ht="15.75" x14ac:dyDescent="0.2">
      <c r="A142" s="292">
        <v>123</v>
      </c>
      <c r="B142" s="310">
        <v>7524</v>
      </c>
      <c r="C142" s="311" t="s">
        <v>1658</v>
      </c>
      <c r="D142" s="312"/>
      <c r="E142" s="313" t="s">
        <v>584</v>
      </c>
      <c r="F142" s="314" t="s">
        <v>565</v>
      </c>
      <c r="G142" s="315" t="str">
        <f t="shared" si="6"/>
        <v>фото</v>
      </c>
      <c r="H142" s="315"/>
      <c r="I142" s="316" t="s">
        <v>566</v>
      </c>
      <c r="J142" s="317" t="s">
        <v>1065</v>
      </c>
      <c r="K142" s="318" t="s">
        <v>586</v>
      </c>
      <c r="L142" s="319">
        <v>100</v>
      </c>
      <c r="M142" s="320">
        <v>2015.8999999999999</v>
      </c>
      <c r="N142" s="424"/>
      <c r="O142" s="322">
        <f t="shared" si="7"/>
        <v>0</v>
      </c>
      <c r="P142" s="323">
        <v>4607105138292</v>
      </c>
      <c r="Q142" s="317"/>
      <c r="R142" s="324">
        <f t="shared" si="8"/>
        <v>20.16</v>
      </c>
      <c r="S142" s="458" t="s">
        <v>1658</v>
      </c>
      <c r="T142" s="326" t="s">
        <v>4496</v>
      </c>
      <c r="U142" s="352"/>
      <c r="V142" s="352"/>
      <c r="W142" s="352"/>
      <c r="X142" s="352"/>
    </row>
    <row r="143" spans="1:24" ht="15.75" x14ac:dyDescent="0.2">
      <c r="A143" s="292">
        <v>124</v>
      </c>
      <c r="B143" s="310">
        <v>7526</v>
      </c>
      <c r="C143" s="311" t="s">
        <v>3066</v>
      </c>
      <c r="D143" s="312"/>
      <c r="E143" s="313" t="s">
        <v>584</v>
      </c>
      <c r="F143" s="314" t="s">
        <v>2482</v>
      </c>
      <c r="G143" s="315" t="str">
        <f t="shared" si="6"/>
        <v>фото</v>
      </c>
      <c r="H143" s="315"/>
      <c r="I143" s="316" t="s">
        <v>2528</v>
      </c>
      <c r="J143" s="317" t="s">
        <v>1065</v>
      </c>
      <c r="K143" s="318" t="s">
        <v>586</v>
      </c>
      <c r="L143" s="319">
        <v>100</v>
      </c>
      <c r="M143" s="320">
        <v>2205.6999999999998</v>
      </c>
      <c r="N143" s="424"/>
      <c r="O143" s="322">
        <f t="shared" si="7"/>
        <v>0</v>
      </c>
      <c r="P143" s="323">
        <v>4607105138308</v>
      </c>
      <c r="Q143" s="317"/>
      <c r="R143" s="324">
        <f t="shared" si="8"/>
        <v>22.06</v>
      </c>
      <c r="S143" s="458" t="s">
        <v>3066</v>
      </c>
      <c r="T143" s="326" t="s">
        <v>4496</v>
      </c>
      <c r="U143" s="352"/>
      <c r="V143" s="352"/>
      <c r="W143" s="352"/>
      <c r="X143" s="352"/>
    </row>
    <row r="144" spans="1:24" ht="25.5" x14ac:dyDescent="0.2">
      <c r="A144" s="292">
        <v>125</v>
      </c>
      <c r="B144" s="310">
        <v>14950</v>
      </c>
      <c r="C144" s="327" t="s">
        <v>6585</v>
      </c>
      <c r="D144" s="328"/>
      <c r="E144" s="329" t="s">
        <v>584</v>
      </c>
      <c r="F144" s="330" t="s">
        <v>6586</v>
      </c>
      <c r="G144" s="331" t="str">
        <f t="shared" si="6"/>
        <v>фото</v>
      </c>
      <c r="H144" s="331"/>
      <c r="I144" s="332" t="s">
        <v>6587</v>
      </c>
      <c r="J144" s="333" t="s">
        <v>1065</v>
      </c>
      <c r="K144" s="334" t="s">
        <v>586</v>
      </c>
      <c r="L144" s="335">
        <v>75</v>
      </c>
      <c r="M144" s="336">
        <v>1598.6</v>
      </c>
      <c r="N144" s="424"/>
      <c r="O144" s="322">
        <f t="shared" si="7"/>
        <v>0</v>
      </c>
      <c r="P144" s="323">
        <v>4607105160538</v>
      </c>
      <c r="Q144" s="337" t="s">
        <v>6499</v>
      </c>
      <c r="R144" s="324">
        <f t="shared" si="8"/>
        <v>21.31</v>
      </c>
      <c r="S144" s="458" t="s">
        <v>6585</v>
      </c>
      <c r="T144" s="326" t="s">
        <v>4496</v>
      </c>
      <c r="U144" s="352"/>
      <c r="V144" s="352"/>
      <c r="W144" s="352"/>
      <c r="X144" s="352"/>
    </row>
    <row r="145" spans="1:24" ht="25.5" x14ac:dyDescent="0.2">
      <c r="A145" s="292">
        <v>126</v>
      </c>
      <c r="B145" s="310">
        <v>11836</v>
      </c>
      <c r="C145" s="311" t="s">
        <v>5257</v>
      </c>
      <c r="D145" s="312" t="s">
        <v>5478</v>
      </c>
      <c r="E145" s="313" t="s">
        <v>584</v>
      </c>
      <c r="F145" s="314" t="s">
        <v>4989</v>
      </c>
      <c r="G145" s="315" t="str">
        <f t="shared" si="6"/>
        <v>фото</v>
      </c>
      <c r="H145" s="315" t="str">
        <f>HYPERLINK("http://www.gardenbulbs.ru/images/summer_CL/thumbnails/"&amp;D145&amp;".jpg","фото")</f>
        <v>фото</v>
      </c>
      <c r="I145" s="316" t="s">
        <v>5116</v>
      </c>
      <c r="J145" s="317" t="s">
        <v>1065</v>
      </c>
      <c r="K145" s="318" t="s">
        <v>586</v>
      </c>
      <c r="L145" s="319">
        <v>100</v>
      </c>
      <c r="M145" s="320">
        <v>2268.9</v>
      </c>
      <c r="N145" s="424"/>
      <c r="O145" s="322">
        <f t="shared" si="7"/>
        <v>0</v>
      </c>
      <c r="P145" s="323">
        <v>4607105138322</v>
      </c>
      <c r="Q145" s="317" t="s">
        <v>4911</v>
      </c>
      <c r="R145" s="324">
        <f t="shared" si="8"/>
        <v>22.69</v>
      </c>
      <c r="S145" s="458" t="s">
        <v>5257</v>
      </c>
      <c r="T145" s="326" t="s">
        <v>4496</v>
      </c>
      <c r="U145" s="352"/>
      <c r="V145" s="352"/>
      <c r="W145" s="352"/>
      <c r="X145" s="352"/>
    </row>
    <row r="146" spans="1:24" ht="25.5" x14ac:dyDescent="0.2">
      <c r="A146" s="292">
        <v>127</v>
      </c>
      <c r="B146" s="310">
        <v>14956</v>
      </c>
      <c r="C146" s="327" t="s">
        <v>6588</v>
      </c>
      <c r="D146" s="328"/>
      <c r="E146" s="329" t="s">
        <v>584</v>
      </c>
      <c r="F146" s="330" t="s">
        <v>6589</v>
      </c>
      <c r="G146" s="331" t="str">
        <f t="shared" si="6"/>
        <v>фото</v>
      </c>
      <c r="H146" s="331"/>
      <c r="I146" s="332" t="s">
        <v>6590</v>
      </c>
      <c r="J146" s="333" t="s">
        <v>1065</v>
      </c>
      <c r="K146" s="334" t="s">
        <v>622</v>
      </c>
      <c r="L146" s="335">
        <v>75</v>
      </c>
      <c r="M146" s="336">
        <v>1753</v>
      </c>
      <c r="N146" s="424"/>
      <c r="O146" s="322">
        <f t="shared" si="7"/>
        <v>0</v>
      </c>
      <c r="P146" s="323">
        <v>4607105160590</v>
      </c>
      <c r="Q146" s="337" t="s">
        <v>6499</v>
      </c>
      <c r="R146" s="324">
        <f t="shared" si="8"/>
        <v>23.37</v>
      </c>
      <c r="S146" s="458" t="s">
        <v>6588</v>
      </c>
      <c r="T146" s="326" t="s">
        <v>4496</v>
      </c>
      <c r="U146" s="352"/>
      <c r="V146" s="352"/>
      <c r="W146" s="352"/>
      <c r="X146" s="352"/>
    </row>
    <row r="147" spans="1:24" ht="38.25" x14ac:dyDescent="0.2">
      <c r="A147" s="292">
        <v>128</v>
      </c>
      <c r="B147" s="310">
        <v>7528</v>
      </c>
      <c r="C147" s="311" t="s">
        <v>3917</v>
      </c>
      <c r="D147" s="312"/>
      <c r="E147" s="313" t="s">
        <v>584</v>
      </c>
      <c r="F147" s="314" t="s">
        <v>3738</v>
      </c>
      <c r="G147" s="315" t="str">
        <f t="shared" si="6"/>
        <v>фото</v>
      </c>
      <c r="H147" s="315"/>
      <c r="I147" s="316" t="s">
        <v>3815</v>
      </c>
      <c r="J147" s="317" t="s">
        <v>1065</v>
      </c>
      <c r="K147" s="318" t="s">
        <v>586</v>
      </c>
      <c r="L147" s="319">
        <v>100</v>
      </c>
      <c r="M147" s="320">
        <v>2474.7999999999997</v>
      </c>
      <c r="N147" s="424"/>
      <c r="O147" s="322">
        <f t="shared" si="7"/>
        <v>0</v>
      </c>
      <c r="P147" s="323">
        <v>4607105138339</v>
      </c>
      <c r="Q147" s="317"/>
      <c r="R147" s="324">
        <f t="shared" si="8"/>
        <v>24.75</v>
      </c>
      <c r="S147" s="458" t="s">
        <v>3917</v>
      </c>
      <c r="T147" s="326" t="s">
        <v>4496</v>
      </c>
      <c r="U147" s="352"/>
      <c r="V147" s="352"/>
      <c r="W147" s="352"/>
      <c r="X147" s="352"/>
    </row>
    <row r="148" spans="1:24" ht="15.75" x14ac:dyDescent="0.2">
      <c r="A148" s="292">
        <v>129</v>
      </c>
      <c r="B148" s="310">
        <v>7529</v>
      </c>
      <c r="C148" s="311" t="s">
        <v>3067</v>
      </c>
      <c r="D148" s="312"/>
      <c r="E148" s="313" t="s">
        <v>584</v>
      </c>
      <c r="F148" s="314" t="s">
        <v>2483</v>
      </c>
      <c r="G148" s="315" t="str">
        <f t="shared" si="6"/>
        <v>фото</v>
      </c>
      <c r="H148" s="315"/>
      <c r="I148" s="316" t="s">
        <v>2529</v>
      </c>
      <c r="J148" s="317" t="s">
        <v>1065</v>
      </c>
      <c r="K148" s="318" t="s">
        <v>586</v>
      </c>
      <c r="L148" s="319">
        <v>100</v>
      </c>
      <c r="M148" s="320">
        <v>1616.8</v>
      </c>
      <c r="N148" s="424"/>
      <c r="O148" s="322">
        <f t="shared" si="7"/>
        <v>0</v>
      </c>
      <c r="P148" s="323">
        <v>4607105138346</v>
      </c>
      <c r="Q148" s="317"/>
      <c r="R148" s="324">
        <f t="shared" si="8"/>
        <v>16.170000000000002</v>
      </c>
      <c r="S148" s="458" t="s">
        <v>3067</v>
      </c>
      <c r="T148" s="326" t="s">
        <v>4496</v>
      </c>
      <c r="U148" s="352"/>
      <c r="V148" s="352"/>
      <c r="W148" s="352"/>
      <c r="X148" s="352"/>
    </row>
    <row r="149" spans="1:24" ht="25.5" x14ac:dyDescent="0.2">
      <c r="A149" s="292">
        <v>130</v>
      </c>
      <c r="B149" s="310">
        <v>7530</v>
      </c>
      <c r="C149" s="311" t="s">
        <v>1659</v>
      </c>
      <c r="D149" s="312"/>
      <c r="E149" s="313" t="s">
        <v>584</v>
      </c>
      <c r="F149" s="314" t="s">
        <v>567</v>
      </c>
      <c r="G149" s="315" t="str">
        <f t="shared" si="6"/>
        <v>фото</v>
      </c>
      <c r="H149" s="315"/>
      <c r="I149" s="316" t="s">
        <v>568</v>
      </c>
      <c r="J149" s="317" t="s">
        <v>1074</v>
      </c>
      <c r="K149" s="318" t="s">
        <v>586</v>
      </c>
      <c r="L149" s="319">
        <v>100</v>
      </c>
      <c r="M149" s="320">
        <v>1715.8999999999999</v>
      </c>
      <c r="N149" s="424"/>
      <c r="O149" s="322">
        <f t="shared" si="7"/>
        <v>0</v>
      </c>
      <c r="P149" s="323">
        <v>4607105138353</v>
      </c>
      <c r="Q149" s="317"/>
      <c r="R149" s="324">
        <f t="shared" si="8"/>
        <v>17.16</v>
      </c>
      <c r="S149" s="458" t="s">
        <v>1659</v>
      </c>
      <c r="T149" s="326" t="s">
        <v>4496</v>
      </c>
      <c r="U149" s="352"/>
      <c r="V149" s="352"/>
      <c r="W149" s="352"/>
      <c r="X149" s="352"/>
    </row>
    <row r="150" spans="1:24" ht="25.5" x14ac:dyDescent="0.2">
      <c r="A150" s="292">
        <v>131</v>
      </c>
      <c r="B150" s="310">
        <v>7656</v>
      </c>
      <c r="C150" s="311" t="s">
        <v>3068</v>
      </c>
      <c r="D150" s="312"/>
      <c r="E150" s="313" t="s">
        <v>584</v>
      </c>
      <c r="F150" s="314" t="s">
        <v>1660</v>
      </c>
      <c r="G150" s="315" t="str">
        <f t="shared" si="6"/>
        <v>фото</v>
      </c>
      <c r="H150" s="315"/>
      <c r="I150" s="316" t="s">
        <v>6591</v>
      </c>
      <c r="J150" s="317" t="s">
        <v>1065</v>
      </c>
      <c r="K150" s="318" t="s">
        <v>586</v>
      </c>
      <c r="L150" s="319">
        <v>100</v>
      </c>
      <c r="M150" s="320">
        <v>1638.3999999999999</v>
      </c>
      <c r="N150" s="424"/>
      <c r="O150" s="322">
        <f t="shared" si="7"/>
        <v>0</v>
      </c>
      <c r="P150" s="323">
        <v>4607105138360</v>
      </c>
      <c r="Q150" s="317"/>
      <c r="R150" s="324">
        <f t="shared" si="8"/>
        <v>16.38</v>
      </c>
      <c r="S150" s="458" t="s">
        <v>3068</v>
      </c>
      <c r="T150" s="326" t="s">
        <v>4496</v>
      </c>
      <c r="U150" s="352"/>
      <c r="V150" s="352"/>
      <c r="W150" s="352"/>
      <c r="X150" s="352"/>
    </row>
    <row r="151" spans="1:24" ht="15.75" x14ac:dyDescent="0.2">
      <c r="A151" s="292">
        <v>132</v>
      </c>
      <c r="B151" s="310">
        <v>7665</v>
      </c>
      <c r="C151" s="311" t="s">
        <v>1661</v>
      </c>
      <c r="D151" s="312"/>
      <c r="E151" s="313" t="s">
        <v>584</v>
      </c>
      <c r="F151" s="314" t="s">
        <v>570</v>
      </c>
      <c r="G151" s="315" t="str">
        <f t="shared" si="6"/>
        <v>фото</v>
      </c>
      <c r="H151" s="315"/>
      <c r="I151" s="316" t="s">
        <v>1117</v>
      </c>
      <c r="J151" s="317" t="s">
        <v>1085</v>
      </c>
      <c r="K151" s="318" t="s">
        <v>586</v>
      </c>
      <c r="L151" s="319">
        <v>100</v>
      </c>
      <c r="M151" s="320">
        <v>1779.1</v>
      </c>
      <c r="N151" s="424"/>
      <c r="O151" s="322">
        <f t="shared" si="7"/>
        <v>0</v>
      </c>
      <c r="P151" s="323">
        <v>4607105138377</v>
      </c>
      <c r="Q151" s="317"/>
      <c r="R151" s="324">
        <f t="shared" si="8"/>
        <v>17.79</v>
      </c>
      <c r="S151" s="458" t="s">
        <v>1661</v>
      </c>
      <c r="T151" s="326" t="s">
        <v>4496</v>
      </c>
      <c r="U151" s="352"/>
      <c r="V151" s="352"/>
      <c r="W151" s="352"/>
      <c r="X151" s="352"/>
    </row>
    <row r="152" spans="1:24" ht="38.25" x14ac:dyDescent="0.2">
      <c r="A152" s="292">
        <v>133</v>
      </c>
      <c r="B152" s="310">
        <v>7666</v>
      </c>
      <c r="C152" s="311" t="s">
        <v>3918</v>
      </c>
      <c r="D152" s="312"/>
      <c r="E152" s="313" t="s">
        <v>584</v>
      </c>
      <c r="F152" s="314" t="s">
        <v>3739</v>
      </c>
      <c r="G152" s="315" t="str">
        <f t="shared" si="6"/>
        <v>фото</v>
      </c>
      <c r="H152" s="315"/>
      <c r="I152" s="316" t="s">
        <v>3816</v>
      </c>
      <c r="J152" s="317" t="s">
        <v>1065</v>
      </c>
      <c r="K152" s="318" t="s">
        <v>586</v>
      </c>
      <c r="L152" s="319">
        <v>75</v>
      </c>
      <c r="M152" s="320">
        <v>1770.3999999999999</v>
      </c>
      <c r="N152" s="424"/>
      <c r="O152" s="322">
        <f t="shared" si="7"/>
        <v>0</v>
      </c>
      <c r="P152" s="323">
        <v>4607105138384</v>
      </c>
      <c r="Q152" s="317"/>
      <c r="R152" s="324">
        <f t="shared" si="8"/>
        <v>23.61</v>
      </c>
      <c r="S152" s="458" t="s">
        <v>3918</v>
      </c>
      <c r="T152" s="326" t="s">
        <v>4496</v>
      </c>
      <c r="U152" s="352"/>
      <c r="V152" s="352"/>
      <c r="W152" s="352"/>
      <c r="X152" s="352"/>
    </row>
    <row r="153" spans="1:24" ht="38.25" x14ac:dyDescent="0.2">
      <c r="A153" s="292">
        <v>134</v>
      </c>
      <c r="B153" s="310">
        <v>14969</v>
      </c>
      <c r="C153" s="327" t="s">
        <v>6592</v>
      </c>
      <c r="D153" s="328" t="s">
        <v>6593</v>
      </c>
      <c r="E153" s="329" t="s">
        <v>584</v>
      </c>
      <c r="F153" s="330" t="s">
        <v>6594</v>
      </c>
      <c r="G153" s="331" t="str">
        <f t="shared" si="6"/>
        <v>фото</v>
      </c>
      <c r="H153" s="331" t="str">
        <f>HYPERLINK("http://www.gardenbulbs.ru/images/summer_CL/thumbnails/"&amp;D153&amp;".jpg","фото")</f>
        <v>фото</v>
      </c>
      <c r="I153" s="332" t="s">
        <v>6595</v>
      </c>
      <c r="J153" s="333" t="s">
        <v>1065</v>
      </c>
      <c r="K153" s="334" t="s">
        <v>586</v>
      </c>
      <c r="L153" s="335">
        <v>75</v>
      </c>
      <c r="M153" s="336">
        <v>1739.8999999999999</v>
      </c>
      <c r="N153" s="424"/>
      <c r="O153" s="322">
        <f t="shared" si="7"/>
        <v>0</v>
      </c>
      <c r="P153" s="323">
        <v>4607105160729</v>
      </c>
      <c r="Q153" s="337" t="s">
        <v>6499</v>
      </c>
      <c r="R153" s="324">
        <f t="shared" si="8"/>
        <v>23.2</v>
      </c>
      <c r="S153" s="458" t="s">
        <v>6592</v>
      </c>
      <c r="T153" s="326" t="s">
        <v>4496</v>
      </c>
      <c r="U153" s="352"/>
      <c r="V153" s="352"/>
      <c r="W153" s="352"/>
      <c r="X153" s="352"/>
    </row>
    <row r="154" spans="1:24" ht="38.25" x14ac:dyDescent="0.2">
      <c r="A154" s="292">
        <v>135</v>
      </c>
      <c r="B154" s="310">
        <v>11837</v>
      </c>
      <c r="C154" s="311" t="s">
        <v>5258</v>
      </c>
      <c r="D154" s="312"/>
      <c r="E154" s="313" t="s">
        <v>584</v>
      </c>
      <c r="F154" s="314" t="s">
        <v>4990</v>
      </c>
      <c r="G154" s="315" t="str">
        <f t="shared" si="6"/>
        <v>фото</v>
      </c>
      <c r="H154" s="315"/>
      <c r="I154" s="316" t="s">
        <v>5117</v>
      </c>
      <c r="J154" s="317" t="s">
        <v>1065</v>
      </c>
      <c r="K154" s="318" t="s">
        <v>586</v>
      </c>
      <c r="L154" s="319">
        <v>100</v>
      </c>
      <c r="M154" s="320">
        <v>1956.1999999999998</v>
      </c>
      <c r="N154" s="424"/>
      <c r="O154" s="322">
        <f t="shared" si="7"/>
        <v>0</v>
      </c>
      <c r="P154" s="323">
        <v>4607105138391</v>
      </c>
      <c r="Q154" s="317" t="s">
        <v>4911</v>
      </c>
      <c r="R154" s="324">
        <f t="shared" si="8"/>
        <v>19.559999999999999</v>
      </c>
      <c r="S154" s="458" t="s">
        <v>5258</v>
      </c>
      <c r="T154" s="326" t="s">
        <v>4496</v>
      </c>
      <c r="U154" s="352"/>
      <c r="V154" s="352"/>
      <c r="W154" s="352"/>
      <c r="X154" s="352"/>
    </row>
    <row r="155" spans="1:24" ht="15.75" x14ac:dyDescent="0.2">
      <c r="A155" s="292">
        <v>136</v>
      </c>
      <c r="B155" s="310">
        <v>2258</v>
      </c>
      <c r="C155" s="311" t="s">
        <v>1645</v>
      </c>
      <c r="D155" s="312"/>
      <c r="E155" s="313" t="s">
        <v>584</v>
      </c>
      <c r="F155" s="314" t="s">
        <v>571</v>
      </c>
      <c r="G155" s="315" t="str">
        <f t="shared" si="6"/>
        <v>фото</v>
      </c>
      <c r="H155" s="315"/>
      <c r="I155" s="316" t="s">
        <v>572</v>
      </c>
      <c r="J155" s="317" t="s">
        <v>1085</v>
      </c>
      <c r="K155" s="318" t="s">
        <v>586</v>
      </c>
      <c r="L155" s="319">
        <v>100</v>
      </c>
      <c r="M155" s="320">
        <v>1889.3999999999999</v>
      </c>
      <c r="N155" s="424"/>
      <c r="O155" s="322">
        <f t="shared" si="7"/>
        <v>0</v>
      </c>
      <c r="P155" s="323">
        <v>4607105138407</v>
      </c>
      <c r="Q155" s="317"/>
      <c r="R155" s="324">
        <f t="shared" si="8"/>
        <v>18.89</v>
      </c>
      <c r="S155" s="458" t="s">
        <v>1645</v>
      </c>
      <c r="T155" s="326" t="s">
        <v>4496</v>
      </c>
      <c r="U155" s="352"/>
      <c r="V155" s="352"/>
      <c r="W155" s="352"/>
      <c r="X155" s="352"/>
    </row>
    <row r="156" spans="1:24" ht="25.5" x14ac:dyDescent="0.2">
      <c r="A156" s="292">
        <v>137</v>
      </c>
      <c r="B156" s="310">
        <v>5110</v>
      </c>
      <c r="C156" s="311" t="s">
        <v>2604</v>
      </c>
      <c r="D156" s="312"/>
      <c r="E156" s="313" t="s">
        <v>584</v>
      </c>
      <c r="F156" s="314" t="s">
        <v>1663</v>
      </c>
      <c r="G156" s="315" t="str">
        <f t="shared" si="6"/>
        <v>фото</v>
      </c>
      <c r="H156" s="315"/>
      <c r="I156" s="316" t="s">
        <v>1664</v>
      </c>
      <c r="J156" s="317" t="s">
        <v>1065</v>
      </c>
      <c r="K156" s="318" t="s">
        <v>586</v>
      </c>
      <c r="L156" s="319">
        <v>100</v>
      </c>
      <c r="M156" s="320">
        <v>1896.5</v>
      </c>
      <c r="N156" s="424"/>
      <c r="O156" s="322">
        <f t="shared" si="7"/>
        <v>0</v>
      </c>
      <c r="P156" s="323">
        <v>4607105138414</v>
      </c>
      <c r="Q156" s="317"/>
      <c r="R156" s="324">
        <f t="shared" si="8"/>
        <v>18.97</v>
      </c>
      <c r="S156" s="458" t="s">
        <v>2604</v>
      </c>
      <c r="T156" s="326" t="s">
        <v>4496</v>
      </c>
      <c r="U156" s="352"/>
      <c r="V156" s="352"/>
      <c r="W156" s="352"/>
      <c r="X156" s="352"/>
    </row>
    <row r="157" spans="1:24" ht="38.25" x14ac:dyDescent="0.2">
      <c r="A157" s="292">
        <v>138</v>
      </c>
      <c r="B157" s="310">
        <v>1321</v>
      </c>
      <c r="C157" s="327" t="s">
        <v>6596</v>
      </c>
      <c r="D157" s="328"/>
      <c r="E157" s="329" t="s">
        <v>584</v>
      </c>
      <c r="F157" s="330" t="s">
        <v>6597</v>
      </c>
      <c r="G157" s="331" t="str">
        <f t="shared" si="6"/>
        <v>фото</v>
      </c>
      <c r="H157" s="331"/>
      <c r="I157" s="332" t="s">
        <v>6598</v>
      </c>
      <c r="J157" s="333" t="s">
        <v>1068</v>
      </c>
      <c r="K157" s="334" t="s">
        <v>586</v>
      </c>
      <c r="L157" s="335">
        <v>100</v>
      </c>
      <c r="M157" s="336">
        <v>1829</v>
      </c>
      <c r="N157" s="321"/>
      <c r="O157" s="322">
        <f t="shared" si="7"/>
        <v>0</v>
      </c>
      <c r="P157" s="323"/>
      <c r="Q157" s="337" t="s">
        <v>6499</v>
      </c>
      <c r="R157" s="324">
        <f t="shared" si="8"/>
        <v>18.29</v>
      </c>
      <c r="S157" s="458" t="s">
        <v>6596</v>
      </c>
      <c r="T157" s="326" t="s">
        <v>4496</v>
      </c>
      <c r="U157" s="352"/>
      <c r="V157" s="352"/>
      <c r="W157" s="352"/>
      <c r="X157" s="352"/>
    </row>
    <row r="158" spans="1:24" ht="38.25" x14ac:dyDescent="0.2">
      <c r="A158" s="292">
        <v>139</v>
      </c>
      <c r="B158" s="310">
        <v>5100</v>
      </c>
      <c r="C158" s="311" t="s">
        <v>3920</v>
      </c>
      <c r="D158" s="312"/>
      <c r="E158" s="313" t="s">
        <v>584</v>
      </c>
      <c r="F158" s="314" t="s">
        <v>3742</v>
      </c>
      <c r="G158" s="315" t="str">
        <f t="shared" si="6"/>
        <v>фото</v>
      </c>
      <c r="H158" s="315"/>
      <c r="I158" s="316" t="s">
        <v>3819</v>
      </c>
      <c r="J158" s="317" t="s">
        <v>1065</v>
      </c>
      <c r="K158" s="318" t="s">
        <v>586</v>
      </c>
      <c r="L158" s="319">
        <v>100</v>
      </c>
      <c r="M158" s="320">
        <v>2221.7999999999997</v>
      </c>
      <c r="N158" s="424"/>
      <c r="O158" s="322">
        <f t="shared" si="7"/>
        <v>0</v>
      </c>
      <c r="P158" s="323">
        <v>4607105138438</v>
      </c>
      <c r="Q158" s="317"/>
      <c r="R158" s="324">
        <f t="shared" si="8"/>
        <v>22.22</v>
      </c>
      <c r="S158" s="458" t="s">
        <v>3920</v>
      </c>
      <c r="T158" s="326" t="s">
        <v>4496</v>
      </c>
      <c r="U158" s="352"/>
      <c r="V158" s="352"/>
      <c r="W158" s="352"/>
      <c r="X158" s="352"/>
    </row>
    <row r="159" spans="1:24" ht="25.5" x14ac:dyDescent="0.2">
      <c r="A159" s="292">
        <v>140</v>
      </c>
      <c r="B159" s="310">
        <v>2101</v>
      </c>
      <c r="C159" s="311" t="s">
        <v>3070</v>
      </c>
      <c r="D159" s="312"/>
      <c r="E159" s="313" t="s">
        <v>584</v>
      </c>
      <c r="F159" s="314" t="s">
        <v>3071</v>
      </c>
      <c r="G159" s="315" t="str">
        <f t="shared" si="6"/>
        <v>фото</v>
      </c>
      <c r="H159" s="315"/>
      <c r="I159" s="316" t="s">
        <v>3072</v>
      </c>
      <c r="J159" s="317" t="s">
        <v>1085</v>
      </c>
      <c r="K159" s="318" t="s">
        <v>622</v>
      </c>
      <c r="L159" s="319">
        <v>75</v>
      </c>
      <c r="M159" s="320">
        <v>1544.3</v>
      </c>
      <c r="N159" s="424"/>
      <c r="O159" s="322">
        <f t="shared" si="7"/>
        <v>0</v>
      </c>
      <c r="P159" s="323">
        <v>4607105138445</v>
      </c>
      <c r="Q159" s="317"/>
      <c r="R159" s="324">
        <f t="shared" si="8"/>
        <v>20.59</v>
      </c>
      <c r="S159" s="458" t="s">
        <v>3070</v>
      </c>
      <c r="T159" s="326" t="s">
        <v>4496</v>
      </c>
      <c r="U159" s="352"/>
      <c r="V159" s="352"/>
      <c r="W159" s="352"/>
      <c r="X159" s="352"/>
    </row>
    <row r="160" spans="1:24" ht="15.75" x14ac:dyDescent="0.2">
      <c r="A160" s="292">
        <v>141</v>
      </c>
      <c r="B160" s="310">
        <v>7659</v>
      </c>
      <c r="C160" s="311" t="s">
        <v>1657</v>
      </c>
      <c r="D160" s="312"/>
      <c r="E160" s="313" t="s">
        <v>584</v>
      </c>
      <c r="F160" s="314" t="s">
        <v>563</v>
      </c>
      <c r="G160" s="315" t="str">
        <f t="shared" si="6"/>
        <v>фото</v>
      </c>
      <c r="H160" s="315"/>
      <c r="I160" s="316" t="s">
        <v>564</v>
      </c>
      <c r="J160" s="317" t="s">
        <v>1074</v>
      </c>
      <c r="K160" s="318" t="s">
        <v>586</v>
      </c>
      <c r="L160" s="319">
        <v>100</v>
      </c>
      <c r="M160" s="320">
        <v>2142.4</v>
      </c>
      <c r="N160" s="424"/>
      <c r="O160" s="322">
        <f t="shared" si="7"/>
        <v>0</v>
      </c>
      <c r="P160" s="323">
        <v>4607105138452</v>
      </c>
      <c r="Q160" s="317"/>
      <c r="R160" s="324">
        <f t="shared" si="8"/>
        <v>21.42</v>
      </c>
      <c r="S160" s="458" t="s">
        <v>1657</v>
      </c>
      <c r="T160" s="326" t="s">
        <v>4496</v>
      </c>
      <c r="U160" s="352"/>
      <c r="V160" s="352"/>
      <c r="W160" s="352"/>
      <c r="X160" s="352"/>
    </row>
    <row r="161" spans="1:24" ht="15.75" x14ac:dyDescent="0.2">
      <c r="A161" s="292">
        <v>142</v>
      </c>
      <c r="B161" s="310">
        <v>2243</v>
      </c>
      <c r="C161" s="311" t="s">
        <v>2603</v>
      </c>
      <c r="D161" s="312"/>
      <c r="E161" s="313" t="s">
        <v>584</v>
      </c>
      <c r="F161" s="314" t="s">
        <v>1648</v>
      </c>
      <c r="G161" s="315" t="str">
        <f t="shared" si="6"/>
        <v>фото</v>
      </c>
      <c r="H161" s="315"/>
      <c r="I161" s="316" t="s">
        <v>1427</v>
      </c>
      <c r="J161" s="317" t="s">
        <v>1085</v>
      </c>
      <c r="K161" s="318" t="s">
        <v>586</v>
      </c>
      <c r="L161" s="319">
        <v>100</v>
      </c>
      <c r="M161" s="320">
        <v>1910.5</v>
      </c>
      <c r="N161" s="424"/>
      <c r="O161" s="322">
        <f t="shared" si="7"/>
        <v>0</v>
      </c>
      <c r="P161" s="323">
        <v>4607105138469</v>
      </c>
      <c r="Q161" s="317"/>
      <c r="R161" s="324">
        <f t="shared" si="8"/>
        <v>19.11</v>
      </c>
      <c r="S161" s="458" t="s">
        <v>2603</v>
      </c>
      <c r="T161" s="326" t="s">
        <v>4496</v>
      </c>
      <c r="U161" s="352"/>
      <c r="V161" s="352"/>
      <c r="W161" s="352"/>
      <c r="X161" s="352"/>
    </row>
    <row r="162" spans="1:24" ht="63.75" x14ac:dyDescent="0.2">
      <c r="A162" s="292">
        <v>143</v>
      </c>
      <c r="B162" s="310">
        <v>2231</v>
      </c>
      <c r="C162" s="311" t="s">
        <v>3062</v>
      </c>
      <c r="D162" s="312"/>
      <c r="E162" s="313" t="s">
        <v>584</v>
      </c>
      <c r="F162" s="314" t="s">
        <v>3063</v>
      </c>
      <c r="G162" s="315" t="str">
        <f t="shared" si="6"/>
        <v>фото</v>
      </c>
      <c r="H162" s="315"/>
      <c r="I162" s="316" t="s">
        <v>3064</v>
      </c>
      <c r="J162" s="317" t="s">
        <v>1085</v>
      </c>
      <c r="K162" s="318" t="s">
        <v>586</v>
      </c>
      <c r="L162" s="319">
        <v>100</v>
      </c>
      <c r="M162" s="320">
        <v>1952.6999999999998</v>
      </c>
      <c r="N162" s="424"/>
      <c r="O162" s="322">
        <f t="shared" si="7"/>
        <v>0</v>
      </c>
      <c r="P162" s="323">
        <v>4607105138476</v>
      </c>
      <c r="Q162" s="317"/>
      <c r="R162" s="324">
        <f t="shared" si="8"/>
        <v>19.53</v>
      </c>
      <c r="S162" s="458" t="s">
        <v>3062</v>
      </c>
      <c r="T162" s="326" t="s">
        <v>4496</v>
      </c>
      <c r="U162" s="352"/>
      <c r="V162" s="352"/>
      <c r="W162" s="352"/>
      <c r="X162" s="352"/>
    </row>
    <row r="163" spans="1:24" ht="15.75" x14ac:dyDescent="0.2">
      <c r="A163" s="292">
        <v>144</v>
      </c>
      <c r="B163" s="310">
        <v>2232</v>
      </c>
      <c r="C163" s="311" t="s">
        <v>3914</v>
      </c>
      <c r="D163" s="312"/>
      <c r="E163" s="313" t="s">
        <v>584</v>
      </c>
      <c r="F163" s="314" t="s">
        <v>3735</v>
      </c>
      <c r="G163" s="315" t="str">
        <f t="shared" si="6"/>
        <v>фото</v>
      </c>
      <c r="H163" s="315"/>
      <c r="I163" s="316" t="s">
        <v>1133</v>
      </c>
      <c r="J163" s="317" t="s">
        <v>1085</v>
      </c>
      <c r="K163" s="318" t="s">
        <v>586</v>
      </c>
      <c r="L163" s="319">
        <v>100</v>
      </c>
      <c r="M163" s="320">
        <v>1692.6999999999998</v>
      </c>
      <c r="N163" s="424"/>
      <c r="O163" s="322">
        <f t="shared" si="7"/>
        <v>0</v>
      </c>
      <c r="P163" s="323">
        <v>4607105138483</v>
      </c>
      <c r="Q163" s="317"/>
      <c r="R163" s="324">
        <f t="shared" si="8"/>
        <v>16.93</v>
      </c>
      <c r="S163" s="458" t="s">
        <v>3914</v>
      </c>
      <c r="T163" s="326" t="s">
        <v>4496</v>
      </c>
      <c r="U163" s="352"/>
      <c r="V163" s="352"/>
      <c r="W163" s="352"/>
      <c r="X163" s="352"/>
    </row>
    <row r="164" spans="1:24" ht="15.75" x14ac:dyDescent="0.2">
      <c r="A164" s="292">
        <v>145</v>
      </c>
      <c r="B164" s="310">
        <v>2233</v>
      </c>
      <c r="C164" s="311" t="s">
        <v>3065</v>
      </c>
      <c r="D164" s="312"/>
      <c r="E164" s="313" t="s">
        <v>584</v>
      </c>
      <c r="F164" s="314" t="s">
        <v>2481</v>
      </c>
      <c r="G164" s="315" t="str">
        <f t="shared" si="6"/>
        <v>фото</v>
      </c>
      <c r="H164" s="315"/>
      <c r="I164" s="316" t="s">
        <v>2527</v>
      </c>
      <c r="J164" s="317" t="s">
        <v>1065</v>
      </c>
      <c r="K164" s="318" t="s">
        <v>586</v>
      </c>
      <c r="L164" s="319">
        <v>100</v>
      </c>
      <c r="M164" s="320">
        <v>1842.3</v>
      </c>
      <c r="N164" s="424"/>
      <c r="O164" s="322">
        <f t="shared" si="7"/>
        <v>0</v>
      </c>
      <c r="P164" s="323">
        <v>4607105138490</v>
      </c>
      <c r="Q164" s="317"/>
      <c r="R164" s="324">
        <f t="shared" si="8"/>
        <v>18.420000000000002</v>
      </c>
      <c r="S164" s="458" t="s">
        <v>3065</v>
      </c>
      <c r="T164" s="326" t="s">
        <v>4496</v>
      </c>
      <c r="U164" s="352"/>
      <c r="V164" s="352"/>
      <c r="W164" s="352"/>
      <c r="X164" s="352"/>
    </row>
    <row r="165" spans="1:24" ht="25.5" x14ac:dyDescent="0.2">
      <c r="A165" s="292">
        <v>146</v>
      </c>
      <c r="B165" s="310">
        <v>11838</v>
      </c>
      <c r="C165" s="311" t="s">
        <v>5251</v>
      </c>
      <c r="D165" s="312"/>
      <c r="E165" s="313" t="s">
        <v>584</v>
      </c>
      <c r="F165" s="314" t="s">
        <v>4985</v>
      </c>
      <c r="G165" s="315" t="str">
        <f t="shared" si="6"/>
        <v>фото</v>
      </c>
      <c r="H165" s="315"/>
      <c r="I165" s="316" t="s">
        <v>5111</v>
      </c>
      <c r="J165" s="317" t="s">
        <v>1068</v>
      </c>
      <c r="K165" s="318" t="s">
        <v>586</v>
      </c>
      <c r="L165" s="319">
        <v>100</v>
      </c>
      <c r="M165" s="320">
        <v>2019.3999999999999</v>
      </c>
      <c r="N165" s="424"/>
      <c r="O165" s="322">
        <f t="shared" si="7"/>
        <v>0</v>
      </c>
      <c r="P165" s="323">
        <v>4607105138506</v>
      </c>
      <c r="Q165" s="317" t="s">
        <v>4911</v>
      </c>
      <c r="R165" s="324">
        <f t="shared" si="8"/>
        <v>20.190000000000001</v>
      </c>
      <c r="S165" s="458" t="s">
        <v>5251</v>
      </c>
      <c r="T165" s="326" t="s">
        <v>4496</v>
      </c>
      <c r="U165" s="352"/>
      <c r="V165" s="352"/>
      <c r="W165" s="352"/>
      <c r="X165" s="352"/>
    </row>
    <row r="166" spans="1:24" ht="25.5" x14ac:dyDescent="0.2">
      <c r="A166" s="292">
        <v>147</v>
      </c>
      <c r="B166" s="310">
        <v>5106</v>
      </c>
      <c r="C166" s="311" t="s">
        <v>3919</v>
      </c>
      <c r="D166" s="312"/>
      <c r="E166" s="313" t="s">
        <v>584</v>
      </c>
      <c r="F166" s="314" t="s">
        <v>3740</v>
      </c>
      <c r="G166" s="315" t="str">
        <f t="shared" si="6"/>
        <v>фото</v>
      </c>
      <c r="H166" s="315"/>
      <c r="I166" s="316" t="s">
        <v>3817</v>
      </c>
      <c r="J166" s="317" t="s">
        <v>1065</v>
      </c>
      <c r="K166" s="318" t="s">
        <v>586</v>
      </c>
      <c r="L166" s="319">
        <v>100</v>
      </c>
      <c r="M166" s="320">
        <v>1762.8999999999999</v>
      </c>
      <c r="N166" s="424"/>
      <c r="O166" s="322">
        <f t="shared" si="7"/>
        <v>0</v>
      </c>
      <c r="P166" s="323">
        <v>4607105138520</v>
      </c>
      <c r="Q166" s="317"/>
      <c r="R166" s="324">
        <f t="shared" si="8"/>
        <v>17.63</v>
      </c>
      <c r="S166" s="458" t="s">
        <v>3919</v>
      </c>
      <c r="T166" s="326" t="s">
        <v>4496</v>
      </c>
      <c r="U166" s="352"/>
      <c r="V166" s="352"/>
      <c r="W166" s="352"/>
      <c r="X166" s="352"/>
    </row>
    <row r="167" spans="1:24" ht="15.75" x14ac:dyDescent="0.2">
      <c r="A167" s="292">
        <v>148</v>
      </c>
      <c r="B167" s="310">
        <v>5109</v>
      </c>
      <c r="C167" s="311" t="s">
        <v>1662</v>
      </c>
      <c r="D167" s="312"/>
      <c r="E167" s="313" t="s">
        <v>584</v>
      </c>
      <c r="F167" s="314" t="s">
        <v>1134</v>
      </c>
      <c r="G167" s="315" t="str">
        <f t="shared" si="6"/>
        <v>фото</v>
      </c>
      <c r="H167" s="315"/>
      <c r="I167" s="316" t="s">
        <v>56</v>
      </c>
      <c r="J167" s="317" t="s">
        <v>1065</v>
      </c>
      <c r="K167" s="318" t="s">
        <v>586</v>
      </c>
      <c r="L167" s="319">
        <v>100</v>
      </c>
      <c r="M167" s="320">
        <v>1840.1999999999998</v>
      </c>
      <c r="N167" s="424"/>
      <c r="O167" s="322">
        <f t="shared" si="7"/>
        <v>0</v>
      </c>
      <c r="P167" s="323">
        <v>4607105138537</v>
      </c>
      <c r="Q167" s="317"/>
      <c r="R167" s="324">
        <f t="shared" si="8"/>
        <v>18.399999999999999</v>
      </c>
      <c r="S167" s="458" t="s">
        <v>1662</v>
      </c>
      <c r="T167" s="326" t="s">
        <v>4496</v>
      </c>
      <c r="U167" s="352"/>
      <c r="V167" s="352"/>
      <c r="W167" s="352"/>
      <c r="X167" s="352"/>
    </row>
    <row r="168" spans="1:24" ht="15.75" x14ac:dyDescent="0.2">
      <c r="A168" s="292">
        <v>149</v>
      </c>
      <c r="B168" s="310">
        <v>2194</v>
      </c>
      <c r="C168" s="311" t="s">
        <v>3912</v>
      </c>
      <c r="D168" s="312"/>
      <c r="E168" s="313" t="s">
        <v>584</v>
      </c>
      <c r="F168" s="314" t="s">
        <v>3733</v>
      </c>
      <c r="G168" s="315" t="str">
        <f t="shared" si="6"/>
        <v>фото</v>
      </c>
      <c r="H168" s="315"/>
      <c r="I168" s="316" t="s">
        <v>3811</v>
      </c>
      <c r="J168" s="317" t="s">
        <v>1085</v>
      </c>
      <c r="K168" s="318" t="s">
        <v>586</v>
      </c>
      <c r="L168" s="319">
        <v>100</v>
      </c>
      <c r="M168" s="320">
        <v>2167.6999999999998</v>
      </c>
      <c r="N168" s="424"/>
      <c r="O168" s="322">
        <f t="shared" si="7"/>
        <v>0</v>
      </c>
      <c r="P168" s="323">
        <v>4607105138544</v>
      </c>
      <c r="Q168" s="317"/>
      <c r="R168" s="324">
        <f t="shared" si="8"/>
        <v>21.68</v>
      </c>
      <c r="S168" s="458" t="s">
        <v>3912</v>
      </c>
      <c r="T168" s="326" t="s">
        <v>4496</v>
      </c>
      <c r="U168" s="352"/>
      <c r="V168" s="352"/>
      <c r="W168" s="352"/>
      <c r="X168" s="352"/>
    </row>
    <row r="169" spans="1:24" ht="15.75" x14ac:dyDescent="0.2">
      <c r="A169" s="292">
        <v>150</v>
      </c>
      <c r="B169" s="304"/>
      <c r="C169" s="305"/>
      <c r="D169" s="305"/>
      <c r="E169" s="338" t="s">
        <v>1136</v>
      </c>
      <c r="F169" s="339"/>
      <c r="G169" s="308"/>
      <c r="H169" s="308"/>
      <c r="I169" s="308"/>
      <c r="J169" s="308"/>
      <c r="K169" s="307"/>
      <c r="L169" s="307"/>
      <c r="M169" s="307"/>
      <c r="N169" s="307"/>
      <c r="O169" s="308"/>
      <c r="P169" s="452"/>
      <c r="Q169" s="308"/>
      <c r="R169" s="309"/>
      <c r="S169" s="457"/>
      <c r="T169" s="308"/>
      <c r="U169" s="352"/>
      <c r="V169" s="352"/>
      <c r="W169" s="352"/>
      <c r="X169" s="352"/>
    </row>
    <row r="170" spans="1:24" ht="51" x14ac:dyDescent="0.2">
      <c r="A170" s="292">
        <v>151</v>
      </c>
      <c r="B170" s="310">
        <v>5111</v>
      </c>
      <c r="C170" s="311" t="s">
        <v>1668</v>
      </c>
      <c r="D170" s="312"/>
      <c r="E170" s="313" t="s">
        <v>584</v>
      </c>
      <c r="F170" s="314" t="s">
        <v>1137</v>
      </c>
      <c r="G170" s="315" t="str">
        <f t="shared" ref="G170:G173" si="9">HYPERLINK("http://www.gardenbulbs.ru/images/summer_CL/thumbnails/"&amp;C170&amp;".jpg","фото")</f>
        <v>фото</v>
      </c>
      <c r="H170" s="315"/>
      <c r="I170" s="316" t="s">
        <v>1138</v>
      </c>
      <c r="J170" s="317" t="s">
        <v>1139</v>
      </c>
      <c r="K170" s="318" t="s">
        <v>586</v>
      </c>
      <c r="L170" s="319">
        <v>100</v>
      </c>
      <c r="M170" s="320">
        <v>1706.6999999999998</v>
      </c>
      <c r="N170" s="424"/>
      <c r="O170" s="322">
        <f t="shared" ref="O170:O173" si="10">IF(ISERROR(N170*M170),0,N170*M170)</f>
        <v>0</v>
      </c>
      <c r="P170" s="323">
        <v>4607105138551</v>
      </c>
      <c r="Q170" s="317"/>
      <c r="R170" s="324">
        <f t="shared" ref="R170:R173" si="11">ROUND(M170/L170,2)</f>
        <v>17.07</v>
      </c>
      <c r="S170" s="458" t="s">
        <v>5259</v>
      </c>
      <c r="T170" s="326" t="s">
        <v>4499</v>
      </c>
      <c r="U170" s="352"/>
      <c r="V170" s="352"/>
      <c r="W170" s="352"/>
      <c r="X170" s="352"/>
    </row>
    <row r="171" spans="1:24" ht="38.25" x14ac:dyDescent="0.2">
      <c r="A171" s="292">
        <v>152</v>
      </c>
      <c r="B171" s="310">
        <v>5099</v>
      </c>
      <c r="C171" s="311" t="s">
        <v>1669</v>
      </c>
      <c r="D171" s="312"/>
      <c r="E171" s="313" t="s">
        <v>584</v>
      </c>
      <c r="F171" s="314" t="s">
        <v>1140</v>
      </c>
      <c r="G171" s="315" t="str">
        <f t="shared" si="9"/>
        <v>фото</v>
      </c>
      <c r="H171" s="315"/>
      <c r="I171" s="316" t="s">
        <v>1141</v>
      </c>
      <c r="J171" s="317" t="s">
        <v>1139</v>
      </c>
      <c r="K171" s="318" t="s">
        <v>586</v>
      </c>
      <c r="L171" s="319">
        <v>100</v>
      </c>
      <c r="M171" s="320">
        <v>1706.6999999999998</v>
      </c>
      <c r="N171" s="424"/>
      <c r="O171" s="322">
        <f t="shared" si="10"/>
        <v>0</v>
      </c>
      <c r="P171" s="323">
        <v>4607105138568</v>
      </c>
      <c r="Q171" s="317"/>
      <c r="R171" s="324">
        <f t="shared" si="11"/>
        <v>17.07</v>
      </c>
      <c r="S171" s="458" t="s">
        <v>5260</v>
      </c>
      <c r="T171" s="326" t="s">
        <v>4499</v>
      </c>
      <c r="U171" s="352"/>
      <c r="V171" s="352"/>
      <c r="W171" s="352"/>
      <c r="X171" s="352"/>
    </row>
    <row r="172" spans="1:24" ht="51" x14ac:dyDescent="0.2">
      <c r="A172" s="292">
        <v>153</v>
      </c>
      <c r="B172" s="310">
        <v>2348</v>
      </c>
      <c r="C172" s="311" t="s">
        <v>2605</v>
      </c>
      <c r="D172" s="312"/>
      <c r="E172" s="313" t="s">
        <v>584</v>
      </c>
      <c r="F172" s="314" t="s">
        <v>1667</v>
      </c>
      <c r="G172" s="315" t="str">
        <f t="shared" si="9"/>
        <v>фото</v>
      </c>
      <c r="H172" s="315"/>
      <c r="I172" s="316" t="s">
        <v>3820</v>
      </c>
      <c r="J172" s="317" t="s">
        <v>1065</v>
      </c>
      <c r="K172" s="318" t="s">
        <v>586</v>
      </c>
      <c r="L172" s="319">
        <v>100</v>
      </c>
      <c r="M172" s="320">
        <v>2290</v>
      </c>
      <c r="N172" s="424"/>
      <c r="O172" s="322">
        <f t="shared" si="10"/>
        <v>0</v>
      </c>
      <c r="P172" s="323">
        <v>4607105138575</v>
      </c>
      <c r="Q172" s="317"/>
      <c r="R172" s="324">
        <f t="shared" si="11"/>
        <v>22.9</v>
      </c>
      <c r="S172" s="458" t="s">
        <v>2605</v>
      </c>
      <c r="T172" s="326" t="s">
        <v>4499</v>
      </c>
      <c r="U172" s="352"/>
      <c r="V172" s="352"/>
      <c r="W172" s="352"/>
      <c r="X172" s="352"/>
    </row>
    <row r="173" spans="1:24" ht="51" x14ac:dyDescent="0.2">
      <c r="A173" s="292">
        <v>154</v>
      </c>
      <c r="B173" s="310">
        <v>5095</v>
      </c>
      <c r="C173" s="311" t="s">
        <v>3073</v>
      </c>
      <c r="D173" s="312"/>
      <c r="E173" s="313" t="s">
        <v>584</v>
      </c>
      <c r="F173" s="314" t="s">
        <v>3074</v>
      </c>
      <c r="G173" s="315" t="str">
        <f t="shared" si="9"/>
        <v>фото</v>
      </c>
      <c r="H173" s="315"/>
      <c r="I173" s="316" t="s">
        <v>3075</v>
      </c>
      <c r="J173" s="317" t="s">
        <v>1074</v>
      </c>
      <c r="K173" s="318" t="s">
        <v>586</v>
      </c>
      <c r="L173" s="319">
        <v>100</v>
      </c>
      <c r="M173" s="320">
        <v>1531</v>
      </c>
      <c r="N173" s="424"/>
      <c r="O173" s="322">
        <f t="shared" si="10"/>
        <v>0</v>
      </c>
      <c r="P173" s="323">
        <v>4607105138582</v>
      </c>
      <c r="Q173" s="317"/>
      <c r="R173" s="324">
        <f t="shared" si="11"/>
        <v>15.31</v>
      </c>
      <c r="S173" s="458" t="s">
        <v>3073</v>
      </c>
      <c r="T173" s="326" t="s">
        <v>4499</v>
      </c>
      <c r="U173" s="352"/>
      <c r="V173" s="352"/>
      <c r="W173" s="352"/>
      <c r="X173" s="352"/>
    </row>
    <row r="174" spans="1:24" ht="15.75" x14ac:dyDescent="0.2">
      <c r="A174" s="292">
        <v>155</v>
      </c>
      <c r="B174" s="304"/>
      <c r="C174" s="305"/>
      <c r="D174" s="305"/>
      <c r="E174" s="338" t="s">
        <v>1142</v>
      </c>
      <c r="F174" s="339"/>
      <c r="G174" s="308"/>
      <c r="H174" s="308"/>
      <c r="I174" s="308"/>
      <c r="J174" s="308"/>
      <c r="K174" s="307"/>
      <c r="L174" s="307"/>
      <c r="M174" s="307"/>
      <c r="N174" s="307"/>
      <c r="O174" s="308"/>
      <c r="P174" s="452"/>
      <c r="Q174" s="308"/>
      <c r="R174" s="309"/>
      <c r="S174" s="457"/>
      <c r="T174" s="308"/>
      <c r="U174" s="352"/>
      <c r="V174" s="352"/>
      <c r="W174" s="352"/>
      <c r="X174" s="352"/>
    </row>
    <row r="175" spans="1:24" ht="25.5" x14ac:dyDescent="0.2">
      <c r="A175" s="292">
        <v>156</v>
      </c>
      <c r="B175" s="310">
        <v>5800</v>
      </c>
      <c r="C175" s="311" t="s">
        <v>1670</v>
      </c>
      <c r="D175" s="312"/>
      <c r="E175" s="313" t="s">
        <v>584</v>
      </c>
      <c r="F175" s="314" t="s">
        <v>1143</v>
      </c>
      <c r="G175" s="315" t="str">
        <f t="shared" ref="G175:H201" si="12">HYPERLINK("http://www.gardenbulbs.ru/images/summer_CL/thumbnails/"&amp;C175&amp;".jpg","фото")</f>
        <v>фото</v>
      </c>
      <c r="H175" s="315"/>
      <c r="I175" s="316" t="s">
        <v>6599</v>
      </c>
      <c r="J175" s="317" t="s">
        <v>1065</v>
      </c>
      <c r="K175" s="318" t="s">
        <v>586</v>
      </c>
      <c r="L175" s="319">
        <v>100</v>
      </c>
      <c r="M175" s="320">
        <v>1970.8999999999999</v>
      </c>
      <c r="N175" s="424"/>
      <c r="O175" s="322">
        <f t="shared" ref="O175:O238" si="13">IF(ISERROR(N175*M175),0,N175*M175)</f>
        <v>0</v>
      </c>
      <c r="P175" s="323">
        <v>4607105138599</v>
      </c>
      <c r="Q175" s="317"/>
      <c r="R175" s="324">
        <f t="shared" ref="R175:R238" si="14">ROUND(M175/L175,2)</f>
        <v>19.71</v>
      </c>
      <c r="S175" s="458" t="s">
        <v>1670</v>
      </c>
      <c r="T175" s="326" t="s">
        <v>4499</v>
      </c>
      <c r="U175" s="352"/>
      <c r="V175" s="352"/>
      <c r="W175" s="352"/>
      <c r="X175" s="352"/>
    </row>
    <row r="176" spans="1:24" ht="25.5" x14ac:dyDescent="0.2">
      <c r="A176" s="292">
        <v>157</v>
      </c>
      <c r="B176" s="310">
        <v>7661</v>
      </c>
      <c r="C176" s="311" t="s">
        <v>1676</v>
      </c>
      <c r="D176" s="312" t="s">
        <v>1677</v>
      </c>
      <c r="E176" s="313" t="s">
        <v>584</v>
      </c>
      <c r="F176" s="314" t="s">
        <v>151</v>
      </c>
      <c r="G176" s="315" t="str">
        <f t="shared" si="12"/>
        <v>фото</v>
      </c>
      <c r="H176" s="315" t="str">
        <f>HYPERLINK("http://www.gardenbulbs.ru/images/summer_CL/thumbnails/"&amp;D176&amp;".jpg","фото")</f>
        <v>фото</v>
      </c>
      <c r="I176" s="316" t="s">
        <v>152</v>
      </c>
      <c r="J176" s="317" t="s">
        <v>1068</v>
      </c>
      <c r="K176" s="318" t="s">
        <v>586</v>
      </c>
      <c r="L176" s="319">
        <v>100</v>
      </c>
      <c r="M176" s="320">
        <v>1826.1999999999998</v>
      </c>
      <c r="N176" s="424"/>
      <c r="O176" s="322">
        <f t="shared" si="13"/>
        <v>0</v>
      </c>
      <c r="P176" s="323">
        <v>4607105138605</v>
      </c>
      <c r="Q176" s="317"/>
      <c r="R176" s="324">
        <f t="shared" si="14"/>
        <v>18.260000000000002</v>
      </c>
      <c r="S176" s="458" t="s">
        <v>3079</v>
      </c>
      <c r="T176" s="326" t="s">
        <v>4499</v>
      </c>
      <c r="U176" s="352"/>
      <c r="V176" s="352"/>
      <c r="W176" s="352"/>
      <c r="X176" s="352"/>
    </row>
    <row r="177" spans="1:24" ht="15.75" x14ac:dyDescent="0.2">
      <c r="A177" s="292">
        <v>158</v>
      </c>
      <c r="B177" s="310">
        <v>11839</v>
      </c>
      <c r="C177" s="311" t="s">
        <v>5265</v>
      </c>
      <c r="D177" s="312"/>
      <c r="E177" s="313" t="s">
        <v>584</v>
      </c>
      <c r="F177" s="314" t="s">
        <v>4994</v>
      </c>
      <c r="G177" s="315" t="str">
        <f t="shared" si="12"/>
        <v>фото</v>
      </c>
      <c r="H177" s="315"/>
      <c r="I177" s="316" t="s">
        <v>5119</v>
      </c>
      <c r="J177" s="317" t="s">
        <v>1068</v>
      </c>
      <c r="K177" s="318" t="s">
        <v>586</v>
      </c>
      <c r="L177" s="319">
        <v>100</v>
      </c>
      <c r="M177" s="320">
        <v>2080.6</v>
      </c>
      <c r="N177" s="424"/>
      <c r="O177" s="322">
        <f t="shared" si="13"/>
        <v>0</v>
      </c>
      <c r="P177" s="323">
        <v>4607105138612</v>
      </c>
      <c r="Q177" s="317" t="s">
        <v>4911</v>
      </c>
      <c r="R177" s="324">
        <f t="shared" si="14"/>
        <v>20.81</v>
      </c>
      <c r="S177" s="458" t="s">
        <v>5265</v>
      </c>
      <c r="T177" s="326" t="s">
        <v>4499</v>
      </c>
      <c r="U177" s="352"/>
      <c r="V177" s="352"/>
      <c r="W177" s="352"/>
      <c r="X177" s="352"/>
    </row>
    <row r="178" spans="1:24" ht="25.5" x14ac:dyDescent="0.2">
      <c r="A178" s="292">
        <v>159</v>
      </c>
      <c r="B178" s="310">
        <v>5108</v>
      </c>
      <c r="C178" s="311" t="s">
        <v>1702</v>
      </c>
      <c r="D178" s="312"/>
      <c r="E178" s="313" t="s">
        <v>584</v>
      </c>
      <c r="F178" s="314" t="s">
        <v>1144</v>
      </c>
      <c r="G178" s="315" t="str">
        <f t="shared" si="12"/>
        <v>фото</v>
      </c>
      <c r="H178" s="315"/>
      <c r="I178" s="316" t="s">
        <v>1145</v>
      </c>
      <c r="J178" s="317" t="s">
        <v>1065</v>
      </c>
      <c r="K178" s="318" t="s">
        <v>585</v>
      </c>
      <c r="L178" s="319">
        <v>100</v>
      </c>
      <c r="M178" s="320">
        <v>1495</v>
      </c>
      <c r="N178" s="424"/>
      <c r="O178" s="322">
        <f t="shared" si="13"/>
        <v>0</v>
      </c>
      <c r="P178" s="323">
        <v>4607105138629</v>
      </c>
      <c r="Q178" s="317"/>
      <c r="R178" s="324">
        <f t="shared" si="14"/>
        <v>14.95</v>
      </c>
      <c r="S178" s="458" t="s">
        <v>1702</v>
      </c>
      <c r="T178" s="326" t="s">
        <v>4499</v>
      </c>
      <c r="U178" s="352"/>
      <c r="V178" s="352"/>
      <c r="W178" s="352"/>
      <c r="X178" s="352"/>
    </row>
    <row r="179" spans="1:24" ht="15.75" x14ac:dyDescent="0.2">
      <c r="A179" s="292">
        <v>160</v>
      </c>
      <c r="B179" s="310">
        <v>5130</v>
      </c>
      <c r="C179" s="311" t="s">
        <v>1701</v>
      </c>
      <c r="D179" s="312"/>
      <c r="E179" s="313" t="s">
        <v>584</v>
      </c>
      <c r="F179" s="314" t="s">
        <v>1146</v>
      </c>
      <c r="G179" s="315" t="str">
        <f t="shared" si="12"/>
        <v>фото</v>
      </c>
      <c r="H179" s="315"/>
      <c r="I179" s="316" t="s">
        <v>6600</v>
      </c>
      <c r="J179" s="317" t="s">
        <v>1065</v>
      </c>
      <c r="K179" s="318" t="s">
        <v>586</v>
      </c>
      <c r="L179" s="319">
        <v>100</v>
      </c>
      <c r="M179" s="320">
        <v>1956.1999999999998</v>
      </c>
      <c r="N179" s="424"/>
      <c r="O179" s="322">
        <f t="shared" si="13"/>
        <v>0</v>
      </c>
      <c r="P179" s="323">
        <v>4607105138636</v>
      </c>
      <c r="Q179" s="317"/>
      <c r="R179" s="324">
        <f t="shared" si="14"/>
        <v>19.559999999999999</v>
      </c>
      <c r="S179" s="458" t="s">
        <v>1701</v>
      </c>
      <c r="T179" s="326" t="s">
        <v>4499</v>
      </c>
      <c r="U179" s="352"/>
      <c r="V179" s="352"/>
      <c r="W179" s="352"/>
      <c r="X179" s="352"/>
    </row>
    <row r="180" spans="1:24" ht="38.25" x14ac:dyDescent="0.2">
      <c r="A180" s="292">
        <v>161</v>
      </c>
      <c r="B180" s="310">
        <v>986</v>
      </c>
      <c r="C180" s="311" t="s">
        <v>1671</v>
      </c>
      <c r="D180" s="312"/>
      <c r="E180" s="313" t="s">
        <v>584</v>
      </c>
      <c r="F180" s="314" t="s">
        <v>1147</v>
      </c>
      <c r="G180" s="315" t="str">
        <f t="shared" si="12"/>
        <v>фото</v>
      </c>
      <c r="H180" s="315"/>
      <c r="I180" s="316" t="s">
        <v>1148</v>
      </c>
      <c r="J180" s="317" t="s">
        <v>1065</v>
      </c>
      <c r="K180" s="318" t="s">
        <v>586</v>
      </c>
      <c r="L180" s="319">
        <v>100</v>
      </c>
      <c r="M180" s="320">
        <v>1910.5</v>
      </c>
      <c r="N180" s="424"/>
      <c r="O180" s="322">
        <f t="shared" si="13"/>
        <v>0</v>
      </c>
      <c r="P180" s="323">
        <v>4607105138643</v>
      </c>
      <c r="Q180" s="317"/>
      <c r="R180" s="324">
        <f t="shared" si="14"/>
        <v>19.11</v>
      </c>
      <c r="S180" s="458" t="s">
        <v>1671</v>
      </c>
      <c r="T180" s="326" t="s">
        <v>4499</v>
      </c>
      <c r="U180" s="352"/>
      <c r="V180" s="352"/>
      <c r="W180" s="352"/>
      <c r="X180" s="352"/>
    </row>
    <row r="181" spans="1:24" ht="15.75" x14ac:dyDescent="0.2">
      <c r="A181" s="292">
        <v>162</v>
      </c>
      <c r="B181" s="310">
        <v>5091</v>
      </c>
      <c r="C181" s="311" t="s">
        <v>3076</v>
      </c>
      <c r="D181" s="312"/>
      <c r="E181" s="313" t="s">
        <v>584</v>
      </c>
      <c r="F181" s="314" t="s">
        <v>3077</v>
      </c>
      <c r="G181" s="315" t="str">
        <f t="shared" si="12"/>
        <v>фото</v>
      </c>
      <c r="H181" s="315"/>
      <c r="I181" s="316" t="s">
        <v>3078</v>
      </c>
      <c r="J181" s="317" t="s">
        <v>1065</v>
      </c>
      <c r="K181" s="318" t="s">
        <v>586</v>
      </c>
      <c r="L181" s="319">
        <v>100</v>
      </c>
      <c r="M181" s="320">
        <v>1864.1</v>
      </c>
      <c r="N181" s="424"/>
      <c r="O181" s="322">
        <f t="shared" si="13"/>
        <v>0</v>
      </c>
      <c r="P181" s="323">
        <v>4607105138650</v>
      </c>
      <c r="Q181" s="317"/>
      <c r="R181" s="324">
        <f t="shared" si="14"/>
        <v>18.64</v>
      </c>
      <c r="S181" s="458" t="s">
        <v>3076</v>
      </c>
      <c r="T181" s="326" t="s">
        <v>4499</v>
      </c>
      <c r="U181" s="352"/>
      <c r="V181" s="352"/>
      <c r="W181" s="352"/>
      <c r="X181" s="352"/>
    </row>
    <row r="182" spans="1:24" ht="15.75" x14ac:dyDescent="0.2">
      <c r="A182" s="292">
        <v>163</v>
      </c>
      <c r="B182" s="310">
        <v>937</v>
      </c>
      <c r="C182" s="311" t="s">
        <v>1672</v>
      </c>
      <c r="D182" s="312"/>
      <c r="E182" s="313" t="s">
        <v>584</v>
      </c>
      <c r="F182" s="314" t="s">
        <v>1149</v>
      </c>
      <c r="G182" s="315" t="str">
        <f t="shared" si="12"/>
        <v>фото</v>
      </c>
      <c r="H182" s="315"/>
      <c r="I182" s="316" t="s">
        <v>1150</v>
      </c>
      <c r="J182" s="317" t="s">
        <v>1065</v>
      </c>
      <c r="K182" s="318" t="s">
        <v>586</v>
      </c>
      <c r="L182" s="319">
        <v>100</v>
      </c>
      <c r="M182" s="320">
        <v>1930.1</v>
      </c>
      <c r="N182" s="424"/>
      <c r="O182" s="322">
        <f t="shared" si="13"/>
        <v>0</v>
      </c>
      <c r="P182" s="323">
        <v>4607105138667</v>
      </c>
      <c r="Q182" s="317"/>
      <c r="R182" s="324">
        <f t="shared" si="14"/>
        <v>19.3</v>
      </c>
      <c r="S182" s="458" t="s">
        <v>5261</v>
      </c>
      <c r="T182" s="326" t="s">
        <v>4499</v>
      </c>
      <c r="U182" s="352"/>
      <c r="V182" s="352"/>
      <c r="W182" s="352"/>
      <c r="X182" s="352"/>
    </row>
    <row r="183" spans="1:24" ht="15.75" x14ac:dyDescent="0.2">
      <c r="A183" s="292">
        <v>164</v>
      </c>
      <c r="B183" s="310">
        <v>7525</v>
      </c>
      <c r="C183" s="311" t="s">
        <v>1674</v>
      </c>
      <c r="D183" s="312"/>
      <c r="E183" s="313" t="s">
        <v>584</v>
      </c>
      <c r="F183" s="314" t="s">
        <v>1151</v>
      </c>
      <c r="G183" s="315" t="str">
        <f t="shared" si="12"/>
        <v>фото</v>
      </c>
      <c r="H183" s="315"/>
      <c r="I183" s="316" t="s">
        <v>1152</v>
      </c>
      <c r="J183" s="317" t="s">
        <v>1065</v>
      </c>
      <c r="K183" s="318" t="s">
        <v>586</v>
      </c>
      <c r="L183" s="319">
        <v>100</v>
      </c>
      <c r="M183" s="320">
        <v>1910.5</v>
      </c>
      <c r="N183" s="424"/>
      <c r="O183" s="322">
        <f t="shared" si="13"/>
        <v>0</v>
      </c>
      <c r="P183" s="323">
        <v>4607105138674</v>
      </c>
      <c r="Q183" s="317"/>
      <c r="R183" s="324">
        <f t="shared" si="14"/>
        <v>19.11</v>
      </c>
      <c r="S183" s="458" t="s">
        <v>1674</v>
      </c>
      <c r="T183" s="326" t="s">
        <v>4499</v>
      </c>
      <c r="U183" s="352"/>
      <c r="V183" s="352"/>
      <c r="W183" s="352"/>
      <c r="X183" s="352"/>
    </row>
    <row r="184" spans="1:24" ht="15.75" x14ac:dyDescent="0.2">
      <c r="A184" s="292">
        <v>165</v>
      </c>
      <c r="B184" s="310">
        <v>7660</v>
      </c>
      <c r="C184" s="311" t="s">
        <v>1675</v>
      </c>
      <c r="D184" s="312"/>
      <c r="E184" s="313" t="s">
        <v>584</v>
      </c>
      <c r="F184" s="314" t="s">
        <v>1153</v>
      </c>
      <c r="G184" s="315" t="str">
        <f t="shared" si="12"/>
        <v>фото</v>
      </c>
      <c r="H184" s="315"/>
      <c r="I184" s="316" t="s">
        <v>1154</v>
      </c>
      <c r="J184" s="317" t="s">
        <v>1085</v>
      </c>
      <c r="K184" s="318" t="s">
        <v>586</v>
      </c>
      <c r="L184" s="319">
        <v>100</v>
      </c>
      <c r="M184" s="320">
        <v>1793.8999999999999</v>
      </c>
      <c r="N184" s="424"/>
      <c r="O184" s="322">
        <f t="shared" si="13"/>
        <v>0</v>
      </c>
      <c r="P184" s="323">
        <v>4607105138681</v>
      </c>
      <c r="Q184" s="317"/>
      <c r="R184" s="324">
        <f t="shared" si="14"/>
        <v>17.940000000000001</v>
      </c>
      <c r="S184" s="458" t="s">
        <v>1675</v>
      </c>
      <c r="T184" s="326" t="s">
        <v>4499</v>
      </c>
      <c r="U184" s="352"/>
      <c r="V184" s="352"/>
      <c r="W184" s="352"/>
      <c r="X184" s="352"/>
    </row>
    <row r="185" spans="1:24" ht="25.5" x14ac:dyDescent="0.2">
      <c r="A185" s="292">
        <v>166</v>
      </c>
      <c r="B185" s="310">
        <v>7662</v>
      </c>
      <c r="C185" s="311" t="s">
        <v>3080</v>
      </c>
      <c r="D185" s="312"/>
      <c r="E185" s="313" t="s">
        <v>584</v>
      </c>
      <c r="F185" s="314" t="s">
        <v>3081</v>
      </c>
      <c r="G185" s="315" t="str">
        <f t="shared" si="12"/>
        <v>фото</v>
      </c>
      <c r="H185" s="315"/>
      <c r="I185" s="316" t="s">
        <v>3082</v>
      </c>
      <c r="J185" s="317" t="s">
        <v>1065</v>
      </c>
      <c r="K185" s="318" t="s">
        <v>586</v>
      </c>
      <c r="L185" s="319">
        <v>100</v>
      </c>
      <c r="M185" s="320">
        <v>1871.1999999999998</v>
      </c>
      <c r="N185" s="424"/>
      <c r="O185" s="322">
        <f t="shared" si="13"/>
        <v>0</v>
      </c>
      <c r="P185" s="323">
        <v>4607105138698</v>
      </c>
      <c r="Q185" s="317"/>
      <c r="R185" s="324">
        <f t="shared" si="14"/>
        <v>18.71</v>
      </c>
      <c r="S185" s="458" t="s">
        <v>3080</v>
      </c>
      <c r="T185" s="326" t="s">
        <v>4499</v>
      </c>
      <c r="U185" s="352"/>
      <c r="V185" s="352"/>
      <c r="W185" s="352"/>
      <c r="X185" s="352"/>
    </row>
    <row r="186" spans="1:24" ht="15.75" x14ac:dyDescent="0.2">
      <c r="A186" s="292">
        <v>167</v>
      </c>
      <c r="B186" s="310">
        <v>11341</v>
      </c>
      <c r="C186" s="327" t="s">
        <v>6601</v>
      </c>
      <c r="D186" s="328"/>
      <c r="E186" s="329" t="s">
        <v>584</v>
      </c>
      <c r="F186" s="330" t="s">
        <v>6602</v>
      </c>
      <c r="G186" s="331" t="str">
        <f t="shared" si="12"/>
        <v>фото</v>
      </c>
      <c r="H186" s="331"/>
      <c r="I186" s="332" t="s">
        <v>6603</v>
      </c>
      <c r="J186" s="333" t="s">
        <v>1065</v>
      </c>
      <c r="K186" s="334" t="s">
        <v>586</v>
      </c>
      <c r="L186" s="335">
        <v>50</v>
      </c>
      <c r="M186" s="336">
        <v>1002.8000000000001</v>
      </c>
      <c r="N186" s="424"/>
      <c r="O186" s="322">
        <f t="shared" si="13"/>
        <v>0</v>
      </c>
      <c r="P186" s="323">
        <v>4607105160187</v>
      </c>
      <c r="Q186" s="337" t="s">
        <v>6499</v>
      </c>
      <c r="R186" s="324">
        <f t="shared" si="14"/>
        <v>20.059999999999999</v>
      </c>
      <c r="S186" s="458" t="s">
        <v>6601</v>
      </c>
      <c r="T186" s="326" t="s">
        <v>4499</v>
      </c>
      <c r="U186" s="352"/>
      <c r="V186" s="352"/>
      <c r="W186" s="352"/>
      <c r="X186" s="352"/>
    </row>
    <row r="187" spans="1:24" ht="15.75" x14ac:dyDescent="0.2">
      <c r="A187" s="292">
        <v>168</v>
      </c>
      <c r="B187" s="310">
        <v>7664</v>
      </c>
      <c r="C187" s="311" t="s">
        <v>1678</v>
      </c>
      <c r="D187" s="312"/>
      <c r="E187" s="313" t="s">
        <v>584</v>
      </c>
      <c r="F187" s="314" t="s">
        <v>1155</v>
      </c>
      <c r="G187" s="315" t="str">
        <f t="shared" si="12"/>
        <v>фото</v>
      </c>
      <c r="H187" s="315"/>
      <c r="I187" s="316" t="s">
        <v>1156</v>
      </c>
      <c r="J187" s="317" t="s">
        <v>1085</v>
      </c>
      <c r="K187" s="318" t="s">
        <v>586</v>
      </c>
      <c r="L187" s="319">
        <v>100</v>
      </c>
      <c r="M187" s="320">
        <v>2732.7</v>
      </c>
      <c r="N187" s="424"/>
      <c r="O187" s="322">
        <f t="shared" si="13"/>
        <v>0</v>
      </c>
      <c r="P187" s="323">
        <v>4607105138711</v>
      </c>
      <c r="Q187" s="317"/>
      <c r="R187" s="324">
        <f t="shared" si="14"/>
        <v>27.33</v>
      </c>
      <c r="S187" s="458" t="s">
        <v>1678</v>
      </c>
      <c r="T187" s="326" t="s">
        <v>4499</v>
      </c>
      <c r="U187" s="352"/>
      <c r="V187" s="352"/>
      <c r="W187" s="352"/>
      <c r="X187" s="352"/>
    </row>
    <row r="188" spans="1:24" ht="15.75" x14ac:dyDescent="0.2">
      <c r="A188" s="292">
        <v>169</v>
      </c>
      <c r="B188" s="310">
        <v>7609</v>
      </c>
      <c r="C188" s="311" t="s">
        <v>1679</v>
      </c>
      <c r="D188" s="312"/>
      <c r="E188" s="313" t="s">
        <v>584</v>
      </c>
      <c r="F188" s="314" t="s">
        <v>1157</v>
      </c>
      <c r="G188" s="315" t="str">
        <f t="shared" si="12"/>
        <v>фото</v>
      </c>
      <c r="H188" s="315"/>
      <c r="I188" s="316" t="s">
        <v>1158</v>
      </c>
      <c r="J188" s="317" t="s">
        <v>1065</v>
      </c>
      <c r="K188" s="318" t="s">
        <v>586</v>
      </c>
      <c r="L188" s="319">
        <v>100</v>
      </c>
      <c r="M188" s="320">
        <v>1540.8999999999999</v>
      </c>
      <c r="N188" s="424"/>
      <c r="O188" s="322">
        <f t="shared" si="13"/>
        <v>0</v>
      </c>
      <c r="P188" s="323">
        <v>4607105138728</v>
      </c>
      <c r="Q188" s="317"/>
      <c r="R188" s="324">
        <f t="shared" si="14"/>
        <v>15.41</v>
      </c>
      <c r="S188" s="458" t="s">
        <v>1679</v>
      </c>
      <c r="T188" s="326" t="s">
        <v>4499</v>
      </c>
      <c r="U188" s="352"/>
      <c r="V188" s="352"/>
      <c r="W188" s="352"/>
      <c r="X188" s="352"/>
    </row>
    <row r="189" spans="1:24" ht="15.75" x14ac:dyDescent="0.2">
      <c r="A189" s="292">
        <v>170</v>
      </c>
      <c r="B189" s="310">
        <v>7610</v>
      </c>
      <c r="C189" s="311" t="s">
        <v>1680</v>
      </c>
      <c r="D189" s="312"/>
      <c r="E189" s="313" t="s">
        <v>584</v>
      </c>
      <c r="F189" s="314" t="s">
        <v>1159</v>
      </c>
      <c r="G189" s="315" t="str">
        <f t="shared" si="12"/>
        <v>фото</v>
      </c>
      <c r="H189" s="315"/>
      <c r="I189" s="316" t="s">
        <v>56</v>
      </c>
      <c r="J189" s="317" t="s">
        <v>1085</v>
      </c>
      <c r="K189" s="318" t="s">
        <v>586</v>
      </c>
      <c r="L189" s="319">
        <v>100</v>
      </c>
      <c r="M189" s="320">
        <v>1784</v>
      </c>
      <c r="N189" s="424"/>
      <c r="O189" s="322">
        <f t="shared" si="13"/>
        <v>0</v>
      </c>
      <c r="P189" s="323">
        <v>4607105138735</v>
      </c>
      <c r="Q189" s="317"/>
      <c r="R189" s="324">
        <f t="shared" si="14"/>
        <v>17.84</v>
      </c>
      <c r="S189" s="458" t="s">
        <v>1680</v>
      </c>
      <c r="T189" s="326" t="s">
        <v>4499</v>
      </c>
      <c r="U189" s="352"/>
      <c r="V189" s="352"/>
      <c r="W189" s="352"/>
      <c r="X189" s="352"/>
    </row>
    <row r="190" spans="1:24" ht="51" x14ac:dyDescent="0.2">
      <c r="A190" s="292">
        <v>171</v>
      </c>
      <c r="B190" s="310">
        <v>7611</v>
      </c>
      <c r="C190" s="311" t="s">
        <v>3921</v>
      </c>
      <c r="D190" s="312"/>
      <c r="E190" s="313" t="s">
        <v>584</v>
      </c>
      <c r="F190" s="314" t="s">
        <v>3743</v>
      </c>
      <c r="G190" s="315" t="str">
        <f t="shared" si="12"/>
        <v>фото</v>
      </c>
      <c r="H190" s="315"/>
      <c r="I190" s="316" t="s">
        <v>3821</v>
      </c>
      <c r="J190" s="317" t="s">
        <v>1065</v>
      </c>
      <c r="K190" s="318" t="s">
        <v>586</v>
      </c>
      <c r="L190" s="319">
        <v>100</v>
      </c>
      <c r="M190" s="320">
        <v>1889.3999999999999</v>
      </c>
      <c r="N190" s="424"/>
      <c r="O190" s="322">
        <f t="shared" si="13"/>
        <v>0</v>
      </c>
      <c r="P190" s="323">
        <v>4607105138742</v>
      </c>
      <c r="Q190" s="317"/>
      <c r="R190" s="324">
        <f t="shared" si="14"/>
        <v>18.89</v>
      </c>
      <c r="S190" s="458" t="s">
        <v>3921</v>
      </c>
      <c r="T190" s="326" t="s">
        <v>4499</v>
      </c>
      <c r="U190" s="352"/>
      <c r="V190" s="352"/>
      <c r="W190" s="352"/>
      <c r="X190" s="352"/>
    </row>
    <row r="191" spans="1:24" ht="15.75" x14ac:dyDescent="0.2">
      <c r="A191" s="292">
        <v>172</v>
      </c>
      <c r="B191" s="310">
        <v>7612</v>
      </c>
      <c r="C191" s="311" t="s">
        <v>1681</v>
      </c>
      <c r="D191" s="312"/>
      <c r="E191" s="313" t="s">
        <v>584</v>
      </c>
      <c r="F191" s="314" t="s">
        <v>1160</v>
      </c>
      <c r="G191" s="315" t="str">
        <f t="shared" si="12"/>
        <v>фото</v>
      </c>
      <c r="H191" s="315"/>
      <c r="I191" s="316" t="s">
        <v>2531</v>
      </c>
      <c r="J191" s="317" t="s">
        <v>1065</v>
      </c>
      <c r="K191" s="318" t="s">
        <v>586</v>
      </c>
      <c r="L191" s="319">
        <v>100</v>
      </c>
      <c r="M191" s="320">
        <v>1618.1999999999998</v>
      </c>
      <c r="N191" s="424"/>
      <c r="O191" s="322">
        <f t="shared" si="13"/>
        <v>0</v>
      </c>
      <c r="P191" s="323">
        <v>4607105138759</v>
      </c>
      <c r="Q191" s="317"/>
      <c r="R191" s="324">
        <f t="shared" si="14"/>
        <v>16.18</v>
      </c>
      <c r="S191" s="458" t="s">
        <v>1681</v>
      </c>
      <c r="T191" s="326" t="s">
        <v>4499</v>
      </c>
      <c r="U191" s="352"/>
      <c r="V191" s="352"/>
      <c r="W191" s="352"/>
      <c r="X191" s="352"/>
    </row>
    <row r="192" spans="1:24" ht="15.75" x14ac:dyDescent="0.2">
      <c r="A192" s="292">
        <v>173</v>
      </c>
      <c r="B192" s="310">
        <v>7587</v>
      </c>
      <c r="C192" s="311" t="s">
        <v>1720</v>
      </c>
      <c r="D192" s="312"/>
      <c r="E192" s="313" t="s">
        <v>584</v>
      </c>
      <c r="F192" s="314" t="s">
        <v>1161</v>
      </c>
      <c r="G192" s="315" t="str">
        <f t="shared" si="12"/>
        <v>фото</v>
      </c>
      <c r="H192" s="315"/>
      <c r="I192" s="316" t="s">
        <v>1162</v>
      </c>
      <c r="J192" s="317" t="s">
        <v>1074</v>
      </c>
      <c r="K192" s="318" t="s">
        <v>586</v>
      </c>
      <c r="L192" s="319">
        <v>100</v>
      </c>
      <c r="M192" s="320">
        <v>1692.6999999999998</v>
      </c>
      <c r="N192" s="424"/>
      <c r="O192" s="322">
        <f t="shared" si="13"/>
        <v>0</v>
      </c>
      <c r="P192" s="323">
        <v>4607105138766</v>
      </c>
      <c r="Q192" s="317"/>
      <c r="R192" s="324">
        <f t="shared" si="14"/>
        <v>16.93</v>
      </c>
      <c r="S192" s="458" t="s">
        <v>1720</v>
      </c>
      <c r="T192" s="326" t="s">
        <v>4499</v>
      </c>
      <c r="U192" s="352"/>
      <c r="V192" s="352"/>
      <c r="W192" s="352"/>
      <c r="X192" s="352"/>
    </row>
    <row r="193" spans="1:24" ht="25.5" x14ac:dyDescent="0.2">
      <c r="A193" s="292">
        <v>174</v>
      </c>
      <c r="B193" s="310">
        <v>2026</v>
      </c>
      <c r="C193" s="311" t="s">
        <v>4503</v>
      </c>
      <c r="D193" s="312"/>
      <c r="E193" s="313" t="s">
        <v>584</v>
      </c>
      <c r="F193" s="314" t="s">
        <v>3741</v>
      </c>
      <c r="G193" s="315" t="str">
        <f t="shared" si="12"/>
        <v>фото</v>
      </c>
      <c r="H193" s="315"/>
      <c r="I193" s="316" t="s">
        <v>3818</v>
      </c>
      <c r="J193" s="317" t="s">
        <v>1065</v>
      </c>
      <c r="K193" s="318" t="s">
        <v>586</v>
      </c>
      <c r="L193" s="319">
        <v>100</v>
      </c>
      <c r="M193" s="320">
        <v>1699.6999999999998</v>
      </c>
      <c r="N193" s="424"/>
      <c r="O193" s="322">
        <f t="shared" si="13"/>
        <v>0</v>
      </c>
      <c r="P193" s="323">
        <v>4607105138773</v>
      </c>
      <c r="Q193" s="317"/>
      <c r="R193" s="324">
        <f t="shared" si="14"/>
        <v>17</v>
      </c>
      <c r="S193" s="458" t="s">
        <v>4503</v>
      </c>
      <c r="T193" s="326" t="s">
        <v>4499</v>
      </c>
      <c r="U193" s="352"/>
      <c r="V193" s="352"/>
      <c r="W193" s="352"/>
      <c r="X193" s="352"/>
    </row>
    <row r="194" spans="1:24" ht="25.5" x14ac:dyDescent="0.2">
      <c r="A194" s="292">
        <v>175</v>
      </c>
      <c r="B194" s="310">
        <v>2217</v>
      </c>
      <c r="C194" s="311" t="s">
        <v>4516</v>
      </c>
      <c r="D194" s="312"/>
      <c r="E194" s="313" t="s">
        <v>584</v>
      </c>
      <c r="F194" s="314" t="s">
        <v>4517</v>
      </c>
      <c r="G194" s="315" t="str">
        <f t="shared" si="12"/>
        <v>фото</v>
      </c>
      <c r="H194" s="315"/>
      <c r="I194" s="316" t="s">
        <v>6604</v>
      </c>
      <c r="J194" s="317" t="s">
        <v>1065</v>
      </c>
      <c r="K194" s="318" t="s">
        <v>586</v>
      </c>
      <c r="L194" s="319">
        <v>100</v>
      </c>
      <c r="M194" s="320">
        <v>1829.6999999999998</v>
      </c>
      <c r="N194" s="424"/>
      <c r="O194" s="322">
        <f t="shared" si="13"/>
        <v>0</v>
      </c>
      <c r="P194" s="323">
        <v>4607105138780</v>
      </c>
      <c r="Q194" s="317"/>
      <c r="R194" s="324">
        <f t="shared" si="14"/>
        <v>18.3</v>
      </c>
      <c r="S194" s="458" t="s">
        <v>4516</v>
      </c>
      <c r="T194" s="326" t="s">
        <v>4496</v>
      </c>
      <c r="U194" s="352"/>
      <c r="V194" s="352"/>
      <c r="W194" s="352"/>
      <c r="X194" s="352"/>
    </row>
    <row r="195" spans="1:24" ht="25.5" x14ac:dyDescent="0.2">
      <c r="A195" s="292">
        <v>176</v>
      </c>
      <c r="B195" s="310">
        <v>5183</v>
      </c>
      <c r="C195" s="311" t="s">
        <v>1699</v>
      </c>
      <c r="D195" s="312"/>
      <c r="E195" s="313" t="s">
        <v>584</v>
      </c>
      <c r="F195" s="314" t="s">
        <v>1163</v>
      </c>
      <c r="G195" s="315" t="str">
        <f t="shared" si="12"/>
        <v>фото</v>
      </c>
      <c r="H195" s="315"/>
      <c r="I195" s="316" t="s">
        <v>6605</v>
      </c>
      <c r="J195" s="317" t="s">
        <v>1065</v>
      </c>
      <c r="K195" s="318" t="s">
        <v>586</v>
      </c>
      <c r="L195" s="319">
        <v>100</v>
      </c>
      <c r="M195" s="320">
        <v>1844.5</v>
      </c>
      <c r="N195" s="424"/>
      <c r="O195" s="322">
        <f t="shared" si="13"/>
        <v>0</v>
      </c>
      <c r="P195" s="323">
        <v>4607105138797</v>
      </c>
      <c r="Q195" s="317"/>
      <c r="R195" s="324">
        <f t="shared" si="14"/>
        <v>18.45</v>
      </c>
      <c r="S195" s="458" t="s">
        <v>1699</v>
      </c>
      <c r="T195" s="326" t="s">
        <v>4499</v>
      </c>
      <c r="U195" s="352"/>
      <c r="V195" s="352"/>
      <c r="W195" s="352"/>
      <c r="X195" s="352"/>
    </row>
    <row r="196" spans="1:24" ht="25.5" x14ac:dyDescent="0.2">
      <c r="A196" s="292">
        <v>177</v>
      </c>
      <c r="B196" s="310">
        <v>5792</v>
      </c>
      <c r="C196" s="311" t="s">
        <v>1700</v>
      </c>
      <c r="D196" s="312"/>
      <c r="E196" s="313" t="s">
        <v>584</v>
      </c>
      <c r="F196" s="314" t="s">
        <v>1164</v>
      </c>
      <c r="G196" s="315" t="str">
        <f t="shared" si="12"/>
        <v>фото</v>
      </c>
      <c r="H196" s="315"/>
      <c r="I196" s="316" t="s">
        <v>1165</v>
      </c>
      <c r="J196" s="317" t="s">
        <v>1065</v>
      </c>
      <c r="K196" s="318" t="s">
        <v>586</v>
      </c>
      <c r="L196" s="319">
        <v>100</v>
      </c>
      <c r="M196" s="320">
        <v>1954.1</v>
      </c>
      <c r="N196" s="424"/>
      <c r="O196" s="322">
        <f t="shared" si="13"/>
        <v>0</v>
      </c>
      <c r="P196" s="323">
        <v>4607105138803</v>
      </c>
      <c r="Q196" s="317"/>
      <c r="R196" s="324">
        <f t="shared" si="14"/>
        <v>19.54</v>
      </c>
      <c r="S196" s="458" t="s">
        <v>1700</v>
      </c>
      <c r="T196" s="326" t="s">
        <v>4499</v>
      </c>
      <c r="U196" s="352"/>
      <c r="V196" s="352"/>
      <c r="W196" s="352"/>
      <c r="X196" s="352"/>
    </row>
    <row r="197" spans="1:24" ht="38.25" x14ac:dyDescent="0.2">
      <c r="A197" s="292">
        <v>178</v>
      </c>
      <c r="B197" s="310">
        <v>5134</v>
      </c>
      <c r="C197" s="311" t="s">
        <v>2609</v>
      </c>
      <c r="D197" s="312"/>
      <c r="E197" s="313" t="s">
        <v>584</v>
      </c>
      <c r="F197" s="314" t="s">
        <v>1167</v>
      </c>
      <c r="G197" s="315" t="str">
        <f t="shared" si="12"/>
        <v>фото</v>
      </c>
      <c r="H197" s="315"/>
      <c r="I197" s="316" t="s">
        <v>6606</v>
      </c>
      <c r="J197" s="317" t="s">
        <v>1065</v>
      </c>
      <c r="K197" s="318" t="s">
        <v>586</v>
      </c>
      <c r="L197" s="319">
        <v>100</v>
      </c>
      <c r="M197" s="320">
        <v>1287.8999999999999</v>
      </c>
      <c r="N197" s="424"/>
      <c r="O197" s="322">
        <f t="shared" si="13"/>
        <v>0</v>
      </c>
      <c r="P197" s="323">
        <v>4607105138810</v>
      </c>
      <c r="Q197" s="317"/>
      <c r="R197" s="324">
        <f t="shared" si="14"/>
        <v>12.88</v>
      </c>
      <c r="S197" s="458" t="s">
        <v>2609</v>
      </c>
      <c r="T197" s="326" t="s">
        <v>4499</v>
      </c>
      <c r="U197" s="352"/>
      <c r="V197" s="352"/>
      <c r="W197" s="352"/>
      <c r="X197" s="352"/>
    </row>
    <row r="198" spans="1:24" ht="25.5" x14ac:dyDescent="0.2">
      <c r="A198" s="292">
        <v>179</v>
      </c>
      <c r="B198" s="310">
        <v>5805</v>
      </c>
      <c r="C198" s="311" t="s">
        <v>3083</v>
      </c>
      <c r="D198" s="312"/>
      <c r="E198" s="313" t="s">
        <v>584</v>
      </c>
      <c r="F198" s="314" t="s">
        <v>2485</v>
      </c>
      <c r="G198" s="315" t="str">
        <f t="shared" si="12"/>
        <v>фото</v>
      </c>
      <c r="H198" s="315"/>
      <c r="I198" s="316" t="s">
        <v>2532</v>
      </c>
      <c r="J198" s="317">
        <v>45</v>
      </c>
      <c r="K198" s="318" t="s">
        <v>586</v>
      </c>
      <c r="L198" s="319">
        <v>100</v>
      </c>
      <c r="M198" s="320">
        <v>2019.3999999999999</v>
      </c>
      <c r="N198" s="424"/>
      <c r="O198" s="322">
        <f t="shared" si="13"/>
        <v>0</v>
      </c>
      <c r="P198" s="323">
        <v>4607105138827</v>
      </c>
      <c r="Q198" s="317"/>
      <c r="R198" s="324">
        <f t="shared" si="14"/>
        <v>20.190000000000001</v>
      </c>
      <c r="S198" s="458" t="s">
        <v>3083</v>
      </c>
      <c r="T198" s="326" t="s">
        <v>4499</v>
      </c>
      <c r="U198" s="352"/>
      <c r="V198" s="352"/>
      <c r="W198" s="352"/>
      <c r="X198" s="352"/>
    </row>
    <row r="199" spans="1:24" ht="38.25" x14ac:dyDescent="0.2">
      <c r="A199" s="292">
        <v>180</v>
      </c>
      <c r="B199" s="310">
        <v>5794</v>
      </c>
      <c r="C199" s="311" t="s">
        <v>1690</v>
      </c>
      <c r="D199" s="312"/>
      <c r="E199" s="313" t="s">
        <v>584</v>
      </c>
      <c r="F199" s="314" t="s">
        <v>1168</v>
      </c>
      <c r="G199" s="315" t="str">
        <f t="shared" si="12"/>
        <v>фото</v>
      </c>
      <c r="H199" s="315"/>
      <c r="I199" s="316" t="s">
        <v>6607</v>
      </c>
      <c r="J199" s="317" t="s">
        <v>1099</v>
      </c>
      <c r="K199" s="318" t="s">
        <v>586</v>
      </c>
      <c r="L199" s="319">
        <v>100</v>
      </c>
      <c r="M199" s="320">
        <v>1819.1999999999998</v>
      </c>
      <c r="N199" s="424"/>
      <c r="O199" s="322">
        <f t="shared" si="13"/>
        <v>0</v>
      </c>
      <c r="P199" s="323">
        <v>4607105138834</v>
      </c>
      <c r="Q199" s="317"/>
      <c r="R199" s="324">
        <f t="shared" si="14"/>
        <v>18.190000000000001</v>
      </c>
      <c r="S199" s="458" t="s">
        <v>1690</v>
      </c>
      <c r="T199" s="326" t="s">
        <v>4499</v>
      </c>
      <c r="U199" s="352"/>
      <c r="V199" s="352"/>
      <c r="W199" s="352"/>
      <c r="X199" s="352"/>
    </row>
    <row r="200" spans="1:24" ht="25.5" x14ac:dyDescent="0.2">
      <c r="A200" s="292">
        <v>181</v>
      </c>
      <c r="B200" s="310">
        <v>5146</v>
      </c>
      <c r="C200" s="311" t="s">
        <v>1687</v>
      </c>
      <c r="D200" s="312"/>
      <c r="E200" s="313" t="s">
        <v>584</v>
      </c>
      <c r="F200" s="314" t="s">
        <v>1169</v>
      </c>
      <c r="G200" s="315" t="str">
        <f t="shared" si="12"/>
        <v>фото</v>
      </c>
      <c r="H200" s="315"/>
      <c r="I200" s="316" t="s">
        <v>1170</v>
      </c>
      <c r="J200" s="317" t="s">
        <v>1065</v>
      </c>
      <c r="K200" s="318" t="s">
        <v>586</v>
      </c>
      <c r="L200" s="319">
        <v>100</v>
      </c>
      <c r="M200" s="320">
        <v>1766.3999999999999</v>
      </c>
      <c r="N200" s="424"/>
      <c r="O200" s="322">
        <f t="shared" si="13"/>
        <v>0</v>
      </c>
      <c r="P200" s="323">
        <v>4607105138841</v>
      </c>
      <c r="Q200" s="317"/>
      <c r="R200" s="324">
        <f t="shared" si="14"/>
        <v>17.66</v>
      </c>
      <c r="S200" s="458" t="s">
        <v>1687</v>
      </c>
      <c r="T200" s="326" t="s">
        <v>4499</v>
      </c>
      <c r="U200" s="352"/>
      <c r="V200" s="352"/>
      <c r="W200" s="352"/>
      <c r="X200" s="352"/>
    </row>
    <row r="201" spans="1:24" ht="22.5" x14ac:dyDescent="0.2">
      <c r="A201" s="292">
        <v>182</v>
      </c>
      <c r="B201" s="310">
        <v>1002</v>
      </c>
      <c r="C201" s="311" t="s">
        <v>1688</v>
      </c>
      <c r="D201" s="312" t="s">
        <v>1689</v>
      </c>
      <c r="E201" s="313" t="s">
        <v>584</v>
      </c>
      <c r="F201" s="314" t="s">
        <v>153</v>
      </c>
      <c r="G201" s="315" t="str">
        <f t="shared" si="12"/>
        <v>фото</v>
      </c>
      <c r="H201" s="315" t="str">
        <f t="shared" si="12"/>
        <v>фото</v>
      </c>
      <c r="I201" s="316" t="s">
        <v>154</v>
      </c>
      <c r="J201" s="317" t="s">
        <v>1065</v>
      </c>
      <c r="K201" s="318" t="s">
        <v>586</v>
      </c>
      <c r="L201" s="319">
        <v>100</v>
      </c>
      <c r="M201" s="320">
        <v>2082.6999999999998</v>
      </c>
      <c r="N201" s="424"/>
      <c r="O201" s="322">
        <f t="shared" si="13"/>
        <v>0</v>
      </c>
      <c r="P201" s="323">
        <v>4607105138858</v>
      </c>
      <c r="Q201" s="317"/>
      <c r="R201" s="324">
        <f t="shared" si="14"/>
        <v>20.83</v>
      </c>
      <c r="S201" s="458" t="s">
        <v>3084</v>
      </c>
      <c r="T201" s="326" t="s">
        <v>4499</v>
      </c>
      <c r="U201" s="352"/>
      <c r="V201" s="352"/>
      <c r="W201" s="352"/>
      <c r="X201" s="352"/>
    </row>
    <row r="202" spans="1:24" ht="38.25" x14ac:dyDescent="0.2">
      <c r="A202" s="292">
        <v>183</v>
      </c>
      <c r="B202" s="310">
        <v>11840</v>
      </c>
      <c r="C202" s="311" t="s">
        <v>5481</v>
      </c>
      <c r="D202" s="312" t="s">
        <v>5482</v>
      </c>
      <c r="E202" s="313" t="s">
        <v>584</v>
      </c>
      <c r="F202" s="314" t="s">
        <v>4992</v>
      </c>
      <c r="G202" s="315" t="str">
        <f t="shared" ref="G202:H244" si="15">HYPERLINK("http://www.gardenbulbs.ru/images/summer_CL/thumbnails/"&amp;C202&amp;".jpg","фото")</f>
        <v>фото</v>
      </c>
      <c r="H202" s="315" t="str">
        <f t="shared" si="15"/>
        <v>фото</v>
      </c>
      <c r="I202" s="316" t="s">
        <v>5118</v>
      </c>
      <c r="J202" s="317" t="s">
        <v>1068</v>
      </c>
      <c r="K202" s="318" t="s">
        <v>586</v>
      </c>
      <c r="L202" s="319">
        <v>75</v>
      </c>
      <c r="M202" s="320">
        <v>2149.9</v>
      </c>
      <c r="N202" s="424"/>
      <c r="O202" s="322">
        <f t="shared" si="13"/>
        <v>0</v>
      </c>
      <c r="P202" s="323">
        <v>4607105138865</v>
      </c>
      <c r="Q202" s="317" t="s">
        <v>4911</v>
      </c>
      <c r="R202" s="324">
        <f t="shared" si="14"/>
        <v>28.67</v>
      </c>
      <c r="S202" s="458" t="s">
        <v>5263</v>
      </c>
      <c r="T202" s="326" t="s">
        <v>4499</v>
      </c>
      <c r="U202" s="352"/>
      <c r="V202" s="352"/>
      <c r="W202" s="352"/>
      <c r="X202" s="352"/>
    </row>
    <row r="203" spans="1:24" ht="15.75" x14ac:dyDescent="0.2">
      <c r="A203" s="292">
        <v>184</v>
      </c>
      <c r="B203" s="310">
        <v>5586</v>
      </c>
      <c r="C203" s="311" t="s">
        <v>1691</v>
      </c>
      <c r="D203" s="312"/>
      <c r="E203" s="313" t="s">
        <v>584</v>
      </c>
      <c r="F203" s="314" t="s">
        <v>155</v>
      </c>
      <c r="G203" s="315" t="str">
        <f t="shared" si="15"/>
        <v>фото</v>
      </c>
      <c r="H203" s="315"/>
      <c r="I203" s="316" t="s">
        <v>156</v>
      </c>
      <c r="J203" s="317" t="s">
        <v>1065</v>
      </c>
      <c r="K203" s="318" t="s">
        <v>586</v>
      </c>
      <c r="L203" s="319">
        <v>100</v>
      </c>
      <c r="M203" s="320">
        <v>1720.8</v>
      </c>
      <c r="N203" s="424"/>
      <c r="O203" s="322">
        <f t="shared" si="13"/>
        <v>0</v>
      </c>
      <c r="P203" s="323">
        <v>4607105138872</v>
      </c>
      <c r="Q203" s="317"/>
      <c r="R203" s="324">
        <f t="shared" si="14"/>
        <v>17.21</v>
      </c>
      <c r="S203" s="458" t="s">
        <v>1691</v>
      </c>
      <c r="T203" s="326" t="s">
        <v>4499</v>
      </c>
      <c r="U203" s="352"/>
      <c r="V203" s="352"/>
      <c r="W203" s="352"/>
      <c r="X203" s="352"/>
    </row>
    <row r="204" spans="1:24" ht="51" x14ac:dyDescent="0.2">
      <c r="A204" s="292">
        <v>185</v>
      </c>
      <c r="B204" s="310">
        <v>11841</v>
      </c>
      <c r="C204" s="311" t="s">
        <v>5479</v>
      </c>
      <c r="D204" s="312" t="s">
        <v>5480</v>
      </c>
      <c r="E204" s="313" t="s">
        <v>584</v>
      </c>
      <c r="F204" s="314" t="s">
        <v>4991</v>
      </c>
      <c r="G204" s="315" t="str">
        <f t="shared" si="15"/>
        <v>фото</v>
      </c>
      <c r="H204" s="315" t="str">
        <f>HYPERLINK("http://www.gardenbulbs.ru/images/summer_CL/thumbnails/"&amp;D204&amp;".jpg","фото")</f>
        <v>фото</v>
      </c>
      <c r="I204" s="316" t="s">
        <v>6608</v>
      </c>
      <c r="J204" s="317" t="s">
        <v>1068</v>
      </c>
      <c r="K204" s="318" t="s">
        <v>626</v>
      </c>
      <c r="L204" s="319">
        <v>50</v>
      </c>
      <c r="M204" s="320">
        <v>1534.1</v>
      </c>
      <c r="N204" s="424"/>
      <c r="O204" s="322">
        <f t="shared" si="13"/>
        <v>0</v>
      </c>
      <c r="P204" s="323">
        <v>4607105138889</v>
      </c>
      <c r="Q204" s="317" t="s">
        <v>4911</v>
      </c>
      <c r="R204" s="324">
        <f t="shared" si="14"/>
        <v>30.68</v>
      </c>
      <c r="S204" s="458" t="s">
        <v>5262</v>
      </c>
      <c r="T204" s="326" t="s">
        <v>4499</v>
      </c>
      <c r="U204" s="352"/>
      <c r="V204" s="352"/>
      <c r="W204" s="352"/>
      <c r="X204" s="352"/>
    </row>
    <row r="205" spans="1:24" ht="25.5" x14ac:dyDescent="0.2">
      <c r="A205" s="292">
        <v>186</v>
      </c>
      <c r="B205" s="310">
        <v>807</v>
      </c>
      <c r="C205" s="311" t="s">
        <v>5264</v>
      </c>
      <c r="D205" s="312"/>
      <c r="E205" s="313" t="s">
        <v>584</v>
      </c>
      <c r="F205" s="314" t="s">
        <v>4993</v>
      </c>
      <c r="G205" s="315" t="str">
        <f t="shared" si="15"/>
        <v>фото</v>
      </c>
      <c r="H205" s="315"/>
      <c r="I205" s="316" t="s">
        <v>1644</v>
      </c>
      <c r="J205" s="317" t="s">
        <v>1065</v>
      </c>
      <c r="K205" s="318" t="s">
        <v>586</v>
      </c>
      <c r="L205" s="319">
        <v>100</v>
      </c>
      <c r="M205" s="320">
        <v>2021.5</v>
      </c>
      <c r="N205" s="424"/>
      <c r="O205" s="322">
        <f t="shared" si="13"/>
        <v>0</v>
      </c>
      <c r="P205" s="323">
        <v>4607105138896</v>
      </c>
      <c r="Q205" s="317" t="s">
        <v>4911</v>
      </c>
      <c r="R205" s="324">
        <f t="shared" si="14"/>
        <v>20.22</v>
      </c>
      <c r="S205" s="458" t="s">
        <v>5264</v>
      </c>
      <c r="T205" s="326" t="s">
        <v>4499</v>
      </c>
      <c r="U205" s="352"/>
      <c r="V205" s="352"/>
      <c r="W205" s="352"/>
      <c r="X205" s="352"/>
    </row>
    <row r="206" spans="1:24" ht="25.5" x14ac:dyDescent="0.2">
      <c r="A206" s="292">
        <v>187</v>
      </c>
      <c r="B206" s="310">
        <v>2113</v>
      </c>
      <c r="C206" s="311" t="s">
        <v>1693</v>
      </c>
      <c r="D206" s="312"/>
      <c r="E206" s="313" t="s">
        <v>584</v>
      </c>
      <c r="F206" s="314" t="s">
        <v>1171</v>
      </c>
      <c r="G206" s="315" t="str">
        <f t="shared" si="15"/>
        <v>фото</v>
      </c>
      <c r="H206" s="315"/>
      <c r="I206" s="316" t="s">
        <v>6609</v>
      </c>
      <c r="J206" s="317" t="s">
        <v>1065</v>
      </c>
      <c r="K206" s="318" t="s">
        <v>586</v>
      </c>
      <c r="L206" s="319">
        <v>75</v>
      </c>
      <c r="M206" s="320">
        <v>2132.5</v>
      </c>
      <c r="N206" s="424"/>
      <c r="O206" s="322">
        <f t="shared" si="13"/>
        <v>0</v>
      </c>
      <c r="P206" s="323">
        <v>4607105138902</v>
      </c>
      <c r="Q206" s="317"/>
      <c r="R206" s="324">
        <f t="shared" si="14"/>
        <v>28.43</v>
      </c>
      <c r="S206" s="458" t="s">
        <v>1693</v>
      </c>
      <c r="T206" s="326" t="s">
        <v>4499</v>
      </c>
      <c r="U206" s="352"/>
      <c r="V206" s="352"/>
      <c r="W206" s="352"/>
      <c r="X206" s="352"/>
    </row>
    <row r="207" spans="1:24" ht="15.75" x14ac:dyDescent="0.2">
      <c r="A207" s="292">
        <v>188</v>
      </c>
      <c r="B207" s="310">
        <v>5795</v>
      </c>
      <c r="C207" s="311" t="s">
        <v>1692</v>
      </c>
      <c r="D207" s="312"/>
      <c r="E207" s="313" t="s">
        <v>584</v>
      </c>
      <c r="F207" s="314" t="s">
        <v>1172</v>
      </c>
      <c r="G207" s="315" t="str">
        <f t="shared" si="15"/>
        <v>фото</v>
      </c>
      <c r="H207" s="315"/>
      <c r="I207" s="316" t="s">
        <v>6610</v>
      </c>
      <c r="J207" s="317" t="s">
        <v>1065</v>
      </c>
      <c r="K207" s="318" t="s">
        <v>586</v>
      </c>
      <c r="L207" s="319">
        <v>75</v>
      </c>
      <c r="M207" s="320">
        <v>2074.9</v>
      </c>
      <c r="N207" s="424"/>
      <c r="O207" s="322">
        <f t="shared" si="13"/>
        <v>0</v>
      </c>
      <c r="P207" s="323">
        <v>4607105138919</v>
      </c>
      <c r="Q207" s="317"/>
      <c r="R207" s="324">
        <f t="shared" si="14"/>
        <v>27.67</v>
      </c>
      <c r="S207" s="458" t="s">
        <v>1692</v>
      </c>
      <c r="T207" s="326" t="s">
        <v>4499</v>
      </c>
      <c r="U207" s="352"/>
      <c r="V207" s="352"/>
      <c r="W207" s="352"/>
      <c r="X207" s="352"/>
    </row>
    <row r="208" spans="1:24" ht="15.75" x14ac:dyDescent="0.2">
      <c r="A208" s="292">
        <v>189</v>
      </c>
      <c r="B208" s="310">
        <v>1989</v>
      </c>
      <c r="C208" s="311" t="s">
        <v>2608</v>
      </c>
      <c r="D208" s="312"/>
      <c r="E208" s="313" t="s">
        <v>584</v>
      </c>
      <c r="F208" s="314" t="s">
        <v>1173</v>
      </c>
      <c r="G208" s="315" t="str">
        <f t="shared" si="15"/>
        <v>фото</v>
      </c>
      <c r="H208" s="315"/>
      <c r="I208" s="316" t="s">
        <v>1174</v>
      </c>
      <c r="J208" s="317" t="s">
        <v>1065</v>
      </c>
      <c r="K208" s="318" t="s">
        <v>586</v>
      </c>
      <c r="L208" s="319">
        <v>75</v>
      </c>
      <c r="M208" s="320">
        <v>2093</v>
      </c>
      <c r="N208" s="424"/>
      <c r="O208" s="322">
        <f t="shared" si="13"/>
        <v>0</v>
      </c>
      <c r="P208" s="323">
        <v>4607105138926</v>
      </c>
      <c r="Q208" s="317"/>
      <c r="R208" s="324">
        <f t="shared" si="14"/>
        <v>27.91</v>
      </c>
      <c r="S208" s="458" t="s">
        <v>2608</v>
      </c>
      <c r="T208" s="326" t="s">
        <v>4499</v>
      </c>
      <c r="U208" s="352"/>
      <c r="V208" s="352"/>
      <c r="W208" s="352"/>
      <c r="X208" s="352"/>
    </row>
    <row r="209" spans="1:24" ht="15.75" x14ac:dyDescent="0.2">
      <c r="A209" s="292">
        <v>190</v>
      </c>
      <c r="B209" s="310">
        <v>7585</v>
      </c>
      <c r="C209" s="311" t="s">
        <v>1719</v>
      </c>
      <c r="D209" s="312"/>
      <c r="E209" s="313" t="s">
        <v>584</v>
      </c>
      <c r="F209" s="314" t="s">
        <v>1175</v>
      </c>
      <c r="G209" s="315" t="str">
        <f t="shared" si="15"/>
        <v>фото</v>
      </c>
      <c r="H209" s="315"/>
      <c r="I209" s="316" t="s">
        <v>1176</v>
      </c>
      <c r="J209" s="317" t="s">
        <v>1085</v>
      </c>
      <c r="K209" s="318" t="s">
        <v>586</v>
      </c>
      <c r="L209" s="319">
        <v>100</v>
      </c>
      <c r="M209" s="320">
        <v>1968.8</v>
      </c>
      <c r="N209" s="424"/>
      <c r="O209" s="322">
        <f t="shared" si="13"/>
        <v>0</v>
      </c>
      <c r="P209" s="323">
        <v>4607105138933</v>
      </c>
      <c r="Q209" s="317"/>
      <c r="R209" s="324">
        <f t="shared" si="14"/>
        <v>19.690000000000001</v>
      </c>
      <c r="S209" s="458" t="s">
        <v>1719</v>
      </c>
      <c r="T209" s="326" t="s">
        <v>4499</v>
      </c>
      <c r="U209" s="352"/>
      <c r="V209" s="352"/>
      <c r="W209" s="352"/>
      <c r="X209" s="352"/>
    </row>
    <row r="210" spans="1:24" ht="15.75" x14ac:dyDescent="0.2">
      <c r="A210" s="292">
        <v>191</v>
      </c>
      <c r="B210" s="310">
        <v>5798</v>
      </c>
      <c r="C210" s="311" t="s">
        <v>1722</v>
      </c>
      <c r="D210" s="312"/>
      <c r="E210" s="313" t="s">
        <v>584</v>
      </c>
      <c r="F210" s="314" t="s">
        <v>1177</v>
      </c>
      <c r="G210" s="315" t="str">
        <f t="shared" si="15"/>
        <v>фото</v>
      </c>
      <c r="H210" s="315"/>
      <c r="I210" s="316" t="s">
        <v>1178</v>
      </c>
      <c r="J210" s="317" t="s">
        <v>1085</v>
      </c>
      <c r="K210" s="318" t="s">
        <v>586</v>
      </c>
      <c r="L210" s="319">
        <v>100</v>
      </c>
      <c r="M210" s="320">
        <v>1556.3</v>
      </c>
      <c r="N210" s="424"/>
      <c r="O210" s="322">
        <f t="shared" si="13"/>
        <v>0</v>
      </c>
      <c r="P210" s="323">
        <v>4607105138940</v>
      </c>
      <c r="Q210" s="317"/>
      <c r="R210" s="324">
        <f t="shared" si="14"/>
        <v>15.56</v>
      </c>
      <c r="S210" s="458" t="s">
        <v>1722</v>
      </c>
      <c r="T210" s="326" t="s">
        <v>4499</v>
      </c>
      <c r="U210" s="352"/>
      <c r="V210" s="352"/>
      <c r="W210" s="352"/>
      <c r="X210" s="352"/>
    </row>
    <row r="211" spans="1:24" ht="51" x14ac:dyDescent="0.2">
      <c r="A211" s="292">
        <v>192</v>
      </c>
      <c r="B211" s="310">
        <v>5806</v>
      </c>
      <c r="C211" s="311" t="s">
        <v>3922</v>
      </c>
      <c r="D211" s="312"/>
      <c r="E211" s="313" t="s">
        <v>584</v>
      </c>
      <c r="F211" s="314" t="s">
        <v>3744</v>
      </c>
      <c r="G211" s="315" t="str">
        <f t="shared" si="15"/>
        <v>фото</v>
      </c>
      <c r="H211" s="315"/>
      <c r="I211" s="316" t="s">
        <v>3822</v>
      </c>
      <c r="J211" s="317" t="s">
        <v>1065</v>
      </c>
      <c r="K211" s="318" t="s">
        <v>622</v>
      </c>
      <c r="L211" s="319">
        <v>75</v>
      </c>
      <c r="M211" s="320">
        <v>2583.1999999999998</v>
      </c>
      <c r="N211" s="424"/>
      <c r="O211" s="322">
        <f t="shared" si="13"/>
        <v>0</v>
      </c>
      <c r="P211" s="323">
        <v>4607105138957</v>
      </c>
      <c r="Q211" s="317"/>
      <c r="R211" s="324">
        <f t="shared" si="14"/>
        <v>34.44</v>
      </c>
      <c r="S211" s="458" t="s">
        <v>3922</v>
      </c>
      <c r="T211" s="326" t="s">
        <v>4499</v>
      </c>
      <c r="U211" s="352"/>
      <c r="V211" s="352"/>
      <c r="W211" s="352"/>
      <c r="X211" s="352"/>
    </row>
    <row r="212" spans="1:24" ht="15.75" x14ac:dyDescent="0.2">
      <c r="A212" s="292">
        <v>193</v>
      </c>
      <c r="B212" s="310">
        <v>5797</v>
      </c>
      <c r="C212" s="311" t="s">
        <v>1682</v>
      </c>
      <c r="D212" s="312"/>
      <c r="E212" s="313" t="s">
        <v>584</v>
      </c>
      <c r="F212" s="314" t="s">
        <v>1179</v>
      </c>
      <c r="G212" s="315" t="str">
        <f t="shared" si="15"/>
        <v>фото</v>
      </c>
      <c r="H212" s="315"/>
      <c r="I212" s="316" t="s">
        <v>1180</v>
      </c>
      <c r="J212" s="317" t="s">
        <v>1085</v>
      </c>
      <c r="K212" s="318" t="s">
        <v>586</v>
      </c>
      <c r="L212" s="319">
        <v>100</v>
      </c>
      <c r="M212" s="320">
        <v>1905.6</v>
      </c>
      <c r="N212" s="424"/>
      <c r="O212" s="322">
        <f t="shared" si="13"/>
        <v>0</v>
      </c>
      <c r="P212" s="323">
        <v>4607105138964</v>
      </c>
      <c r="Q212" s="317"/>
      <c r="R212" s="324">
        <f t="shared" si="14"/>
        <v>19.059999999999999</v>
      </c>
      <c r="S212" s="458" t="s">
        <v>1682</v>
      </c>
      <c r="T212" s="326" t="s">
        <v>4499</v>
      </c>
      <c r="U212" s="352"/>
      <c r="V212" s="352"/>
      <c r="W212" s="352"/>
      <c r="X212" s="352"/>
    </row>
    <row r="213" spans="1:24" ht="25.5" x14ac:dyDescent="0.2">
      <c r="A213" s="292">
        <v>194</v>
      </c>
      <c r="B213" s="310">
        <v>5819</v>
      </c>
      <c r="C213" s="311" t="s">
        <v>2607</v>
      </c>
      <c r="D213" s="312"/>
      <c r="E213" s="313" t="s">
        <v>584</v>
      </c>
      <c r="F213" s="314" t="s">
        <v>1684</v>
      </c>
      <c r="G213" s="315" t="str">
        <f t="shared" si="15"/>
        <v>фото</v>
      </c>
      <c r="H213" s="315"/>
      <c r="I213" s="316" t="s">
        <v>1685</v>
      </c>
      <c r="J213" s="317" t="s">
        <v>1085</v>
      </c>
      <c r="K213" s="318" t="s">
        <v>586</v>
      </c>
      <c r="L213" s="319">
        <v>100</v>
      </c>
      <c r="M213" s="320">
        <v>2148</v>
      </c>
      <c r="N213" s="424"/>
      <c r="O213" s="322">
        <f t="shared" si="13"/>
        <v>0</v>
      </c>
      <c r="P213" s="323">
        <v>4607105138988</v>
      </c>
      <c r="Q213" s="317"/>
      <c r="R213" s="324">
        <f t="shared" si="14"/>
        <v>21.48</v>
      </c>
      <c r="S213" s="458" t="s">
        <v>2607</v>
      </c>
      <c r="T213" s="326" t="s">
        <v>4499</v>
      </c>
      <c r="U213" s="352"/>
      <c r="V213" s="352"/>
      <c r="W213" s="352"/>
      <c r="X213" s="352"/>
    </row>
    <row r="214" spans="1:24" ht="25.5" x14ac:dyDescent="0.2">
      <c r="A214" s="292">
        <v>195</v>
      </c>
      <c r="B214" s="310">
        <v>5082</v>
      </c>
      <c r="C214" s="311" t="s">
        <v>1686</v>
      </c>
      <c r="D214" s="312"/>
      <c r="E214" s="313" t="s">
        <v>584</v>
      </c>
      <c r="F214" s="314" t="s">
        <v>1181</v>
      </c>
      <c r="G214" s="315" t="str">
        <f t="shared" si="15"/>
        <v>фото</v>
      </c>
      <c r="H214" s="315"/>
      <c r="I214" s="316" t="s">
        <v>1182</v>
      </c>
      <c r="J214" s="317" t="s">
        <v>1065</v>
      </c>
      <c r="K214" s="318" t="s">
        <v>586</v>
      </c>
      <c r="L214" s="319">
        <v>100</v>
      </c>
      <c r="M214" s="320">
        <v>1935.8</v>
      </c>
      <c r="N214" s="424"/>
      <c r="O214" s="322">
        <f t="shared" si="13"/>
        <v>0</v>
      </c>
      <c r="P214" s="323">
        <v>4607105138995</v>
      </c>
      <c r="Q214" s="317"/>
      <c r="R214" s="324">
        <f t="shared" si="14"/>
        <v>19.36</v>
      </c>
      <c r="S214" s="458" t="s">
        <v>1686</v>
      </c>
      <c r="T214" s="326" t="s">
        <v>4499</v>
      </c>
      <c r="U214" s="352"/>
      <c r="V214" s="352"/>
      <c r="W214" s="352"/>
      <c r="X214" s="352"/>
    </row>
    <row r="215" spans="1:24" ht="38.25" x14ac:dyDescent="0.2">
      <c r="A215" s="292">
        <v>196</v>
      </c>
      <c r="B215" s="310">
        <v>5113</v>
      </c>
      <c r="C215" s="311" t="s">
        <v>1703</v>
      </c>
      <c r="D215" s="312"/>
      <c r="E215" s="313" t="s">
        <v>584</v>
      </c>
      <c r="F215" s="314" t="s">
        <v>1184</v>
      </c>
      <c r="G215" s="315" t="str">
        <f t="shared" si="15"/>
        <v>фото</v>
      </c>
      <c r="H215" s="315"/>
      <c r="I215" s="316" t="s">
        <v>6611</v>
      </c>
      <c r="J215" s="317" t="s">
        <v>1074</v>
      </c>
      <c r="K215" s="318" t="s">
        <v>586</v>
      </c>
      <c r="L215" s="319">
        <v>50</v>
      </c>
      <c r="M215" s="320">
        <v>1421.3</v>
      </c>
      <c r="N215" s="424"/>
      <c r="O215" s="322">
        <f t="shared" si="13"/>
        <v>0</v>
      </c>
      <c r="P215" s="323">
        <v>4607105139015</v>
      </c>
      <c r="Q215" s="317"/>
      <c r="R215" s="324">
        <f t="shared" si="14"/>
        <v>28.43</v>
      </c>
      <c r="S215" s="458" t="s">
        <v>1703</v>
      </c>
      <c r="T215" s="326" t="s">
        <v>4499</v>
      </c>
      <c r="U215" s="352"/>
      <c r="V215" s="352"/>
      <c r="W215" s="352"/>
      <c r="X215" s="352"/>
    </row>
    <row r="216" spans="1:24" ht="15.75" x14ac:dyDescent="0.2">
      <c r="A216" s="292">
        <v>197</v>
      </c>
      <c r="B216" s="310">
        <v>5086</v>
      </c>
      <c r="C216" s="311" t="s">
        <v>1704</v>
      </c>
      <c r="D216" s="312"/>
      <c r="E216" s="313" t="s">
        <v>584</v>
      </c>
      <c r="F216" s="314" t="s">
        <v>1185</v>
      </c>
      <c r="G216" s="315" t="str">
        <f t="shared" si="15"/>
        <v>фото</v>
      </c>
      <c r="H216" s="315"/>
      <c r="I216" s="316" t="s">
        <v>1186</v>
      </c>
      <c r="J216" s="317" t="s">
        <v>1065</v>
      </c>
      <c r="K216" s="318" t="s">
        <v>586</v>
      </c>
      <c r="L216" s="319">
        <v>100</v>
      </c>
      <c r="M216" s="320">
        <v>2208.4</v>
      </c>
      <c r="N216" s="424"/>
      <c r="O216" s="322">
        <f t="shared" si="13"/>
        <v>0</v>
      </c>
      <c r="P216" s="323">
        <v>4607105139022</v>
      </c>
      <c r="Q216" s="317"/>
      <c r="R216" s="324">
        <f t="shared" si="14"/>
        <v>22.08</v>
      </c>
      <c r="S216" s="458" t="s">
        <v>1704</v>
      </c>
      <c r="T216" s="326" t="s">
        <v>4499</v>
      </c>
      <c r="U216" s="352"/>
      <c r="V216" s="352"/>
      <c r="W216" s="352"/>
      <c r="X216" s="352"/>
    </row>
    <row r="217" spans="1:24" ht="38.25" x14ac:dyDescent="0.2">
      <c r="A217" s="292">
        <v>198</v>
      </c>
      <c r="B217" s="310">
        <v>1145</v>
      </c>
      <c r="C217" s="311" t="s">
        <v>4511</v>
      </c>
      <c r="D217" s="312"/>
      <c r="E217" s="313" t="s">
        <v>584</v>
      </c>
      <c r="F217" s="314" t="s">
        <v>4512</v>
      </c>
      <c r="G217" s="315" t="str">
        <f t="shared" si="15"/>
        <v>фото</v>
      </c>
      <c r="H217" s="315"/>
      <c r="I217" s="316" t="s">
        <v>6612</v>
      </c>
      <c r="J217" s="317" t="s">
        <v>1065</v>
      </c>
      <c r="K217" s="318" t="s">
        <v>586</v>
      </c>
      <c r="L217" s="319">
        <v>100</v>
      </c>
      <c r="M217" s="320">
        <v>1770</v>
      </c>
      <c r="N217" s="424"/>
      <c r="O217" s="322">
        <f t="shared" si="13"/>
        <v>0</v>
      </c>
      <c r="P217" s="323">
        <v>4607105139039</v>
      </c>
      <c r="Q217" s="317" t="s">
        <v>4911</v>
      </c>
      <c r="R217" s="324">
        <f t="shared" si="14"/>
        <v>17.7</v>
      </c>
      <c r="S217" s="458" t="s">
        <v>4511</v>
      </c>
      <c r="T217" s="326" t="s">
        <v>4499</v>
      </c>
      <c r="U217" s="352"/>
      <c r="V217" s="352"/>
      <c r="W217" s="352"/>
      <c r="X217" s="352"/>
    </row>
    <row r="218" spans="1:24" ht="15.75" x14ac:dyDescent="0.2">
      <c r="A218" s="292">
        <v>199</v>
      </c>
      <c r="B218" s="310">
        <v>5202</v>
      </c>
      <c r="C218" s="311" t="s">
        <v>1707</v>
      </c>
      <c r="D218" s="312"/>
      <c r="E218" s="313" t="s">
        <v>584</v>
      </c>
      <c r="F218" s="314" t="s">
        <v>1187</v>
      </c>
      <c r="G218" s="315" t="str">
        <f t="shared" si="15"/>
        <v>фото</v>
      </c>
      <c r="H218" s="315"/>
      <c r="I218" s="316" t="s">
        <v>6600</v>
      </c>
      <c r="J218" s="317" t="s">
        <v>1085</v>
      </c>
      <c r="K218" s="318" t="s">
        <v>586</v>
      </c>
      <c r="L218" s="319">
        <v>100</v>
      </c>
      <c r="M218" s="320">
        <v>1935.8</v>
      </c>
      <c r="N218" s="424"/>
      <c r="O218" s="322">
        <f t="shared" si="13"/>
        <v>0</v>
      </c>
      <c r="P218" s="323">
        <v>4607105139046</v>
      </c>
      <c r="Q218" s="317"/>
      <c r="R218" s="324">
        <f t="shared" si="14"/>
        <v>19.36</v>
      </c>
      <c r="S218" s="458" t="s">
        <v>1707</v>
      </c>
      <c r="T218" s="326" t="s">
        <v>4499</v>
      </c>
      <c r="U218" s="352"/>
      <c r="V218" s="352"/>
      <c r="W218" s="352"/>
      <c r="X218" s="352"/>
    </row>
    <row r="219" spans="1:24" ht="15.75" x14ac:dyDescent="0.2">
      <c r="A219" s="292">
        <v>200</v>
      </c>
      <c r="B219" s="310">
        <v>138</v>
      </c>
      <c r="C219" s="311" t="s">
        <v>1705</v>
      </c>
      <c r="D219" s="312"/>
      <c r="E219" s="313" t="s">
        <v>584</v>
      </c>
      <c r="F219" s="314" t="s">
        <v>1188</v>
      </c>
      <c r="G219" s="315" t="str">
        <f t="shared" si="15"/>
        <v>фото</v>
      </c>
      <c r="H219" s="315"/>
      <c r="I219" s="316" t="s">
        <v>1189</v>
      </c>
      <c r="J219" s="317" t="s">
        <v>1065</v>
      </c>
      <c r="K219" s="318" t="s">
        <v>586</v>
      </c>
      <c r="L219" s="319">
        <v>100</v>
      </c>
      <c r="M219" s="320">
        <v>1718</v>
      </c>
      <c r="N219" s="424"/>
      <c r="O219" s="322">
        <f t="shared" si="13"/>
        <v>0</v>
      </c>
      <c r="P219" s="323">
        <v>4607105139060</v>
      </c>
      <c r="Q219" s="317"/>
      <c r="R219" s="324">
        <f t="shared" si="14"/>
        <v>17.18</v>
      </c>
      <c r="S219" s="458" t="s">
        <v>1705</v>
      </c>
      <c r="T219" s="326" t="s">
        <v>4499</v>
      </c>
      <c r="U219" s="352"/>
      <c r="V219" s="352"/>
      <c r="W219" s="352"/>
      <c r="X219" s="352"/>
    </row>
    <row r="220" spans="1:24" ht="25.5" x14ac:dyDescent="0.2">
      <c r="A220" s="292">
        <v>201</v>
      </c>
      <c r="B220" s="310">
        <v>5799</v>
      </c>
      <c r="C220" s="311" t="s">
        <v>1706</v>
      </c>
      <c r="D220" s="312"/>
      <c r="E220" s="313" t="s">
        <v>584</v>
      </c>
      <c r="F220" s="314" t="s">
        <v>1190</v>
      </c>
      <c r="G220" s="315" t="str">
        <f t="shared" si="15"/>
        <v>фото</v>
      </c>
      <c r="H220" s="315"/>
      <c r="I220" s="316" t="s">
        <v>1191</v>
      </c>
      <c r="J220" s="317" t="s">
        <v>1065</v>
      </c>
      <c r="K220" s="318" t="s">
        <v>586</v>
      </c>
      <c r="L220" s="319">
        <v>100</v>
      </c>
      <c r="M220" s="320">
        <v>1518.3999999999999</v>
      </c>
      <c r="N220" s="424"/>
      <c r="O220" s="322">
        <f t="shared" si="13"/>
        <v>0</v>
      </c>
      <c r="P220" s="323">
        <v>4607105139077</v>
      </c>
      <c r="Q220" s="317"/>
      <c r="R220" s="324">
        <f t="shared" si="14"/>
        <v>15.18</v>
      </c>
      <c r="S220" s="458" t="s">
        <v>1706</v>
      </c>
      <c r="T220" s="326" t="s">
        <v>4499</v>
      </c>
      <c r="U220" s="352"/>
      <c r="V220" s="352"/>
      <c r="W220" s="352"/>
      <c r="X220" s="352"/>
    </row>
    <row r="221" spans="1:24" ht="51" x14ac:dyDescent="0.2">
      <c r="A221" s="292">
        <v>202</v>
      </c>
      <c r="B221" s="310">
        <v>5796</v>
      </c>
      <c r="C221" s="311" t="s">
        <v>1709</v>
      </c>
      <c r="D221" s="312"/>
      <c r="E221" s="313" t="s">
        <v>584</v>
      </c>
      <c r="F221" s="314" t="s">
        <v>1097</v>
      </c>
      <c r="G221" s="315" t="str">
        <f t="shared" si="15"/>
        <v>фото</v>
      </c>
      <c r="H221" s="315"/>
      <c r="I221" s="316" t="s">
        <v>1710</v>
      </c>
      <c r="J221" s="317" t="s">
        <v>1068</v>
      </c>
      <c r="K221" s="318" t="s">
        <v>586</v>
      </c>
      <c r="L221" s="319">
        <v>100</v>
      </c>
      <c r="M221" s="320">
        <v>1670.1999999999998</v>
      </c>
      <c r="N221" s="424"/>
      <c r="O221" s="322">
        <f t="shared" si="13"/>
        <v>0</v>
      </c>
      <c r="P221" s="323">
        <v>4607105139084</v>
      </c>
      <c r="Q221" s="317"/>
      <c r="R221" s="324">
        <f t="shared" si="14"/>
        <v>16.7</v>
      </c>
      <c r="S221" s="458" t="s">
        <v>1709</v>
      </c>
      <c r="T221" s="326" t="s">
        <v>4499</v>
      </c>
      <c r="U221" s="352"/>
      <c r="V221" s="352"/>
      <c r="W221" s="352"/>
      <c r="X221" s="352"/>
    </row>
    <row r="222" spans="1:24" ht="25.5" x14ac:dyDescent="0.2">
      <c r="A222" s="292">
        <v>203</v>
      </c>
      <c r="B222" s="310">
        <v>7570</v>
      </c>
      <c r="C222" s="311" t="s">
        <v>3924</v>
      </c>
      <c r="D222" s="312" t="s">
        <v>3925</v>
      </c>
      <c r="E222" s="313" t="s">
        <v>584</v>
      </c>
      <c r="F222" s="314" t="s">
        <v>3746</v>
      </c>
      <c r="G222" s="315" t="str">
        <f t="shared" si="15"/>
        <v>фото</v>
      </c>
      <c r="H222" s="315" t="str">
        <f>HYPERLINK("http://www.gardenbulbs.ru/images/summer_CL/thumbnails/"&amp;D222&amp;".jpg","фото")</f>
        <v>фото</v>
      </c>
      <c r="I222" s="316" t="s">
        <v>6613</v>
      </c>
      <c r="J222" s="317" t="s">
        <v>1065</v>
      </c>
      <c r="K222" s="318" t="s">
        <v>622</v>
      </c>
      <c r="L222" s="319">
        <v>75</v>
      </c>
      <c r="M222" s="320">
        <v>3294.7</v>
      </c>
      <c r="N222" s="424"/>
      <c r="O222" s="322">
        <f t="shared" si="13"/>
        <v>0</v>
      </c>
      <c r="P222" s="323">
        <v>4607105139091</v>
      </c>
      <c r="Q222" s="317"/>
      <c r="R222" s="324">
        <f t="shared" si="14"/>
        <v>43.93</v>
      </c>
      <c r="S222" s="458" t="s">
        <v>1711</v>
      </c>
      <c r="T222" s="326" t="s">
        <v>4499</v>
      </c>
      <c r="U222" s="352"/>
      <c r="V222" s="352"/>
      <c r="W222" s="352"/>
      <c r="X222" s="352"/>
    </row>
    <row r="223" spans="1:24" ht="38.25" x14ac:dyDescent="0.2">
      <c r="A223" s="292">
        <v>204</v>
      </c>
      <c r="B223" s="310">
        <v>5131</v>
      </c>
      <c r="C223" s="311" t="s">
        <v>2611</v>
      </c>
      <c r="D223" s="312"/>
      <c r="E223" s="313" t="s">
        <v>584</v>
      </c>
      <c r="F223" s="314" t="s">
        <v>1708</v>
      </c>
      <c r="G223" s="315" t="str">
        <f t="shared" si="15"/>
        <v>фото</v>
      </c>
      <c r="H223" s="315"/>
      <c r="I223" s="316" t="s">
        <v>6614</v>
      </c>
      <c r="J223" s="317" t="s">
        <v>1065</v>
      </c>
      <c r="K223" s="318" t="s">
        <v>586</v>
      </c>
      <c r="L223" s="319">
        <v>50</v>
      </c>
      <c r="M223" s="320">
        <v>2925.5</v>
      </c>
      <c r="N223" s="424"/>
      <c r="O223" s="322">
        <f t="shared" si="13"/>
        <v>0</v>
      </c>
      <c r="P223" s="323">
        <v>4607105139107</v>
      </c>
      <c r="Q223" s="317"/>
      <c r="R223" s="324">
        <f t="shared" si="14"/>
        <v>58.51</v>
      </c>
      <c r="S223" s="458" t="s">
        <v>2611</v>
      </c>
      <c r="T223" s="326" t="s">
        <v>4499</v>
      </c>
      <c r="U223" s="352"/>
      <c r="V223" s="352"/>
      <c r="W223" s="352"/>
      <c r="X223" s="352"/>
    </row>
    <row r="224" spans="1:24" ht="15.75" x14ac:dyDescent="0.2">
      <c r="A224" s="292">
        <v>205</v>
      </c>
      <c r="B224" s="310">
        <v>7571</v>
      </c>
      <c r="C224" s="311" t="s">
        <v>1712</v>
      </c>
      <c r="D224" s="312"/>
      <c r="E224" s="313" t="s">
        <v>584</v>
      </c>
      <c r="F224" s="314" t="s">
        <v>1192</v>
      </c>
      <c r="G224" s="315" t="str">
        <f t="shared" si="15"/>
        <v>фото</v>
      </c>
      <c r="H224" s="315"/>
      <c r="I224" s="316" t="s">
        <v>1193</v>
      </c>
      <c r="J224" s="317" t="s">
        <v>1065</v>
      </c>
      <c r="K224" s="318" t="s">
        <v>586</v>
      </c>
      <c r="L224" s="319">
        <v>100</v>
      </c>
      <c r="M224" s="320">
        <v>2185.1</v>
      </c>
      <c r="N224" s="424"/>
      <c r="O224" s="322">
        <f t="shared" si="13"/>
        <v>0</v>
      </c>
      <c r="P224" s="323">
        <v>4607105139114</v>
      </c>
      <c r="Q224" s="317"/>
      <c r="R224" s="324">
        <f t="shared" si="14"/>
        <v>21.85</v>
      </c>
      <c r="S224" s="458" t="s">
        <v>1712</v>
      </c>
      <c r="T224" s="326" t="s">
        <v>4499</v>
      </c>
      <c r="U224" s="352"/>
      <c r="V224" s="352"/>
      <c r="W224" s="352"/>
      <c r="X224" s="352"/>
    </row>
    <row r="225" spans="1:24" ht="38.25" x14ac:dyDescent="0.2">
      <c r="A225" s="292">
        <v>206</v>
      </c>
      <c r="B225" s="310">
        <v>11842</v>
      </c>
      <c r="C225" s="311" t="s">
        <v>5266</v>
      </c>
      <c r="D225" s="312"/>
      <c r="E225" s="313" t="s">
        <v>584</v>
      </c>
      <c r="F225" s="314" t="s">
        <v>4995</v>
      </c>
      <c r="G225" s="315" t="str">
        <f t="shared" si="15"/>
        <v>фото</v>
      </c>
      <c r="H225" s="315"/>
      <c r="I225" s="316" t="s">
        <v>6615</v>
      </c>
      <c r="J225" s="317" t="s">
        <v>1065</v>
      </c>
      <c r="K225" s="318" t="s">
        <v>622</v>
      </c>
      <c r="L225" s="319">
        <v>75</v>
      </c>
      <c r="M225" s="320">
        <v>1961.8</v>
      </c>
      <c r="N225" s="424"/>
      <c r="O225" s="322">
        <f t="shared" si="13"/>
        <v>0</v>
      </c>
      <c r="P225" s="323">
        <v>4607105139121</v>
      </c>
      <c r="Q225" s="317" t="s">
        <v>4911</v>
      </c>
      <c r="R225" s="324">
        <f t="shared" si="14"/>
        <v>26.16</v>
      </c>
      <c r="S225" s="458" t="s">
        <v>5266</v>
      </c>
      <c r="T225" s="326" t="s">
        <v>4499</v>
      </c>
      <c r="U225" s="352"/>
      <c r="V225" s="352"/>
      <c r="W225" s="352"/>
      <c r="X225" s="352"/>
    </row>
    <row r="226" spans="1:24" ht="25.5" x14ac:dyDescent="0.2">
      <c r="A226" s="292">
        <v>207</v>
      </c>
      <c r="B226" s="310">
        <v>7572</v>
      </c>
      <c r="C226" s="311" t="s">
        <v>1713</v>
      </c>
      <c r="D226" s="312"/>
      <c r="E226" s="313" t="s">
        <v>584</v>
      </c>
      <c r="F226" s="314" t="s">
        <v>1194</v>
      </c>
      <c r="G226" s="315" t="str">
        <f t="shared" si="15"/>
        <v>фото</v>
      </c>
      <c r="H226" s="315"/>
      <c r="I226" s="316" t="s">
        <v>1195</v>
      </c>
      <c r="J226" s="317" t="s">
        <v>1065</v>
      </c>
      <c r="K226" s="318" t="s">
        <v>586</v>
      </c>
      <c r="L226" s="319">
        <v>100</v>
      </c>
      <c r="M226" s="320">
        <v>1858.5</v>
      </c>
      <c r="N226" s="424"/>
      <c r="O226" s="322">
        <f t="shared" si="13"/>
        <v>0</v>
      </c>
      <c r="P226" s="323">
        <v>4607105139138</v>
      </c>
      <c r="Q226" s="317"/>
      <c r="R226" s="324">
        <f t="shared" si="14"/>
        <v>18.59</v>
      </c>
      <c r="S226" s="458" t="s">
        <v>1713</v>
      </c>
      <c r="T226" s="326" t="s">
        <v>4499</v>
      </c>
      <c r="U226" s="352"/>
      <c r="V226" s="352"/>
      <c r="W226" s="352"/>
      <c r="X226" s="352"/>
    </row>
    <row r="227" spans="1:24" ht="15.75" x14ac:dyDescent="0.2">
      <c r="A227" s="292">
        <v>208</v>
      </c>
      <c r="B227" s="310">
        <v>7574</v>
      </c>
      <c r="C227" s="311" t="s">
        <v>1714</v>
      </c>
      <c r="D227" s="312"/>
      <c r="E227" s="313" t="s">
        <v>584</v>
      </c>
      <c r="F227" s="314" t="s">
        <v>1196</v>
      </c>
      <c r="G227" s="315" t="str">
        <f t="shared" si="15"/>
        <v>фото</v>
      </c>
      <c r="H227" s="315"/>
      <c r="I227" s="316" t="s">
        <v>1197</v>
      </c>
      <c r="J227" s="317" t="s">
        <v>1065</v>
      </c>
      <c r="K227" s="318" t="s">
        <v>586</v>
      </c>
      <c r="L227" s="319">
        <v>100</v>
      </c>
      <c r="M227" s="320">
        <v>1819.1999999999998</v>
      </c>
      <c r="N227" s="424"/>
      <c r="O227" s="322">
        <f t="shared" si="13"/>
        <v>0</v>
      </c>
      <c r="P227" s="323">
        <v>4607105139145</v>
      </c>
      <c r="Q227" s="317"/>
      <c r="R227" s="324">
        <f t="shared" si="14"/>
        <v>18.190000000000001</v>
      </c>
      <c r="S227" s="458" t="s">
        <v>1714</v>
      </c>
      <c r="T227" s="326" t="s">
        <v>4499</v>
      </c>
      <c r="U227" s="352"/>
      <c r="V227" s="352"/>
      <c r="W227" s="352"/>
      <c r="X227" s="352"/>
    </row>
    <row r="228" spans="1:24" ht="51" x14ac:dyDescent="0.2">
      <c r="A228" s="292">
        <v>209</v>
      </c>
      <c r="B228" s="310">
        <v>7573</v>
      </c>
      <c r="C228" s="311" t="s">
        <v>3926</v>
      </c>
      <c r="D228" s="312"/>
      <c r="E228" s="313" t="s">
        <v>584</v>
      </c>
      <c r="F228" s="314" t="s">
        <v>3747</v>
      </c>
      <c r="G228" s="315" t="str">
        <f t="shared" si="15"/>
        <v>фото</v>
      </c>
      <c r="H228" s="315"/>
      <c r="I228" s="316" t="s">
        <v>6616</v>
      </c>
      <c r="J228" s="317" t="s">
        <v>1068</v>
      </c>
      <c r="K228" s="318" t="s">
        <v>586</v>
      </c>
      <c r="L228" s="319">
        <v>75</v>
      </c>
      <c r="M228" s="320">
        <v>2074.9</v>
      </c>
      <c r="N228" s="424"/>
      <c r="O228" s="322">
        <f t="shared" si="13"/>
        <v>0</v>
      </c>
      <c r="P228" s="323">
        <v>4607105139152</v>
      </c>
      <c r="Q228" s="317"/>
      <c r="R228" s="324">
        <f t="shared" si="14"/>
        <v>27.67</v>
      </c>
      <c r="S228" s="458" t="s">
        <v>3926</v>
      </c>
      <c r="T228" s="326" t="s">
        <v>4499</v>
      </c>
      <c r="U228" s="352"/>
      <c r="V228" s="352"/>
      <c r="W228" s="352"/>
      <c r="X228" s="352"/>
    </row>
    <row r="229" spans="1:24" ht="38.25" x14ac:dyDescent="0.2">
      <c r="A229" s="292">
        <v>210</v>
      </c>
      <c r="B229" s="310">
        <v>970</v>
      </c>
      <c r="C229" s="311" t="s">
        <v>4513</v>
      </c>
      <c r="D229" s="312"/>
      <c r="E229" s="313" t="s">
        <v>584</v>
      </c>
      <c r="F229" s="314" t="s">
        <v>4514</v>
      </c>
      <c r="G229" s="315" t="str">
        <f t="shared" si="15"/>
        <v>фото</v>
      </c>
      <c r="H229" s="315"/>
      <c r="I229" s="316" t="s">
        <v>4515</v>
      </c>
      <c r="J229" s="317" t="s">
        <v>1065</v>
      </c>
      <c r="K229" s="318" t="s">
        <v>586</v>
      </c>
      <c r="L229" s="319">
        <v>100</v>
      </c>
      <c r="M229" s="320">
        <v>2311.6</v>
      </c>
      <c r="N229" s="424"/>
      <c r="O229" s="322">
        <f t="shared" si="13"/>
        <v>0</v>
      </c>
      <c r="P229" s="323">
        <v>4607105139169</v>
      </c>
      <c r="Q229" s="317"/>
      <c r="R229" s="324">
        <f t="shared" si="14"/>
        <v>23.12</v>
      </c>
      <c r="S229" s="458" t="s">
        <v>4513</v>
      </c>
      <c r="T229" s="326" t="s">
        <v>4499</v>
      </c>
      <c r="U229" s="352"/>
      <c r="V229" s="352"/>
      <c r="W229" s="352"/>
      <c r="X229" s="352"/>
    </row>
    <row r="230" spans="1:24" ht="25.5" x14ac:dyDescent="0.2">
      <c r="A230" s="292">
        <v>211</v>
      </c>
      <c r="B230" s="310">
        <v>7575</v>
      </c>
      <c r="C230" s="311" t="s">
        <v>3927</v>
      </c>
      <c r="D230" s="312"/>
      <c r="E230" s="313" t="s">
        <v>584</v>
      </c>
      <c r="F230" s="314" t="s">
        <v>3748</v>
      </c>
      <c r="G230" s="315" t="str">
        <f t="shared" si="15"/>
        <v>фото</v>
      </c>
      <c r="H230" s="315"/>
      <c r="I230" s="316" t="s">
        <v>3824</v>
      </c>
      <c r="J230" s="317" t="s">
        <v>1065</v>
      </c>
      <c r="K230" s="318" t="s">
        <v>586</v>
      </c>
      <c r="L230" s="319">
        <v>100</v>
      </c>
      <c r="M230" s="320">
        <v>1715.8999999999999</v>
      </c>
      <c r="N230" s="424"/>
      <c r="O230" s="322">
        <f t="shared" si="13"/>
        <v>0</v>
      </c>
      <c r="P230" s="323">
        <v>4607105139176</v>
      </c>
      <c r="Q230" s="317"/>
      <c r="R230" s="324">
        <f t="shared" si="14"/>
        <v>17.16</v>
      </c>
      <c r="S230" s="458" t="s">
        <v>3927</v>
      </c>
      <c r="T230" s="326" t="s">
        <v>4499</v>
      </c>
      <c r="U230" s="352"/>
      <c r="V230" s="352"/>
      <c r="W230" s="352"/>
      <c r="X230" s="352"/>
    </row>
    <row r="231" spans="1:24" ht="38.25" x14ac:dyDescent="0.2">
      <c r="A231" s="292">
        <v>212</v>
      </c>
      <c r="B231" s="310">
        <v>7578</v>
      </c>
      <c r="C231" s="311" t="s">
        <v>1715</v>
      </c>
      <c r="D231" s="312"/>
      <c r="E231" s="313" t="s">
        <v>584</v>
      </c>
      <c r="F231" s="314" t="s">
        <v>1198</v>
      </c>
      <c r="G231" s="315" t="str">
        <f t="shared" si="15"/>
        <v>фото</v>
      </c>
      <c r="H231" s="315"/>
      <c r="I231" s="316" t="s">
        <v>1716</v>
      </c>
      <c r="J231" s="317" t="s">
        <v>1065</v>
      </c>
      <c r="K231" s="318" t="s">
        <v>586</v>
      </c>
      <c r="L231" s="319">
        <v>100</v>
      </c>
      <c r="M231" s="320">
        <v>2196.5</v>
      </c>
      <c r="N231" s="424"/>
      <c r="O231" s="322">
        <f t="shared" si="13"/>
        <v>0</v>
      </c>
      <c r="P231" s="323">
        <v>4607105139190</v>
      </c>
      <c r="Q231" s="317"/>
      <c r="R231" s="324">
        <f t="shared" si="14"/>
        <v>21.97</v>
      </c>
      <c r="S231" s="458" t="s">
        <v>1715</v>
      </c>
      <c r="T231" s="326" t="s">
        <v>4499</v>
      </c>
      <c r="U231" s="352"/>
      <c r="V231" s="352"/>
      <c r="W231" s="352"/>
      <c r="X231" s="352"/>
    </row>
    <row r="232" spans="1:24" ht="25.5" x14ac:dyDescent="0.2">
      <c r="A232" s="292">
        <v>213</v>
      </c>
      <c r="B232" s="310">
        <v>7582</v>
      </c>
      <c r="C232" s="311" t="s">
        <v>3087</v>
      </c>
      <c r="D232" s="312"/>
      <c r="E232" s="313" t="s">
        <v>584</v>
      </c>
      <c r="F232" s="314" t="s">
        <v>1199</v>
      </c>
      <c r="G232" s="315" t="str">
        <f t="shared" si="15"/>
        <v>фото</v>
      </c>
      <c r="H232" s="315"/>
      <c r="I232" s="316" t="s">
        <v>6617</v>
      </c>
      <c r="J232" s="317" t="s">
        <v>1065</v>
      </c>
      <c r="K232" s="318" t="s">
        <v>586</v>
      </c>
      <c r="L232" s="319">
        <v>100</v>
      </c>
      <c r="M232" s="320">
        <v>1249.8999999999999</v>
      </c>
      <c r="N232" s="424"/>
      <c r="O232" s="322">
        <f t="shared" si="13"/>
        <v>0</v>
      </c>
      <c r="P232" s="323">
        <v>4607105139213</v>
      </c>
      <c r="Q232" s="317"/>
      <c r="R232" s="324">
        <f t="shared" si="14"/>
        <v>12.5</v>
      </c>
      <c r="S232" s="458" t="s">
        <v>5267</v>
      </c>
      <c r="T232" s="326" t="s">
        <v>4499</v>
      </c>
      <c r="U232" s="352"/>
      <c r="V232" s="352"/>
      <c r="W232" s="352"/>
      <c r="X232" s="352"/>
    </row>
    <row r="233" spans="1:24" ht="15.75" x14ac:dyDescent="0.2">
      <c r="A233" s="292">
        <v>214</v>
      </c>
      <c r="B233" s="310">
        <v>7569</v>
      </c>
      <c r="C233" s="311" t="s">
        <v>1717</v>
      </c>
      <c r="D233" s="312"/>
      <c r="E233" s="313" t="s">
        <v>584</v>
      </c>
      <c r="F233" s="314" t="s">
        <v>1200</v>
      </c>
      <c r="G233" s="315" t="str">
        <f t="shared" si="15"/>
        <v>фото</v>
      </c>
      <c r="H233" s="315"/>
      <c r="I233" s="316" t="s">
        <v>1201</v>
      </c>
      <c r="J233" s="317" t="s">
        <v>1065</v>
      </c>
      <c r="K233" s="318" t="s">
        <v>586</v>
      </c>
      <c r="L233" s="319">
        <v>100</v>
      </c>
      <c r="M233" s="320">
        <v>2339.1999999999998</v>
      </c>
      <c r="N233" s="424"/>
      <c r="O233" s="322">
        <f t="shared" si="13"/>
        <v>0</v>
      </c>
      <c r="P233" s="323">
        <v>4607105139220</v>
      </c>
      <c r="Q233" s="317"/>
      <c r="R233" s="324">
        <f t="shared" si="14"/>
        <v>23.39</v>
      </c>
      <c r="S233" s="458" t="s">
        <v>1717</v>
      </c>
      <c r="T233" s="326" t="s">
        <v>4499</v>
      </c>
      <c r="U233" s="352"/>
      <c r="V233" s="352"/>
      <c r="W233" s="352"/>
      <c r="X233" s="352"/>
    </row>
    <row r="234" spans="1:24" ht="15.75" x14ac:dyDescent="0.2">
      <c r="A234" s="292">
        <v>215</v>
      </c>
      <c r="B234" s="310">
        <v>7583</v>
      </c>
      <c r="C234" s="311" t="s">
        <v>3088</v>
      </c>
      <c r="D234" s="312"/>
      <c r="E234" s="313" t="s">
        <v>584</v>
      </c>
      <c r="F234" s="314" t="s">
        <v>2486</v>
      </c>
      <c r="G234" s="315" t="str">
        <f t="shared" si="15"/>
        <v>фото</v>
      </c>
      <c r="H234" s="315"/>
      <c r="I234" s="316" t="s">
        <v>2533</v>
      </c>
      <c r="J234" s="317" t="s">
        <v>1085</v>
      </c>
      <c r="K234" s="318" t="s">
        <v>586</v>
      </c>
      <c r="L234" s="319">
        <v>100</v>
      </c>
      <c r="M234" s="320">
        <v>1618.1999999999998</v>
      </c>
      <c r="N234" s="424"/>
      <c r="O234" s="322">
        <f t="shared" si="13"/>
        <v>0</v>
      </c>
      <c r="P234" s="323">
        <v>4607105139244</v>
      </c>
      <c r="Q234" s="317"/>
      <c r="R234" s="324">
        <f t="shared" si="14"/>
        <v>16.18</v>
      </c>
      <c r="S234" s="458" t="s">
        <v>3088</v>
      </c>
      <c r="T234" s="326" t="s">
        <v>4499</v>
      </c>
      <c r="U234" s="352"/>
      <c r="V234" s="352"/>
      <c r="W234" s="352"/>
      <c r="X234" s="352"/>
    </row>
    <row r="235" spans="1:24" ht="25.5" x14ac:dyDescent="0.2">
      <c r="A235" s="292">
        <v>216</v>
      </c>
      <c r="B235" s="310">
        <v>7584</v>
      </c>
      <c r="C235" s="311" t="s">
        <v>1718</v>
      </c>
      <c r="D235" s="312"/>
      <c r="E235" s="313" t="s">
        <v>584</v>
      </c>
      <c r="F235" s="314" t="s">
        <v>1202</v>
      </c>
      <c r="G235" s="315" t="str">
        <f t="shared" si="15"/>
        <v>фото</v>
      </c>
      <c r="H235" s="315"/>
      <c r="I235" s="316" t="s">
        <v>6618</v>
      </c>
      <c r="J235" s="317" t="s">
        <v>1085</v>
      </c>
      <c r="K235" s="318" t="s">
        <v>586</v>
      </c>
      <c r="L235" s="319">
        <v>100</v>
      </c>
      <c r="M235" s="320">
        <v>1903.5</v>
      </c>
      <c r="N235" s="424"/>
      <c r="O235" s="322">
        <f t="shared" si="13"/>
        <v>0</v>
      </c>
      <c r="P235" s="323">
        <v>4607105139251</v>
      </c>
      <c r="Q235" s="317"/>
      <c r="R235" s="324">
        <f t="shared" si="14"/>
        <v>19.04</v>
      </c>
      <c r="S235" s="458" t="s">
        <v>1718</v>
      </c>
      <c r="T235" s="326" t="s">
        <v>4499</v>
      </c>
      <c r="U235" s="352"/>
      <c r="V235" s="352"/>
      <c r="W235" s="352"/>
      <c r="X235" s="352"/>
    </row>
    <row r="236" spans="1:24" ht="15.75" x14ac:dyDescent="0.2">
      <c r="A236" s="292">
        <v>217</v>
      </c>
      <c r="B236" s="310">
        <v>7588</v>
      </c>
      <c r="C236" s="311" t="s">
        <v>1721</v>
      </c>
      <c r="D236" s="312"/>
      <c r="E236" s="313" t="s">
        <v>584</v>
      </c>
      <c r="F236" s="314" t="s">
        <v>1203</v>
      </c>
      <c r="G236" s="315" t="str">
        <f t="shared" si="15"/>
        <v>фото</v>
      </c>
      <c r="H236" s="315"/>
      <c r="I236" s="316" t="s">
        <v>329</v>
      </c>
      <c r="J236" s="317" t="s">
        <v>1065</v>
      </c>
      <c r="K236" s="318" t="s">
        <v>586</v>
      </c>
      <c r="L236" s="319">
        <v>100</v>
      </c>
      <c r="M236" s="320">
        <v>1842.3</v>
      </c>
      <c r="N236" s="424"/>
      <c r="O236" s="322">
        <f t="shared" si="13"/>
        <v>0</v>
      </c>
      <c r="P236" s="323">
        <v>4607105139268</v>
      </c>
      <c r="Q236" s="317"/>
      <c r="R236" s="324">
        <f t="shared" si="14"/>
        <v>18.420000000000002</v>
      </c>
      <c r="S236" s="458" t="s">
        <v>1721</v>
      </c>
      <c r="T236" s="326" t="s">
        <v>4499</v>
      </c>
      <c r="U236" s="352"/>
      <c r="V236" s="352"/>
      <c r="W236" s="352"/>
      <c r="X236" s="352"/>
    </row>
    <row r="237" spans="1:24" ht="15.75" x14ac:dyDescent="0.2">
      <c r="A237" s="292">
        <v>218</v>
      </c>
      <c r="B237" s="310">
        <v>5830</v>
      </c>
      <c r="C237" s="311" t="s">
        <v>1696</v>
      </c>
      <c r="D237" s="312"/>
      <c r="E237" s="313" t="s">
        <v>584</v>
      </c>
      <c r="F237" s="314" t="s">
        <v>1204</v>
      </c>
      <c r="G237" s="315" t="str">
        <f t="shared" si="15"/>
        <v>фото</v>
      </c>
      <c r="H237" s="315"/>
      <c r="I237" s="316" t="s">
        <v>1205</v>
      </c>
      <c r="J237" s="317" t="s">
        <v>1065</v>
      </c>
      <c r="K237" s="318" t="s">
        <v>586</v>
      </c>
      <c r="L237" s="319">
        <v>100</v>
      </c>
      <c r="M237" s="320">
        <v>1566.1999999999998</v>
      </c>
      <c r="N237" s="424"/>
      <c r="O237" s="322">
        <f t="shared" si="13"/>
        <v>0</v>
      </c>
      <c r="P237" s="323">
        <v>4607105139275</v>
      </c>
      <c r="Q237" s="317"/>
      <c r="R237" s="324">
        <f t="shared" si="14"/>
        <v>15.66</v>
      </c>
      <c r="S237" s="458" t="s">
        <v>1696</v>
      </c>
      <c r="T237" s="326" t="s">
        <v>4499</v>
      </c>
      <c r="U237" s="352"/>
      <c r="V237" s="352"/>
      <c r="W237" s="352"/>
      <c r="X237" s="352"/>
    </row>
    <row r="238" spans="1:24" ht="25.5" x14ac:dyDescent="0.2">
      <c r="A238" s="292">
        <v>219</v>
      </c>
      <c r="B238" s="310">
        <v>5137</v>
      </c>
      <c r="C238" s="311" t="s">
        <v>1697</v>
      </c>
      <c r="D238" s="312"/>
      <c r="E238" s="313" t="s">
        <v>584</v>
      </c>
      <c r="F238" s="314" t="s">
        <v>1206</v>
      </c>
      <c r="G238" s="315" t="str">
        <f t="shared" si="15"/>
        <v>фото</v>
      </c>
      <c r="H238" s="315"/>
      <c r="I238" s="316" t="s">
        <v>1207</v>
      </c>
      <c r="J238" s="317" t="s">
        <v>1074</v>
      </c>
      <c r="K238" s="318" t="s">
        <v>586</v>
      </c>
      <c r="L238" s="319">
        <v>100</v>
      </c>
      <c r="M238" s="320">
        <v>2501.2999999999997</v>
      </c>
      <c r="N238" s="424"/>
      <c r="O238" s="322">
        <f t="shared" si="13"/>
        <v>0</v>
      </c>
      <c r="P238" s="323">
        <v>4607105139282</v>
      </c>
      <c r="Q238" s="317"/>
      <c r="R238" s="324">
        <f t="shared" si="14"/>
        <v>25.01</v>
      </c>
      <c r="S238" s="458" t="s">
        <v>1697</v>
      </c>
      <c r="T238" s="326" t="s">
        <v>4499</v>
      </c>
      <c r="U238" s="352"/>
      <c r="V238" s="352"/>
      <c r="W238" s="352"/>
      <c r="X238" s="352"/>
    </row>
    <row r="239" spans="1:24" ht="25.5" x14ac:dyDescent="0.2">
      <c r="A239" s="292">
        <v>220</v>
      </c>
      <c r="B239" s="310">
        <v>1224</v>
      </c>
      <c r="C239" s="311" t="s">
        <v>4507</v>
      </c>
      <c r="D239" s="312"/>
      <c r="E239" s="313" t="s">
        <v>584</v>
      </c>
      <c r="F239" s="314" t="s">
        <v>4508</v>
      </c>
      <c r="G239" s="315" t="str">
        <f t="shared" si="15"/>
        <v>фото</v>
      </c>
      <c r="H239" s="315"/>
      <c r="I239" s="316" t="s">
        <v>4509</v>
      </c>
      <c r="J239" s="317" t="s">
        <v>1065</v>
      </c>
      <c r="K239" s="318" t="s">
        <v>622</v>
      </c>
      <c r="L239" s="319">
        <v>100</v>
      </c>
      <c r="M239" s="320">
        <v>2810</v>
      </c>
      <c r="N239" s="424"/>
      <c r="O239" s="322">
        <f t="shared" ref="O239:O244" si="16">IF(ISERROR(N239*M239),0,N239*M239)</f>
        <v>0</v>
      </c>
      <c r="P239" s="323">
        <v>4607105139305</v>
      </c>
      <c r="Q239" s="317" t="s">
        <v>4911</v>
      </c>
      <c r="R239" s="324">
        <f t="shared" ref="R239:R244" si="17">ROUND(M239/L239,2)</f>
        <v>28.1</v>
      </c>
      <c r="S239" s="458" t="s">
        <v>4507</v>
      </c>
      <c r="T239" s="326" t="s">
        <v>4499</v>
      </c>
      <c r="U239" s="352"/>
      <c r="V239" s="352"/>
      <c r="W239" s="352"/>
      <c r="X239" s="352"/>
    </row>
    <row r="240" spans="1:24" ht="25.5" x14ac:dyDescent="0.2">
      <c r="A240" s="292">
        <v>221</v>
      </c>
      <c r="B240" s="310">
        <v>5804</v>
      </c>
      <c r="C240" s="311" t="s">
        <v>1698</v>
      </c>
      <c r="D240" s="312"/>
      <c r="E240" s="313" t="s">
        <v>584</v>
      </c>
      <c r="F240" s="314" t="s">
        <v>1208</v>
      </c>
      <c r="G240" s="315" t="str">
        <f t="shared" si="15"/>
        <v>фото</v>
      </c>
      <c r="H240" s="315"/>
      <c r="I240" s="316" t="s">
        <v>6619</v>
      </c>
      <c r="J240" s="317" t="s">
        <v>1085</v>
      </c>
      <c r="K240" s="318" t="s">
        <v>586</v>
      </c>
      <c r="L240" s="319">
        <v>100</v>
      </c>
      <c r="M240" s="320">
        <v>1817</v>
      </c>
      <c r="N240" s="424"/>
      <c r="O240" s="322">
        <f t="shared" si="16"/>
        <v>0</v>
      </c>
      <c r="P240" s="323">
        <v>4607105139312</v>
      </c>
      <c r="Q240" s="317"/>
      <c r="R240" s="324">
        <f t="shared" si="17"/>
        <v>18.170000000000002</v>
      </c>
      <c r="S240" s="458" t="s">
        <v>1698</v>
      </c>
      <c r="T240" s="326" t="s">
        <v>4499</v>
      </c>
      <c r="U240" s="352"/>
      <c r="V240" s="352"/>
      <c r="W240" s="352"/>
      <c r="X240" s="352"/>
    </row>
    <row r="241" spans="1:24" ht="15.75" x14ac:dyDescent="0.2">
      <c r="A241" s="292">
        <v>222</v>
      </c>
      <c r="B241" s="310">
        <v>5139</v>
      </c>
      <c r="C241" s="311" t="s">
        <v>2610</v>
      </c>
      <c r="D241" s="312"/>
      <c r="E241" s="313" t="s">
        <v>584</v>
      </c>
      <c r="F241" s="314" t="s">
        <v>1694</v>
      </c>
      <c r="G241" s="315" t="str">
        <f t="shared" si="15"/>
        <v>фото</v>
      </c>
      <c r="H241" s="315"/>
      <c r="I241" s="316" t="s">
        <v>1695</v>
      </c>
      <c r="J241" s="317" t="s">
        <v>1085</v>
      </c>
      <c r="K241" s="318" t="s">
        <v>586</v>
      </c>
      <c r="L241" s="319">
        <v>100</v>
      </c>
      <c r="M241" s="320">
        <v>1896.5</v>
      </c>
      <c r="N241" s="424"/>
      <c r="O241" s="322">
        <f t="shared" si="16"/>
        <v>0</v>
      </c>
      <c r="P241" s="323">
        <v>4607105139329</v>
      </c>
      <c r="Q241" s="317"/>
      <c r="R241" s="324">
        <f t="shared" si="17"/>
        <v>18.97</v>
      </c>
      <c r="S241" s="458" t="s">
        <v>2610</v>
      </c>
      <c r="T241" s="326" t="s">
        <v>4499</v>
      </c>
      <c r="U241" s="352"/>
      <c r="V241" s="352"/>
      <c r="W241" s="352"/>
      <c r="X241" s="352"/>
    </row>
    <row r="242" spans="1:24" ht="51" x14ac:dyDescent="0.2">
      <c r="A242" s="292">
        <v>223</v>
      </c>
      <c r="B242" s="310">
        <v>5809</v>
      </c>
      <c r="C242" s="311" t="s">
        <v>3923</v>
      </c>
      <c r="D242" s="312" t="s">
        <v>4510</v>
      </c>
      <c r="E242" s="313" t="s">
        <v>584</v>
      </c>
      <c r="F242" s="314" t="s">
        <v>3745</v>
      </c>
      <c r="G242" s="315" t="str">
        <f t="shared" si="15"/>
        <v>фото</v>
      </c>
      <c r="H242" s="315" t="str">
        <f>HYPERLINK("http://www.gardenbulbs.ru/images/summer_CL/thumbnails/"&amp;D242&amp;".jpg","фото")</f>
        <v>фото</v>
      </c>
      <c r="I242" s="316" t="s">
        <v>3823</v>
      </c>
      <c r="J242" s="317" t="s">
        <v>1065</v>
      </c>
      <c r="K242" s="318" t="s">
        <v>586</v>
      </c>
      <c r="L242" s="319">
        <v>100</v>
      </c>
      <c r="M242" s="320">
        <v>1952.6999999999998</v>
      </c>
      <c r="N242" s="424"/>
      <c r="O242" s="322">
        <f t="shared" si="16"/>
        <v>0</v>
      </c>
      <c r="P242" s="323">
        <v>4607105139336</v>
      </c>
      <c r="Q242" s="317"/>
      <c r="R242" s="324">
        <f t="shared" si="17"/>
        <v>19.53</v>
      </c>
      <c r="S242" s="458" t="s">
        <v>3923</v>
      </c>
      <c r="T242" s="326" t="s">
        <v>4499</v>
      </c>
      <c r="U242" s="352"/>
      <c r="V242" s="352"/>
      <c r="W242" s="352"/>
      <c r="X242" s="352"/>
    </row>
    <row r="243" spans="1:24" ht="15.75" x14ac:dyDescent="0.2">
      <c r="A243" s="292">
        <v>224</v>
      </c>
      <c r="B243" s="310">
        <v>5114</v>
      </c>
      <c r="C243" s="311" t="s">
        <v>1683</v>
      </c>
      <c r="D243" s="312"/>
      <c r="E243" s="313" t="s">
        <v>584</v>
      </c>
      <c r="F243" s="314" t="s">
        <v>1209</v>
      </c>
      <c r="G243" s="315" t="str">
        <f t="shared" si="15"/>
        <v>фото</v>
      </c>
      <c r="H243" s="315"/>
      <c r="I243" s="316" t="s">
        <v>6620</v>
      </c>
      <c r="J243" s="317" t="s">
        <v>1085</v>
      </c>
      <c r="K243" s="318" t="s">
        <v>586</v>
      </c>
      <c r="L243" s="319">
        <v>100</v>
      </c>
      <c r="M243" s="320">
        <v>2248.2999999999997</v>
      </c>
      <c r="N243" s="424"/>
      <c r="O243" s="322">
        <f t="shared" si="16"/>
        <v>0</v>
      </c>
      <c r="P243" s="323">
        <v>4607105139343</v>
      </c>
      <c r="Q243" s="317"/>
      <c r="R243" s="324">
        <f t="shared" si="17"/>
        <v>22.48</v>
      </c>
      <c r="S243" s="458" t="s">
        <v>1683</v>
      </c>
      <c r="T243" s="326" t="s">
        <v>4499</v>
      </c>
      <c r="U243" s="352"/>
      <c r="V243" s="352"/>
      <c r="W243" s="352"/>
      <c r="X243" s="352"/>
    </row>
    <row r="244" spans="1:24" ht="38.25" x14ac:dyDescent="0.2">
      <c r="A244" s="292">
        <v>225</v>
      </c>
      <c r="B244" s="310">
        <v>6140</v>
      </c>
      <c r="C244" s="311" t="s">
        <v>2606</v>
      </c>
      <c r="D244" s="312"/>
      <c r="E244" s="313" t="s">
        <v>584</v>
      </c>
      <c r="F244" s="314" t="s">
        <v>1673</v>
      </c>
      <c r="G244" s="315" t="str">
        <f t="shared" si="15"/>
        <v>фото</v>
      </c>
      <c r="H244" s="315"/>
      <c r="I244" s="316" t="s">
        <v>6621</v>
      </c>
      <c r="J244" s="317" t="s">
        <v>1065</v>
      </c>
      <c r="K244" s="318" t="s">
        <v>586</v>
      </c>
      <c r="L244" s="319">
        <v>100</v>
      </c>
      <c r="M244" s="320">
        <v>2223</v>
      </c>
      <c r="N244" s="424"/>
      <c r="O244" s="322">
        <f t="shared" si="16"/>
        <v>0</v>
      </c>
      <c r="P244" s="323">
        <v>4607105139350</v>
      </c>
      <c r="Q244" s="317"/>
      <c r="R244" s="324">
        <f t="shared" si="17"/>
        <v>22.23</v>
      </c>
      <c r="S244" s="458" t="s">
        <v>2606</v>
      </c>
      <c r="T244" s="326" t="s">
        <v>4499</v>
      </c>
      <c r="U244" s="352"/>
      <c r="V244" s="352"/>
      <c r="W244" s="352"/>
      <c r="X244" s="352"/>
    </row>
    <row r="245" spans="1:24" ht="15.75" x14ac:dyDescent="0.2">
      <c r="A245" s="292">
        <v>226</v>
      </c>
      <c r="B245" s="304"/>
      <c r="C245" s="305"/>
      <c r="D245" s="305"/>
      <c r="E245" s="338" t="s">
        <v>1210</v>
      </c>
      <c r="F245" s="339"/>
      <c r="G245" s="308"/>
      <c r="H245" s="308"/>
      <c r="I245" s="308"/>
      <c r="J245" s="308"/>
      <c r="K245" s="307"/>
      <c r="L245" s="307"/>
      <c r="M245" s="307"/>
      <c r="N245" s="307"/>
      <c r="O245" s="308"/>
      <c r="P245" s="452"/>
      <c r="Q245" s="308"/>
      <c r="R245" s="309"/>
      <c r="S245" s="457"/>
      <c r="T245" s="308"/>
      <c r="U245" s="352"/>
      <c r="V245" s="352"/>
      <c r="W245" s="352"/>
      <c r="X245" s="352"/>
    </row>
    <row r="246" spans="1:24" ht="15.75" x14ac:dyDescent="0.2">
      <c r="A246" s="292">
        <v>227</v>
      </c>
      <c r="B246" s="310">
        <v>5090</v>
      </c>
      <c r="C246" s="311" t="s">
        <v>1723</v>
      </c>
      <c r="D246" s="312"/>
      <c r="E246" s="313" t="s">
        <v>584</v>
      </c>
      <c r="F246" s="314" t="s">
        <v>1211</v>
      </c>
      <c r="G246" s="315" t="str">
        <f t="shared" ref="G246:G282" si="18">HYPERLINK("http://www.gardenbulbs.ru/images/summer_CL/thumbnails/"&amp;C246&amp;".jpg","фото")</f>
        <v>фото</v>
      </c>
      <c r="H246" s="315"/>
      <c r="I246" s="316" t="s">
        <v>1212</v>
      </c>
      <c r="J246" s="317" t="s">
        <v>1068</v>
      </c>
      <c r="K246" s="318" t="s">
        <v>586</v>
      </c>
      <c r="L246" s="319">
        <v>100</v>
      </c>
      <c r="M246" s="320">
        <v>1730.6</v>
      </c>
      <c r="N246" s="424"/>
      <c r="O246" s="322">
        <f t="shared" ref="O246:O282" si="19">IF(ISERROR(N246*M246),0,N246*M246)</f>
        <v>0</v>
      </c>
      <c r="P246" s="323">
        <v>4607105139374</v>
      </c>
      <c r="Q246" s="317"/>
      <c r="R246" s="324">
        <f t="shared" ref="R246:R282" si="20">ROUND(M246/L246,2)</f>
        <v>17.309999999999999</v>
      </c>
      <c r="S246" s="458" t="s">
        <v>1723</v>
      </c>
      <c r="T246" s="326" t="s">
        <v>4518</v>
      </c>
      <c r="U246" s="352"/>
      <c r="V246" s="352"/>
      <c r="W246" s="352"/>
      <c r="X246" s="352"/>
    </row>
    <row r="247" spans="1:24" ht="15.75" x14ac:dyDescent="0.2">
      <c r="A247" s="292">
        <v>228</v>
      </c>
      <c r="B247" s="310">
        <v>5102</v>
      </c>
      <c r="C247" s="311" t="s">
        <v>1724</v>
      </c>
      <c r="D247" s="312"/>
      <c r="E247" s="313" t="s">
        <v>584</v>
      </c>
      <c r="F247" s="314" t="s">
        <v>1213</v>
      </c>
      <c r="G247" s="315" t="str">
        <f t="shared" si="18"/>
        <v>фото</v>
      </c>
      <c r="H247" s="315"/>
      <c r="I247" s="316" t="s">
        <v>1214</v>
      </c>
      <c r="J247" s="317" t="s">
        <v>1074</v>
      </c>
      <c r="K247" s="318" t="s">
        <v>586</v>
      </c>
      <c r="L247" s="319">
        <v>100</v>
      </c>
      <c r="M247" s="320">
        <v>1566.1999999999998</v>
      </c>
      <c r="N247" s="424"/>
      <c r="O247" s="322">
        <f t="shared" si="19"/>
        <v>0</v>
      </c>
      <c r="P247" s="323">
        <v>4607105139381</v>
      </c>
      <c r="Q247" s="317"/>
      <c r="R247" s="324">
        <f t="shared" si="20"/>
        <v>15.66</v>
      </c>
      <c r="S247" s="458" t="s">
        <v>1724</v>
      </c>
      <c r="T247" s="326" t="s">
        <v>4518</v>
      </c>
      <c r="U247" s="352"/>
      <c r="V247" s="352"/>
      <c r="W247" s="352"/>
      <c r="X247" s="352"/>
    </row>
    <row r="248" spans="1:24" ht="15.75" x14ac:dyDescent="0.2">
      <c r="A248" s="292">
        <v>229</v>
      </c>
      <c r="B248" s="310">
        <v>5133</v>
      </c>
      <c r="C248" s="311" t="s">
        <v>1727</v>
      </c>
      <c r="D248" s="312"/>
      <c r="E248" s="313" t="s">
        <v>584</v>
      </c>
      <c r="F248" s="314" t="s">
        <v>1215</v>
      </c>
      <c r="G248" s="315" t="str">
        <f t="shared" si="18"/>
        <v>фото</v>
      </c>
      <c r="H248" s="315"/>
      <c r="I248" s="316" t="s">
        <v>1216</v>
      </c>
      <c r="J248" s="317" t="s">
        <v>1065</v>
      </c>
      <c r="K248" s="318" t="s">
        <v>586</v>
      </c>
      <c r="L248" s="319">
        <v>100</v>
      </c>
      <c r="M248" s="320">
        <v>1540.8999999999999</v>
      </c>
      <c r="N248" s="424"/>
      <c r="O248" s="322">
        <f t="shared" si="19"/>
        <v>0</v>
      </c>
      <c r="P248" s="323">
        <v>4607105139398</v>
      </c>
      <c r="Q248" s="317"/>
      <c r="R248" s="324">
        <f t="shared" si="20"/>
        <v>15.41</v>
      </c>
      <c r="S248" s="458" t="s">
        <v>1727</v>
      </c>
      <c r="T248" s="326" t="s">
        <v>4518</v>
      </c>
      <c r="U248" s="352"/>
      <c r="V248" s="352"/>
      <c r="W248" s="352"/>
      <c r="X248" s="352"/>
    </row>
    <row r="249" spans="1:24" ht="25.5" x14ac:dyDescent="0.2">
      <c r="A249" s="292">
        <v>230</v>
      </c>
      <c r="B249" s="310">
        <v>5828</v>
      </c>
      <c r="C249" s="311" t="s">
        <v>1725</v>
      </c>
      <c r="D249" s="312"/>
      <c r="E249" s="313" t="s">
        <v>584</v>
      </c>
      <c r="F249" s="314" t="s">
        <v>1217</v>
      </c>
      <c r="G249" s="315" t="str">
        <f t="shared" si="18"/>
        <v>фото</v>
      </c>
      <c r="H249" s="315"/>
      <c r="I249" s="316" t="s">
        <v>1218</v>
      </c>
      <c r="J249" s="317" t="s">
        <v>1068</v>
      </c>
      <c r="K249" s="318" t="s">
        <v>586</v>
      </c>
      <c r="L249" s="319">
        <v>100</v>
      </c>
      <c r="M249" s="320">
        <v>1809.3</v>
      </c>
      <c r="N249" s="424"/>
      <c r="O249" s="322">
        <f t="shared" si="19"/>
        <v>0</v>
      </c>
      <c r="P249" s="323">
        <v>4607105139404</v>
      </c>
      <c r="Q249" s="317"/>
      <c r="R249" s="324">
        <f t="shared" si="20"/>
        <v>18.09</v>
      </c>
      <c r="S249" s="458" t="s">
        <v>1725</v>
      </c>
      <c r="T249" s="326" t="s">
        <v>4518</v>
      </c>
      <c r="U249" s="352"/>
      <c r="V249" s="352"/>
      <c r="W249" s="352"/>
      <c r="X249" s="352"/>
    </row>
    <row r="250" spans="1:24" ht="15.75" x14ac:dyDescent="0.2">
      <c r="A250" s="292">
        <v>231</v>
      </c>
      <c r="B250" s="310">
        <v>5092</v>
      </c>
      <c r="C250" s="311" t="s">
        <v>1726</v>
      </c>
      <c r="D250" s="312"/>
      <c r="E250" s="313" t="s">
        <v>584</v>
      </c>
      <c r="F250" s="314" t="s">
        <v>1219</v>
      </c>
      <c r="G250" s="315" t="str">
        <f t="shared" si="18"/>
        <v>фото</v>
      </c>
      <c r="H250" s="315"/>
      <c r="I250" s="316" t="s">
        <v>636</v>
      </c>
      <c r="J250" s="317" t="s">
        <v>1074</v>
      </c>
      <c r="K250" s="318" t="s">
        <v>586</v>
      </c>
      <c r="L250" s="319">
        <v>100</v>
      </c>
      <c r="M250" s="320">
        <v>2121.7999999999997</v>
      </c>
      <c r="N250" s="424"/>
      <c r="O250" s="322">
        <f t="shared" si="19"/>
        <v>0</v>
      </c>
      <c r="P250" s="323">
        <v>4607105139411</v>
      </c>
      <c r="Q250" s="317"/>
      <c r="R250" s="324">
        <f t="shared" si="20"/>
        <v>21.22</v>
      </c>
      <c r="S250" s="458" t="s">
        <v>1726</v>
      </c>
      <c r="T250" s="326" t="s">
        <v>4518</v>
      </c>
      <c r="U250" s="352"/>
      <c r="V250" s="352"/>
      <c r="W250" s="352"/>
      <c r="X250" s="352"/>
    </row>
    <row r="251" spans="1:24" ht="25.5" x14ac:dyDescent="0.2">
      <c r="A251" s="292">
        <v>232</v>
      </c>
      <c r="B251" s="310">
        <v>5132</v>
      </c>
      <c r="C251" s="311" t="s">
        <v>3528</v>
      </c>
      <c r="D251" s="312"/>
      <c r="E251" s="313" t="s">
        <v>584</v>
      </c>
      <c r="F251" s="314" t="s">
        <v>3749</v>
      </c>
      <c r="G251" s="315" t="str">
        <f t="shared" si="18"/>
        <v>фото</v>
      </c>
      <c r="H251" s="315"/>
      <c r="I251" s="316" t="s">
        <v>3825</v>
      </c>
      <c r="J251" s="317" t="s">
        <v>1074</v>
      </c>
      <c r="K251" s="318" t="s">
        <v>622</v>
      </c>
      <c r="L251" s="319">
        <v>100</v>
      </c>
      <c r="M251" s="320">
        <v>1819.1999999999998</v>
      </c>
      <c r="N251" s="424"/>
      <c r="O251" s="322">
        <f t="shared" si="19"/>
        <v>0</v>
      </c>
      <c r="P251" s="323">
        <v>4607105139435</v>
      </c>
      <c r="Q251" s="317"/>
      <c r="R251" s="324">
        <f t="shared" si="20"/>
        <v>18.190000000000001</v>
      </c>
      <c r="S251" s="458" t="s">
        <v>3528</v>
      </c>
      <c r="T251" s="326" t="s">
        <v>4518</v>
      </c>
      <c r="U251" s="352"/>
      <c r="V251" s="352"/>
      <c r="W251" s="352"/>
      <c r="X251" s="352"/>
    </row>
    <row r="252" spans="1:24" ht="22.5" x14ac:dyDescent="0.2">
      <c r="A252" s="292">
        <v>233</v>
      </c>
      <c r="B252" s="310">
        <v>11340</v>
      </c>
      <c r="C252" s="327" t="s">
        <v>6622</v>
      </c>
      <c r="D252" s="328" t="s">
        <v>6623</v>
      </c>
      <c r="E252" s="329" t="s">
        <v>584</v>
      </c>
      <c r="F252" s="330" t="s">
        <v>6624</v>
      </c>
      <c r="G252" s="331" t="str">
        <f t="shared" si="18"/>
        <v>фото</v>
      </c>
      <c r="H252" s="331" t="str">
        <f>HYPERLINK("http://www.gardenbulbs.ru/images/summer_CL/thumbnails/"&amp;D252&amp;".jpg","фото")</f>
        <v>фото</v>
      </c>
      <c r="I252" s="332" t="s">
        <v>6625</v>
      </c>
      <c r="J252" s="333" t="s">
        <v>1074</v>
      </c>
      <c r="K252" s="334" t="s">
        <v>586</v>
      </c>
      <c r="L252" s="335">
        <v>100</v>
      </c>
      <c r="M252" s="336">
        <v>1826.1999999999998</v>
      </c>
      <c r="N252" s="424"/>
      <c r="O252" s="322">
        <f t="shared" si="19"/>
        <v>0</v>
      </c>
      <c r="P252" s="323">
        <v>4607105160163</v>
      </c>
      <c r="Q252" s="337" t="s">
        <v>6499</v>
      </c>
      <c r="R252" s="324">
        <f t="shared" si="20"/>
        <v>18.260000000000002</v>
      </c>
      <c r="S252" s="458" t="s">
        <v>6622</v>
      </c>
      <c r="T252" s="326" t="s">
        <v>4518</v>
      </c>
      <c r="U252" s="352"/>
      <c r="V252" s="352"/>
      <c r="W252" s="352"/>
      <c r="X252" s="352"/>
    </row>
    <row r="253" spans="1:24" ht="25.5" x14ac:dyDescent="0.2">
      <c r="A253" s="292">
        <v>234</v>
      </c>
      <c r="B253" s="310">
        <v>5145</v>
      </c>
      <c r="C253" s="311" t="s">
        <v>2612</v>
      </c>
      <c r="D253" s="312"/>
      <c r="E253" s="313" t="s">
        <v>584</v>
      </c>
      <c r="F253" s="314" t="s">
        <v>1728</v>
      </c>
      <c r="G253" s="315" t="str">
        <f t="shared" si="18"/>
        <v>фото</v>
      </c>
      <c r="H253" s="315"/>
      <c r="I253" s="316" t="s">
        <v>1729</v>
      </c>
      <c r="J253" s="317" t="s">
        <v>1074</v>
      </c>
      <c r="K253" s="318" t="s">
        <v>586</v>
      </c>
      <c r="L253" s="319">
        <v>100</v>
      </c>
      <c r="M253" s="320">
        <v>1892.8999999999999</v>
      </c>
      <c r="N253" s="424"/>
      <c r="O253" s="322">
        <f t="shared" si="19"/>
        <v>0</v>
      </c>
      <c r="P253" s="323">
        <v>4607105139442</v>
      </c>
      <c r="Q253" s="317"/>
      <c r="R253" s="324">
        <f t="shared" si="20"/>
        <v>18.93</v>
      </c>
      <c r="S253" s="458" t="s">
        <v>2612</v>
      </c>
      <c r="T253" s="326" t="s">
        <v>4518</v>
      </c>
      <c r="U253" s="352"/>
      <c r="V253" s="352"/>
      <c r="W253" s="352"/>
      <c r="X253" s="352"/>
    </row>
    <row r="254" spans="1:24" ht="15.75" x14ac:dyDescent="0.2">
      <c r="A254" s="292">
        <v>235</v>
      </c>
      <c r="B254" s="310">
        <v>5181</v>
      </c>
      <c r="C254" s="311" t="s">
        <v>1730</v>
      </c>
      <c r="D254" s="312"/>
      <c r="E254" s="313" t="s">
        <v>584</v>
      </c>
      <c r="F254" s="314" t="s">
        <v>1220</v>
      </c>
      <c r="G254" s="315" t="str">
        <f t="shared" si="18"/>
        <v>фото</v>
      </c>
      <c r="H254" s="315"/>
      <c r="I254" s="316" t="s">
        <v>1221</v>
      </c>
      <c r="J254" s="317" t="s">
        <v>1074</v>
      </c>
      <c r="K254" s="318" t="s">
        <v>586</v>
      </c>
      <c r="L254" s="319">
        <v>100</v>
      </c>
      <c r="M254" s="320">
        <v>1629.3999999999999</v>
      </c>
      <c r="N254" s="424"/>
      <c r="O254" s="322">
        <f t="shared" si="19"/>
        <v>0</v>
      </c>
      <c r="P254" s="323">
        <v>4607105139459</v>
      </c>
      <c r="Q254" s="317"/>
      <c r="R254" s="324">
        <f t="shared" si="20"/>
        <v>16.29</v>
      </c>
      <c r="S254" s="458" t="s">
        <v>1730</v>
      </c>
      <c r="T254" s="326" t="s">
        <v>4518</v>
      </c>
      <c r="U254" s="352"/>
      <c r="V254" s="352"/>
      <c r="W254" s="352"/>
      <c r="X254" s="352"/>
    </row>
    <row r="255" spans="1:24" ht="51" x14ac:dyDescent="0.2">
      <c r="A255" s="292">
        <v>236</v>
      </c>
      <c r="B255" s="310">
        <v>794</v>
      </c>
      <c r="C255" s="311" t="s">
        <v>3172</v>
      </c>
      <c r="D255" s="312"/>
      <c r="E255" s="313" t="s">
        <v>584</v>
      </c>
      <c r="F255" s="314" t="s">
        <v>2505</v>
      </c>
      <c r="G255" s="315" t="str">
        <f t="shared" si="18"/>
        <v>фото</v>
      </c>
      <c r="H255" s="315"/>
      <c r="I255" s="316" t="s">
        <v>3827</v>
      </c>
      <c r="J255" s="317" t="s">
        <v>1068</v>
      </c>
      <c r="K255" s="318" t="s">
        <v>586</v>
      </c>
      <c r="L255" s="319">
        <v>100</v>
      </c>
      <c r="M255" s="320">
        <v>2015.8999999999999</v>
      </c>
      <c r="N255" s="424"/>
      <c r="O255" s="322">
        <f t="shared" si="19"/>
        <v>0</v>
      </c>
      <c r="P255" s="323">
        <v>4607105139473</v>
      </c>
      <c r="Q255" s="317"/>
      <c r="R255" s="324">
        <f t="shared" si="20"/>
        <v>20.16</v>
      </c>
      <c r="S255" s="458" t="s">
        <v>3172</v>
      </c>
      <c r="T255" s="326" t="s">
        <v>4518</v>
      </c>
      <c r="U255" s="352"/>
      <c r="V255" s="352"/>
      <c r="W255" s="352"/>
      <c r="X255" s="352"/>
    </row>
    <row r="256" spans="1:24" ht="51" x14ac:dyDescent="0.2">
      <c r="A256" s="292">
        <v>237</v>
      </c>
      <c r="B256" s="310">
        <v>5112</v>
      </c>
      <c r="C256" s="311" t="s">
        <v>3928</v>
      </c>
      <c r="D256" s="312"/>
      <c r="E256" s="313" t="s">
        <v>584</v>
      </c>
      <c r="F256" s="314" t="s">
        <v>3750</v>
      </c>
      <c r="G256" s="315" t="str">
        <f t="shared" si="18"/>
        <v>фото</v>
      </c>
      <c r="H256" s="315"/>
      <c r="I256" s="316" t="s">
        <v>3826</v>
      </c>
      <c r="J256" s="317" t="s">
        <v>1068</v>
      </c>
      <c r="K256" s="318" t="s">
        <v>586</v>
      </c>
      <c r="L256" s="319">
        <v>100</v>
      </c>
      <c r="M256" s="320">
        <v>2286.2999999999997</v>
      </c>
      <c r="N256" s="424"/>
      <c r="O256" s="322">
        <f t="shared" si="19"/>
        <v>0</v>
      </c>
      <c r="P256" s="323">
        <v>4607105139480</v>
      </c>
      <c r="Q256" s="317"/>
      <c r="R256" s="324">
        <f t="shared" si="20"/>
        <v>22.86</v>
      </c>
      <c r="S256" s="458" t="s">
        <v>3928</v>
      </c>
      <c r="T256" s="326" t="s">
        <v>4518</v>
      </c>
      <c r="U256" s="352"/>
      <c r="V256" s="352"/>
      <c r="W256" s="352"/>
      <c r="X256" s="352"/>
    </row>
    <row r="257" spans="1:24" ht="15.75" x14ac:dyDescent="0.2">
      <c r="A257" s="292">
        <v>238</v>
      </c>
      <c r="B257" s="310">
        <v>2251</v>
      </c>
      <c r="C257" s="311" t="s">
        <v>3089</v>
      </c>
      <c r="D257" s="312"/>
      <c r="E257" s="313" t="s">
        <v>584</v>
      </c>
      <c r="F257" s="314" t="s">
        <v>3090</v>
      </c>
      <c r="G257" s="315" t="str">
        <f t="shared" si="18"/>
        <v>фото</v>
      </c>
      <c r="H257" s="315"/>
      <c r="I257" s="316" t="s">
        <v>3091</v>
      </c>
      <c r="J257" s="317" t="s">
        <v>1065</v>
      </c>
      <c r="K257" s="318" t="s">
        <v>586</v>
      </c>
      <c r="L257" s="319">
        <v>100</v>
      </c>
      <c r="M257" s="320">
        <v>1517</v>
      </c>
      <c r="N257" s="424"/>
      <c r="O257" s="322">
        <f t="shared" si="19"/>
        <v>0</v>
      </c>
      <c r="P257" s="323">
        <v>4607105139503</v>
      </c>
      <c r="Q257" s="317"/>
      <c r="R257" s="324">
        <f t="shared" si="20"/>
        <v>15.17</v>
      </c>
      <c r="S257" s="458" t="s">
        <v>3089</v>
      </c>
      <c r="T257" s="326" t="s">
        <v>4518</v>
      </c>
      <c r="U257" s="352"/>
      <c r="V257" s="352"/>
      <c r="W257" s="352"/>
      <c r="X257" s="352"/>
    </row>
    <row r="258" spans="1:24" ht="15.75" x14ac:dyDescent="0.2">
      <c r="A258" s="292">
        <v>239</v>
      </c>
      <c r="B258" s="310">
        <v>11843</v>
      </c>
      <c r="C258" s="311" t="s">
        <v>5269</v>
      </c>
      <c r="D258" s="312"/>
      <c r="E258" s="313" t="s">
        <v>584</v>
      </c>
      <c r="F258" s="314" t="s">
        <v>4997</v>
      </c>
      <c r="G258" s="315" t="str">
        <f t="shared" si="18"/>
        <v>фото</v>
      </c>
      <c r="H258" s="315"/>
      <c r="I258" s="316" t="s">
        <v>5121</v>
      </c>
      <c r="J258" s="317" t="s">
        <v>1068</v>
      </c>
      <c r="K258" s="318" t="s">
        <v>586</v>
      </c>
      <c r="L258" s="319">
        <v>100</v>
      </c>
      <c r="M258" s="320">
        <v>1804.3999999999999</v>
      </c>
      <c r="N258" s="424"/>
      <c r="O258" s="322">
        <f t="shared" si="19"/>
        <v>0</v>
      </c>
      <c r="P258" s="323">
        <v>4607105139510</v>
      </c>
      <c r="Q258" s="317" t="s">
        <v>4911</v>
      </c>
      <c r="R258" s="324">
        <f t="shared" si="20"/>
        <v>18.04</v>
      </c>
      <c r="S258" s="458" t="s">
        <v>5269</v>
      </c>
      <c r="T258" s="326" t="s">
        <v>4518</v>
      </c>
      <c r="U258" s="352"/>
      <c r="V258" s="352"/>
      <c r="W258" s="352"/>
      <c r="X258" s="352"/>
    </row>
    <row r="259" spans="1:24" ht="15.75" x14ac:dyDescent="0.2">
      <c r="A259" s="292">
        <v>240</v>
      </c>
      <c r="B259" s="310">
        <v>2264</v>
      </c>
      <c r="C259" s="311" t="s">
        <v>1748</v>
      </c>
      <c r="D259" s="312"/>
      <c r="E259" s="313" t="s">
        <v>584</v>
      </c>
      <c r="F259" s="314" t="s">
        <v>1222</v>
      </c>
      <c r="G259" s="315" t="str">
        <f t="shared" si="18"/>
        <v>фото</v>
      </c>
      <c r="H259" s="315"/>
      <c r="I259" s="316" t="s">
        <v>633</v>
      </c>
      <c r="J259" s="317" t="s">
        <v>1074</v>
      </c>
      <c r="K259" s="318" t="s">
        <v>586</v>
      </c>
      <c r="L259" s="319">
        <v>100</v>
      </c>
      <c r="M259" s="320">
        <v>1566.1999999999998</v>
      </c>
      <c r="N259" s="424"/>
      <c r="O259" s="322">
        <f t="shared" si="19"/>
        <v>0</v>
      </c>
      <c r="P259" s="323">
        <v>4607105139527</v>
      </c>
      <c r="Q259" s="317"/>
      <c r="R259" s="324">
        <f t="shared" si="20"/>
        <v>15.66</v>
      </c>
      <c r="S259" s="458" t="s">
        <v>1748</v>
      </c>
      <c r="T259" s="326" t="s">
        <v>4518</v>
      </c>
      <c r="U259" s="352"/>
      <c r="V259" s="352"/>
      <c r="W259" s="352"/>
      <c r="X259" s="352"/>
    </row>
    <row r="260" spans="1:24" ht="15.75" x14ac:dyDescent="0.2">
      <c r="A260" s="292">
        <v>241</v>
      </c>
      <c r="B260" s="310">
        <v>5093</v>
      </c>
      <c r="C260" s="311" t="s">
        <v>1732</v>
      </c>
      <c r="D260" s="312"/>
      <c r="E260" s="313" t="s">
        <v>584</v>
      </c>
      <c r="F260" s="314" t="s">
        <v>1223</v>
      </c>
      <c r="G260" s="315" t="str">
        <f t="shared" si="18"/>
        <v>фото</v>
      </c>
      <c r="H260" s="315"/>
      <c r="I260" s="316" t="s">
        <v>1224</v>
      </c>
      <c r="J260" s="317" t="s">
        <v>1074</v>
      </c>
      <c r="K260" s="318" t="s">
        <v>586</v>
      </c>
      <c r="L260" s="319">
        <v>100</v>
      </c>
      <c r="M260" s="320">
        <v>1642.1</v>
      </c>
      <c r="N260" s="424"/>
      <c r="O260" s="322">
        <f t="shared" si="19"/>
        <v>0</v>
      </c>
      <c r="P260" s="323">
        <v>4607105139534</v>
      </c>
      <c r="Q260" s="317"/>
      <c r="R260" s="324">
        <f t="shared" si="20"/>
        <v>16.420000000000002</v>
      </c>
      <c r="S260" s="458" t="s">
        <v>1732</v>
      </c>
      <c r="T260" s="326" t="s">
        <v>4518</v>
      </c>
      <c r="U260" s="352"/>
      <c r="V260" s="352"/>
      <c r="W260" s="352"/>
      <c r="X260" s="352"/>
    </row>
    <row r="261" spans="1:24" ht="15.75" x14ac:dyDescent="0.2">
      <c r="A261" s="292">
        <v>242</v>
      </c>
      <c r="B261" s="310">
        <v>1084</v>
      </c>
      <c r="C261" s="311" t="s">
        <v>2614</v>
      </c>
      <c r="D261" s="312"/>
      <c r="E261" s="313" t="s">
        <v>584</v>
      </c>
      <c r="F261" s="314" t="s">
        <v>2487</v>
      </c>
      <c r="G261" s="315" t="str">
        <f t="shared" si="18"/>
        <v>фото</v>
      </c>
      <c r="H261" s="315"/>
      <c r="I261" s="316" t="s">
        <v>1225</v>
      </c>
      <c r="J261" s="317" t="s">
        <v>1074</v>
      </c>
      <c r="K261" s="318" t="s">
        <v>586</v>
      </c>
      <c r="L261" s="319">
        <v>100</v>
      </c>
      <c r="M261" s="320">
        <v>1580.1999999999998</v>
      </c>
      <c r="N261" s="424"/>
      <c r="O261" s="322">
        <f t="shared" si="19"/>
        <v>0</v>
      </c>
      <c r="P261" s="323">
        <v>4607105139541</v>
      </c>
      <c r="Q261" s="317"/>
      <c r="R261" s="324">
        <f t="shared" si="20"/>
        <v>15.8</v>
      </c>
      <c r="S261" s="458" t="s">
        <v>2614</v>
      </c>
      <c r="T261" s="326" t="s">
        <v>4518</v>
      </c>
      <c r="U261" s="352"/>
      <c r="V261" s="352"/>
      <c r="W261" s="352"/>
      <c r="X261" s="352"/>
    </row>
    <row r="262" spans="1:24" ht="25.5" x14ac:dyDescent="0.2">
      <c r="A262" s="292">
        <v>243</v>
      </c>
      <c r="B262" s="310">
        <v>810</v>
      </c>
      <c r="C262" s="311" t="s">
        <v>2615</v>
      </c>
      <c r="D262" s="312"/>
      <c r="E262" s="313" t="s">
        <v>584</v>
      </c>
      <c r="F262" s="314" t="s">
        <v>1226</v>
      </c>
      <c r="G262" s="315" t="str">
        <f t="shared" si="18"/>
        <v>фото</v>
      </c>
      <c r="H262" s="315"/>
      <c r="I262" s="316" t="s">
        <v>1227</v>
      </c>
      <c r="J262" s="317" t="s">
        <v>1068</v>
      </c>
      <c r="K262" s="318" t="s">
        <v>586</v>
      </c>
      <c r="L262" s="319">
        <v>100</v>
      </c>
      <c r="M262" s="320">
        <v>1515.6</v>
      </c>
      <c r="N262" s="424"/>
      <c r="O262" s="322">
        <f t="shared" si="19"/>
        <v>0</v>
      </c>
      <c r="P262" s="323">
        <v>4607105139558</v>
      </c>
      <c r="Q262" s="317"/>
      <c r="R262" s="324">
        <f t="shared" si="20"/>
        <v>15.16</v>
      </c>
      <c r="S262" s="458" t="s">
        <v>2615</v>
      </c>
      <c r="T262" s="326" t="s">
        <v>4518</v>
      </c>
      <c r="U262" s="352"/>
      <c r="V262" s="352"/>
      <c r="W262" s="352"/>
      <c r="X262" s="352"/>
    </row>
    <row r="263" spans="1:24" ht="15.75" x14ac:dyDescent="0.2">
      <c r="A263" s="292">
        <v>244</v>
      </c>
      <c r="B263" s="310">
        <v>1954</v>
      </c>
      <c r="C263" s="311" t="s">
        <v>3092</v>
      </c>
      <c r="D263" s="312"/>
      <c r="E263" s="313" t="s">
        <v>584</v>
      </c>
      <c r="F263" s="314" t="s">
        <v>3093</v>
      </c>
      <c r="G263" s="315" t="str">
        <f t="shared" si="18"/>
        <v>фото</v>
      </c>
      <c r="H263" s="315"/>
      <c r="I263" s="316" t="s">
        <v>3094</v>
      </c>
      <c r="J263" s="317" t="s">
        <v>1065</v>
      </c>
      <c r="K263" s="318" t="s">
        <v>586</v>
      </c>
      <c r="L263" s="319">
        <v>100</v>
      </c>
      <c r="M263" s="320">
        <v>1594.3</v>
      </c>
      <c r="N263" s="424"/>
      <c r="O263" s="322">
        <f t="shared" si="19"/>
        <v>0</v>
      </c>
      <c r="P263" s="323">
        <v>4607105139565</v>
      </c>
      <c r="Q263" s="317"/>
      <c r="R263" s="324">
        <f t="shared" si="20"/>
        <v>15.94</v>
      </c>
      <c r="S263" s="458" t="s">
        <v>3092</v>
      </c>
      <c r="T263" s="326" t="s">
        <v>4518</v>
      </c>
      <c r="U263" s="352"/>
      <c r="V263" s="352"/>
      <c r="W263" s="352"/>
      <c r="X263" s="352"/>
    </row>
    <row r="264" spans="1:24" ht="25.5" x14ac:dyDescent="0.2">
      <c r="A264" s="292">
        <v>245</v>
      </c>
      <c r="B264" s="310">
        <v>14943</v>
      </c>
      <c r="C264" s="327" t="s">
        <v>6626</v>
      </c>
      <c r="D264" s="328"/>
      <c r="E264" s="329" t="s">
        <v>584</v>
      </c>
      <c r="F264" s="330" t="s">
        <v>6627</v>
      </c>
      <c r="G264" s="331" t="str">
        <f t="shared" si="18"/>
        <v>фото</v>
      </c>
      <c r="H264" s="331"/>
      <c r="I264" s="332" t="s">
        <v>6628</v>
      </c>
      <c r="J264" s="333" t="s">
        <v>1074</v>
      </c>
      <c r="K264" s="334" t="s">
        <v>586</v>
      </c>
      <c r="L264" s="335">
        <v>100</v>
      </c>
      <c r="M264" s="336">
        <v>1753.8</v>
      </c>
      <c r="N264" s="424"/>
      <c r="O264" s="322">
        <f t="shared" si="19"/>
        <v>0</v>
      </c>
      <c r="P264" s="323">
        <v>4607105160460</v>
      </c>
      <c r="Q264" s="337" t="s">
        <v>6499</v>
      </c>
      <c r="R264" s="324">
        <f t="shared" si="20"/>
        <v>17.54</v>
      </c>
      <c r="S264" s="458" t="s">
        <v>6626</v>
      </c>
      <c r="T264" s="326" t="s">
        <v>4518</v>
      </c>
      <c r="U264" s="352"/>
      <c r="V264" s="352"/>
      <c r="W264" s="352"/>
      <c r="X264" s="352"/>
    </row>
    <row r="265" spans="1:24" ht="15.75" x14ac:dyDescent="0.2">
      <c r="A265" s="292">
        <v>246</v>
      </c>
      <c r="B265" s="310">
        <v>800</v>
      </c>
      <c r="C265" s="311" t="s">
        <v>1737</v>
      </c>
      <c r="D265" s="312"/>
      <c r="E265" s="313" t="s">
        <v>584</v>
      </c>
      <c r="F265" s="314" t="s">
        <v>1228</v>
      </c>
      <c r="G265" s="315" t="str">
        <f t="shared" si="18"/>
        <v>фото</v>
      </c>
      <c r="H265" s="315"/>
      <c r="I265" s="316" t="s">
        <v>1229</v>
      </c>
      <c r="J265" s="317" t="s">
        <v>1065</v>
      </c>
      <c r="K265" s="318" t="s">
        <v>586</v>
      </c>
      <c r="L265" s="319">
        <v>100</v>
      </c>
      <c r="M265" s="320">
        <v>1515.6</v>
      </c>
      <c r="N265" s="424"/>
      <c r="O265" s="322">
        <f t="shared" si="19"/>
        <v>0</v>
      </c>
      <c r="P265" s="323">
        <v>4607105139572</v>
      </c>
      <c r="Q265" s="317"/>
      <c r="R265" s="324">
        <f t="shared" si="20"/>
        <v>15.16</v>
      </c>
      <c r="S265" s="458" t="s">
        <v>1737</v>
      </c>
      <c r="T265" s="326" t="s">
        <v>4518</v>
      </c>
      <c r="U265" s="352"/>
      <c r="V265" s="352"/>
      <c r="W265" s="352"/>
      <c r="X265" s="352"/>
    </row>
    <row r="266" spans="1:24" ht="15.75" x14ac:dyDescent="0.2">
      <c r="A266" s="292">
        <v>247</v>
      </c>
      <c r="B266" s="310">
        <v>797</v>
      </c>
      <c r="C266" s="311" t="s">
        <v>1739</v>
      </c>
      <c r="D266" s="312"/>
      <c r="E266" s="313" t="s">
        <v>584</v>
      </c>
      <c r="F266" s="314" t="s">
        <v>1230</v>
      </c>
      <c r="G266" s="315" t="str">
        <f t="shared" si="18"/>
        <v>фото</v>
      </c>
      <c r="H266" s="315"/>
      <c r="I266" s="316" t="s">
        <v>1231</v>
      </c>
      <c r="J266" s="317" t="s">
        <v>1074</v>
      </c>
      <c r="K266" s="318" t="s">
        <v>586</v>
      </c>
      <c r="L266" s="319">
        <v>100</v>
      </c>
      <c r="M266" s="320">
        <v>1528.1999999999998</v>
      </c>
      <c r="N266" s="424"/>
      <c r="O266" s="322">
        <f t="shared" si="19"/>
        <v>0</v>
      </c>
      <c r="P266" s="323">
        <v>4607105139589</v>
      </c>
      <c r="Q266" s="317"/>
      <c r="R266" s="324">
        <f t="shared" si="20"/>
        <v>15.28</v>
      </c>
      <c r="S266" s="458" t="s">
        <v>1739</v>
      </c>
      <c r="T266" s="326" t="s">
        <v>4518</v>
      </c>
      <c r="U266" s="352"/>
      <c r="V266" s="352"/>
      <c r="W266" s="352"/>
      <c r="X266" s="352"/>
    </row>
    <row r="267" spans="1:24" ht="15.75" x14ac:dyDescent="0.2">
      <c r="A267" s="292">
        <v>248</v>
      </c>
      <c r="B267" s="310">
        <v>1960</v>
      </c>
      <c r="C267" s="311" t="s">
        <v>1738</v>
      </c>
      <c r="D267" s="312"/>
      <c r="E267" s="313" t="s">
        <v>584</v>
      </c>
      <c r="F267" s="314" t="s">
        <v>1232</v>
      </c>
      <c r="G267" s="315" t="str">
        <f t="shared" si="18"/>
        <v>фото</v>
      </c>
      <c r="H267" s="315"/>
      <c r="I267" s="316" t="s">
        <v>1233</v>
      </c>
      <c r="J267" s="317" t="s">
        <v>1074</v>
      </c>
      <c r="K267" s="318" t="s">
        <v>586</v>
      </c>
      <c r="L267" s="319">
        <v>100</v>
      </c>
      <c r="M267" s="320">
        <v>1753.8</v>
      </c>
      <c r="N267" s="424"/>
      <c r="O267" s="322">
        <f t="shared" si="19"/>
        <v>0</v>
      </c>
      <c r="P267" s="323">
        <v>4607105139596</v>
      </c>
      <c r="Q267" s="317"/>
      <c r="R267" s="324">
        <f t="shared" si="20"/>
        <v>17.54</v>
      </c>
      <c r="S267" s="458" t="s">
        <v>1738</v>
      </c>
      <c r="T267" s="326" t="s">
        <v>4518</v>
      </c>
      <c r="U267" s="352"/>
      <c r="V267" s="352"/>
      <c r="W267" s="352"/>
      <c r="X267" s="352"/>
    </row>
    <row r="268" spans="1:24" ht="15.75" x14ac:dyDescent="0.2">
      <c r="A268" s="292">
        <v>249</v>
      </c>
      <c r="B268" s="310">
        <v>2269</v>
      </c>
      <c r="C268" s="311" t="s">
        <v>1741</v>
      </c>
      <c r="D268" s="312"/>
      <c r="E268" s="313" t="s">
        <v>584</v>
      </c>
      <c r="F268" s="314" t="s">
        <v>1234</v>
      </c>
      <c r="G268" s="315" t="str">
        <f t="shared" si="18"/>
        <v>фото</v>
      </c>
      <c r="H268" s="315"/>
      <c r="I268" s="316" t="s">
        <v>56</v>
      </c>
      <c r="J268" s="317" t="s">
        <v>1074</v>
      </c>
      <c r="K268" s="318" t="s">
        <v>586</v>
      </c>
      <c r="L268" s="319">
        <v>100</v>
      </c>
      <c r="M268" s="320">
        <v>1699.6999999999998</v>
      </c>
      <c r="N268" s="424"/>
      <c r="O268" s="322">
        <f t="shared" si="19"/>
        <v>0</v>
      </c>
      <c r="P268" s="323">
        <v>4607105139602</v>
      </c>
      <c r="Q268" s="317"/>
      <c r="R268" s="324">
        <f t="shared" si="20"/>
        <v>17</v>
      </c>
      <c r="S268" s="458" t="s">
        <v>1741</v>
      </c>
      <c r="T268" s="326" t="s">
        <v>4518</v>
      </c>
      <c r="U268" s="352"/>
      <c r="V268" s="352"/>
      <c r="W268" s="352"/>
      <c r="X268" s="352"/>
    </row>
    <row r="269" spans="1:24" ht="15.75" x14ac:dyDescent="0.2">
      <c r="A269" s="292">
        <v>250</v>
      </c>
      <c r="B269" s="310">
        <v>2031</v>
      </c>
      <c r="C269" s="311" t="s">
        <v>1740</v>
      </c>
      <c r="D269" s="312"/>
      <c r="E269" s="313" t="s">
        <v>584</v>
      </c>
      <c r="F269" s="314" t="s">
        <v>1235</v>
      </c>
      <c r="G269" s="315" t="str">
        <f t="shared" si="18"/>
        <v>фото</v>
      </c>
      <c r="H269" s="315"/>
      <c r="I269" s="316" t="s">
        <v>1236</v>
      </c>
      <c r="J269" s="317" t="s">
        <v>1065</v>
      </c>
      <c r="K269" s="318" t="s">
        <v>586</v>
      </c>
      <c r="L269" s="319">
        <v>100</v>
      </c>
      <c r="M269" s="320">
        <v>1488.1999999999998</v>
      </c>
      <c r="N269" s="424"/>
      <c r="O269" s="322">
        <f t="shared" si="19"/>
        <v>0</v>
      </c>
      <c r="P269" s="323">
        <v>4607105139619</v>
      </c>
      <c r="Q269" s="317"/>
      <c r="R269" s="324">
        <f t="shared" si="20"/>
        <v>14.88</v>
      </c>
      <c r="S269" s="458" t="s">
        <v>1740</v>
      </c>
      <c r="T269" s="326" t="s">
        <v>4518</v>
      </c>
      <c r="U269" s="352"/>
      <c r="V269" s="352"/>
      <c r="W269" s="352"/>
      <c r="X269" s="352"/>
    </row>
    <row r="270" spans="1:24" ht="25.5" x14ac:dyDescent="0.2">
      <c r="A270" s="292">
        <v>251</v>
      </c>
      <c r="B270" s="310">
        <v>1925</v>
      </c>
      <c r="C270" s="311" t="s">
        <v>5270</v>
      </c>
      <c r="D270" s="312"/>
      <c r="E270" s="313" t="s">
        <v>584</v>
      </c>
      <c r="F270" s="314" t="s">
        <v>4519</v>
      </c>
      <c r="G270" s="315" t="str">
        <f t="shared" si="18"/>
        <v>фото</v>
      </c>
      <c r="H270" s="315"/>
      <c r="I270" s="316" t="s">
        <v>4520</v>
      </c>
      <c r="J270" s="317" t="s">
        <v>1081</v>
      </c>
      <c r="K270" s="318" t="s">
        <v>586</v>
      </c>
      <c r="L270" s="319">
        <v>100</v>
      </c>
      <c r="M270" s="320">
        <v>1531</v>
      </c>
      <c r="N270" s="424"/>
      <c r="O270" s="322">
        <f t="shared" si="19"/>
        <v>0</v>
      </c>
      <c r="P270" s="323">
        <v>4607105139626</v>
      </c>
      <c r="Q270" s="317"/>
      <c r="R270" s="324">
        <f t="shared" si="20"/>
        <v>15.31</v>
      </c>
      <c r="S270" s="458" t="s">
        <v>5270</v>
      </c>
      <c r="T270" s="326" t="s">
        <v>4518</v>
      </c>
      <c r="U270" s="352"/>
      <c r="V270" s="352"/>
      <c r="W270" s="352"/>
      <c r="X270" s="352"/>
    </row>
    <row r="271" spans="1:24" ht="63.75" x14ac:dyDescent="0.2">
      <c r="A271" s="292">
        <v>252</v>
      </c>
      <c r="B271" s="310">
        <v>2253</v>
      </c>
      <c r="C271" s="311" t="s">
        <v>2616</v>
      </c>
      <c r="D271" s="312"/>
      <c r="E271" s="313" t="s">
        <v>584</v>
      </c>
      <c r="F271" s="314" t="s">
        <v>1742</v>
      </c>
      <c r="G271" s="315" t="str">
        <f t="shared" si="18"/>
        <v>фото</v>
      </c>
      <c r="H271" s="315"/>
      <c r="I271" s="316" t="s">
        <v>6629</v>
      </c>
      <c r="J271" s="317" t="s">
        <v>1074</v>
      </c>
      <c r="K271" s="318" t="s">
        <v>586</v>
      </c>
      <c r="L271" s="319">
        <v>100</v>
      </c>
      <c r="M271" s="320">
        <v>1517</v>
      </c>
      <c r="N271" s="424"/>
      <c r="O271" s="322">
        <f t="shared" si="19"/>
        <v>0</v>
      </c>
      <c r="P271" s="323">
        <v>4607105139640</v>
      </c>
      <c r="Q271" s="317"/>
      <c r="R271" s="324">
        <f t="shared" si="20"/>
        <v>15.17</v>
      </c>
      <c r="S271" s="458" t="s">
        <v>2616</v>
      </c>
      <c r="T271" s="326" t="s">
        <v>4518</v>
      </c>
      <c r="U271" s="352"/>
      <c r="V271" s="352"/>
      <c r="W271" s="352"/>
      <c r="X271" s="352"/>
    </row>
    <row r="272" spans="1:24" ht="15.75" x14ac:dyDescent="0.2">
      <c r="A272" s="292">
        <v>253</v>
      </c>
      <c r="B272" s="310">
        <v>787</v>
      </c>
      <c r="C272" s="311" t="s">
        <v>1743</v>
      </c>
      <c r="D272" s="312"/>
      <c r="E272" s="313" t="s">
        <v>584</v>
      </c>
      <c r="F272" s="314" t="s">
        <v>1238</v>
      </c>
      <c r="G272" s="315" t="str">
        <f t="shared" si="18"/>
        <v>фото</v>
      </c>
      <c r="H272" s="315"/>
      <c r="I272" s="316" t="s">
        <v>1239</v>
      </c>
      <c r="J272" s="317" t="s">
        <v>1068</v>
      </c>
      <c r="K272" s="318" t="s">
        <v>586</v>
      </c>
      <c r="L272" s="319">
        <v>100</v>
      </c>
      <c r="M272" s="320">
        <v>1616.8</v>
      </c>
      <c r="N272" s="424"/>
      <c r="O272" s="322">
        <f t="shared" si="19"/>
        <v>0</v>
      </c>
      <c r="P272" s="323">
        <v>4607105139657</v>
      </c>
      <c r="Q272" s="317"/>
      <c r="R272" s="324">
        <f t="shared" si="20"/>
        <v>16.170000000000002</v>
      </c>
      <c r="S272" s="458" t="s">
        <v>1743</v>
      </c>
      <c r="T272" s="326" t="s">
        <v>4518</v>
      </c>
      <c r="U272" s="352"/>
      <c r="V272" s="352"/>
      <c r="W272" s="352"/>
      <c r="X272" s="352"/>
    </row>
    <row r="273" spans="1:24" ht="15.75" x14ac:dyDescent="0.2">
      <c r="A273" s="292">
        <v>254</v>
      </c>
      <c r="B273" s="310">
        <v>1167</v>
      </c>
      <c r="C273" s="311" t="s">
        <v>1744</v>
      </c>
      <c r="D273" s="312"/>
      <c r="E273" s="313" t="s">
        <v>584</v>
      </c>
      <c r="F273" s="314" t="s">
        <v>1240</v>
      </c>
      <c r="G273" s="315" t="str">
        <f t="shared" si="18"/>
        <v>фото</v>
      </c>
      <c r="H273" s="315"/>
      <c r="I273" s="316" t="s">
        <v>1241</v>
      </c>
      <c r="J273" s="317" t="s">
        <v>1081</v>
      </c>
      <c r="K273" s="318" t="s">
        <v>586</v>
      </c>
      <c r="L273" s="319">
        <v>100</v>
      </c>
      <c r="M273" s="320">
        <v>2008.8999999999999</v>
      </c>
      <c r="N273" s="424"/>
      <c r="O273" s="322">
        <f t="shared" si="19"/>
        <v>0</v>
      </c>
      <c r="P273" s="323">
        <v>4607105139664</v>
      </c>
      <c r="Q273" s="317"/>
      <c r="R273" s="324">
        <f t="shared" si="20"/>
        <v>20.09</v>
      </c>
      <c r="S273" s="458" t="s">
        <v>1744</v>
      </c>
      <c r="T273" s="326" t="s">
        <v>4518</v>
      </c>
      <c r="U273" s="352"/>
      <c r="V273" s="352"/>
      <c r="W273" s="352"/>
      <c r="X273" s="352"/>
    </row>
    <row r="274" spans="1:24" ht="15.75" x14ac:dyDescent="0.2">
      <c r="A274" s="292">
        <v>255</v>
      </c>
      <c r="B274" s="310">
        <v>2249</v>
      </c>
      <c r="C274" s="311" t="s">
        <v>1745</v>
      </c>
      <c r="D274" s="312"/>
      <c r="E274" s="313" t="s">
        <v>584</v>
      </c>
      <c r="F274" s="314" t="s">
        <v>1242</v>
      </c>
      <c r="G274" s="315" t="str">
        <f t="shared" si="18"/>
        <v>фото</v>
      </c>
      <c r="H274" s="315"/>
      <c r="I274" s="316" t="s">
        <v>1243</v>
      </c>
      <c r="J274" s="317" t="s">
        <v>1068</v>
      </c>
      <c r="K274" s="318" t="s">
        <v>586</v>
      </c>
      <c r="L274" s="319">
        <v>75</v>
      </c>
      <c r="M274" s="320">
        <v>1617.5</v>
      </c>
      <c r="N274" s="424"/>
      <c r="O274" s="322">
        <f t="shared" si="19"/>
        <v>0</v>
      </c>
      <c r="P274" s="323">
        <v>4607105139671</v>
      </c>
      <c r="Q274" s="317"/>
      <c r="R274" s="324">
        <f t="shared" si="20"/>
        <v>21.57</v>
      </c>
      <c r="S274" s="458" t="s">
        <v>1745</v>
      </c>
      <c r="T274" s="326" t="s">
        <v>4518</v>
      </c>
      <c r="U274" s="352"/>
      <c r="V274" s="352"/>
      <c r="W274" s="352"/>
      <c r="X274" s="352"/>
    </row>
    <row r="275" spans="1:24" ht="15.75" x14ac:dyDescent="0.2">
      <c r="A275" s="292">
        <v>256</v>
      </c>
      <c r="B275" s="310">
        <v>2254</v>
      </c>
      <c r="C275" s="311" t="s">
        <v>1746</v>
      </c>
      <c r="D275" s="312"/>
      <c r="E275" s="313" t="s">
        <v>584</v>
      </c>
      <c r="F275" s="314" t="s">
        <v>1244</v>
      </c>
      <c r="G275" s="315" t="str">
        <f t="shared" si="18"/>
        <v>фото</v>
      </c>
      <c r="H275" s="315"/>
      <c r="I275" s="316" t="s">
        <v>329</v>
      </c>
      <c r="J275" s="317" t="s">
        <v>1074</v>
      </c>
      <c r="K275" s="318" t="s">
        <v>586</v>
      </c>
      <c r="L275" s="319">
        <v>100</v>
      </c>
      <c r="M275" s="320">
        <v>1703.1999999999998</v>
      </c>
      <c r="N275" s="424"/>
      <c r="O275" s="322">
        <f t="shared" si="19"/>
        <v>0</v>
      </c>
      <c r="P275" s="323">
        <v>4607105139695</v>
      </c>
      <c r="Q275" s="317"/>
      <c r="R275" s="324">
        <f t="shared" si="20"/>
        <v>17.03</v>
      </c>
      <c r="S275" s="458" t="s">
        <v>1746</v>
      </c>
      <c r="T275" s="326" t="s">
        <v>4518</v>
      </c>
      <c r="U275" s="352"/>
      <c r="V275" s="352"/>
      <c r="W275" s="352"/>
      <c r="X275" s="352"/>
    </row>
    <row r="276" spans="1:24" ht="15.75" x14ac:dyDescent="0.2">
      <c r="A276" s="292">
        <v>257</v>
      </c>
      <c r="B276" s="310">
        <v>799</v>
      </c>
      <c r="C276" s="311" t="s">
        <v>1747</v>
      </c>
      <c r="D276" s="312"/>
      <c r="E276" s="313" t="s">
        <v>584</v>
      </c>
      <c r="F276" s="314" t="s">
        <v>1245</v>
      </c>
      <c r="G276" s="315" t="str">
        <f t="shared" si="18"/>
        <v>фото</v>
      </c>
      <c r="H276" s="315"/>
      <c r="I276" s="316" t="s">
        <v>329</v>
      </c>
      <c r="J276" s="317" t="s">
        <v>1065</v>
      </c>
      <c r="K276" s="318" t="s">
        <v>586</v>
      </c>
      <c r="L276" s="319">
        <v>100</v>
      </c>
      <c r="M276" s="320">
        <v>1882.3999999999999</v>
      </c>
      <c r="N276" s="424"/>
      <c r="O276" s="322">
        <f t="shared" si="19"/>
        <v>0</v>
      </c>
      <c r="P276" s="323">
        <v>4607105139701</v>
      </c>
      <c r="Q276" s="317"/>
      <c r="R276" s="324">
        <f t="shared" si="20"/>
        <v>18.82</v>
      </c>
      <c r="S276" s="458" t="s">
        <v>1747</v>
      </c>
      <c r="T276" s="326" t="s">
        <v>4518</v>
      </c>
      <c r="U276" s="352"/>
      <c r="V276" s="352"/>
      <c r="W276" s="352"/>
      <c r="X276" s="352"/>
    </row>
    <row r="277" spans="1:24" ht="25.5" x14ac:dyDescent="0.2">
      <c r="A277" s="292">
        <v>258</v>
      </c>
      <c r="B277" s="310">
        <v>5098</v>
      </c>
      <c r="C277" s="311" t="s">
        <v>1734</v>
      </c>
      <c r="D277" s="312"/>
      <c r="E277" s="313" t="s">
        <v>584</v>
      </c>
      <c r="F277" s="314" t="s">
        <v>1246</v>
      </c>
      <c r="G277" s="315" t="str">
        <f t="shared" si="18"/>
        <v>фото</v>
      </c>
      <c r="H277" s="315"/>
      <c r="I277" s="316" t="s">
        <v>1247</v>
      </c>
      <c r="J277" s="317" t="s">
        <v>1074</v>
      </c>
      <c r="K277" s="318" t="s">
        <v>586</v>
      </c>
      <c r="L277" s="319">
        <v>100</v>
      </c>
      <c r="M277" s="320">
        <v>1892.8999999999999</v>
      </c>
      <c r="N277" s="424"/>
      <c r="O277" s="322">
        <f t="shared" si="19"/>
        <v>0</v>
      </c>
      <c r="P277" s="323">
        <v>4607105139718</v>
      </c>
      <c r="Q277" s="317"/>
      <c r="R277" s="324">
        <f t="shared" si="20"/>
        <v>18.93</v>
      </c>
      <c r="S277" s="458" t="s">
        <v>1734</v>
      </c>
      <c r="T277" s="326" t="s">
        <v>4518</v>
      </c>
      <c r="U277" s="352"/>
      <c r="V277" s="352"/>
      <c r="W277" s="352"/>
      <c r="X277" s="352"/>
    </row>
    <row r="278" spans="1:24" ht="25.5" x14ac:dyDescent="0.2">
      <c r="A278" s="292">
        <v>259</v>
      </c>
      <c r="B278" s="310">
        <v>11844</v>
      </c>
      <c r="C278" s="311" t="s">
        <v>5268</v>
      </c>
      <c r="D278" s="312"/>
      <c r="E278" s="313" t="s">
        <v>584</v>
      </c>
      <c r="F278" s="314" t="s">
        <v>4996</v>
      </c>
      <c r="G278" s="315" t="str">
        <f t="shared" si="18"/>
        <v>фото</v>
      </c>
      <c r="H278" s="315"/>
      <c r="I278" s="316" t="s">
        <v>5120</v>
      </c>
      <c r="J278" s="317" t="s">
        <v>1068</v>
      </c>
      <c r="K278" s="318" t="s">
        <v>586</v>
      </c>
      <c r="L278" s="319">
        <v>100</v>
      </c>
      <c r="M278" s="320">
        <v>1766.3999999999999</v>
      </c>
      <c r="N278" s="424"/>
      <c r="O278" s="322">
        <f t="shared" si="19"/>
        <v>0</v>
      </c>
      <c r="P278" s="323">
        <v>4607105139732</v>
      </c>
      <c r="Q278" s="317" t="s">
        <v>4911</v>
      </c>
      <c r="R278" s="324">
        <f t="shared" si="20"/>
        <v>17.66</v>
      </c>
      <c r="S278" s="458" t="s">
        <v>5268</v>
      </c>
      <c r="T278" s="326" t="s">
        <v>4518</v>
      </c>
      <c r="U278" s="352"/>
      <c r="V278" s="352"/>
      <c r="W278" s="352"/>
      <c r="X278" s="352"/>
    </row>
    <row r="279" spans="1:24" ht="25.5" x14ac:dyDescent="0.2">
      <c r="A279" s="292">
        <v>260</v>
      </c>
      <c r="B279" s="310">
        <v>1142</v>
      </c>
      <c r="C279" s="311" t="s">
        <v>2613</v>
      </c>
      <c r="D279" s="312"/>
      <c r="E279" s="313" t="s">
        <v>584</v>
      </c>
      <c r="F279" s="314" t="s">
        <v>1735</v>
      </c>
      <c r="G279" s="315" t="str">
        <f t="shared" si="18"/>
        <v>фото</v>
      </c>
      <c r="H279" s="315"/>
      <c r="I279" s="316" t="s">
        <v>1736</v>
      </c>
      <c r="J279" s="317" t="s">
        <v>1074</v>
      </c>
      <c r="K279" s="318" t="s">
        <v>586</v>
      </c>
      <c r="L279" s="319">
        <v>100</v>
      </c>
      <c r="M279" s="320">
        <v>1657.5</v>
      </c>
      <c r="N279" s="424"/>
      <c r="O279" s="322">
        <f t="shared" si="19"/>
        <v>0</v>
      </c>
      <c r="P279" s="323">
        <v>4607105139749</v>
      </c>
      <c r="Q279" s="317"/>
      <c r="R279" s="324">
        <f t="shared" si="20"/>
        <v>16.579999999999998</v>
      </c>
      <c r="S279" s="458" t="s">
        <v>2613</v>
      </c>
      <c r="T279" s="326" t="s">
        <v>4518</v>
      </c>
      <c r="U279" s="352"/>
      <c r="V279" s="352"/>
      <c r="W279" s="352"/>
      <c r="X279" s="352"/>
    </row>
    <row r="280" spans="1:24" ht="15.75" x14ac:dyDescent="0.2">
      <c r="A280" s="292">
        <v>261</v>
      </c>
      <c r="B280" s="310">
        <v>5127</v>
      </c>
      <c r="C280" s="311" t="s">
        <v>1731</v>
      </c>
      <c r="D280" s="312"/>
      <c r="E280" s="313" t="s">
        <v>584</v>
      </c>
      <c r="F280" s="314" t="s">
        <v>1248</v>
      </c>
      <c r="G280" s="315" t="str">
        <f t="shared" si="18"/>
        <v>фото</v>
      </c>
      <c r="H280" s="315"/>
      <c r="I280" s="316" t="s">
        <v>1249</v>
      </c>
      <c r="J280" s="317" t="s">
        <v>1074</v>
      </c>
      <c r="K280" s="318" t="s">
        <v>586</v>
      </c>
      <c r="L280" s="319">
        <v>100</v>
      </c>
      <c r="M280" s="320">
        <v>1629.3999999999999</v>
      </c>
      <c r="N280" s="424"/>
      <c r="O280" s="322">
        <f t="shared" si="19"/>
        <v>0</v>
      </c>
      <c r="P280" s="323">
        <v>4607105139756</v>
      </c>
      <c r="Q280" s="317"/>
      <c r="R280" s="324">
        <f t="shared" si="20"/>
        <v>16.29</v>
      </c>
      <c r="S280" s="458" t="s">
        <v>1731</v>
      </c>
      <c r="T280" s="326" t="s">
        <v>4518</v>
      </c>
      <c r="U280" s="352"/>
      <c r="V280" s="352"/>
      <c r="W280" s="352"/>
      <c r="X280" s="352"/>
    </row>
    <row r="281" spans="1:24" ht="25.5" x14ac:dyDescent="0.2">
      <c r="A281" s="292">
        <v>262</v>
      </c>
      <c r="B281" s="310">
        <v>5097</v>
      </c>
      <c r="C281" s="311" t="s">
        <v>1733</v>
      </c>
      <c r="D281" s="312"/>
      <c r="E281" s="313" t="s">
        <v>584</v>
      </c>
      <c r="F281" s="314" t="s">
        <v>1250</v>
      </c>
      <c r="G281" s="315" t="str">
        <f t="shared" si="18"/>
        <v>фото</v>
      </c>
      <c r="H281" s="315"/>
      <c r="I281" s="316" t="s">
        <v>1251</v>
      </c>
      <c r="J281" s="317" t="s">
        <v>1074</v>
      </c>
      <c r="K281" s="318" t="s">
        <v>586</v>
      </c>
      <c r="L281" s="319">
        <v>100</v>
      </c>
      <c r="M281" s="320">
        <v>1439.6999999999998</v>
      </c>
      <c r="N281" s="424"/>
      <c r="O281" s="322">
        <f t="shared" si="19"/>
        <v>0</v>
      </c>
      <c r="P281" s="323">
        <v>4607105139763</v>
      </c>
      <c r="Q281" s="317"/>
      <c r="R281" s="324">
        <f t="shared" si="20"/>
        <v>14.4</v>
      </c>
      <c r="S281" s="458" t="s">
        <v>1733</v>
      </c>
      <c r="T281" s="326" t="s">
        <v>4518</v>
      </c>
      <c r="U281" s="352"/>
      <c r="V281" s="352"/>
      <c r="W281" s="352"/>
      <c r="X281" s="352"/>
    </row>
    <row r="282" spans="1:24" ht="25.5" x14ac:dyDescent="0.2">
      <c r="A282" s="292">
        <v>263</v>
      </c>
      <c r="B282" s="310">
        <v>806</v>
      </c>
      <c r="C282" s="311" t="s">
        <v>3929</v>
      </c>
      <c r="D282" s="312"/>
      <c r="E282" s="313" t="s">
        <v>584</v>
      </c>
      <c r="F282" s="314" t="s">
        <v>3751</v>
      </c>
      <c r="G282" s="315" t="str">
        <f t="shared" si="18"/>
        <v>фото</v>
      </c>
      <c r="H282" s="315"/>
      <c r="I282" s="316" t="s">
        <v>3828</v>
      </c>
      <c r="J282" s="317" t="s">
        <v>1068</v>
      </c>
      <c r="K282" s="318" t="s">
        <v>586</v>
      </c>
      <c r="L282" s="319">
        <v>100</v>
      </c>
      <c r="M282" s="320">
        <v>1640</v>
      </c>
      <c r="N282" s="424"/>
      <c r="O282" s="322">
        <f t="shared" si="19"/>
        <v>0</v>
      </c>
      <c r="P282" s="323">
        <v>4607105139770</v>
      </c>
      <c r="Q282" s="317"/>
      <c r="R282" s="324">
        <f t="shared" si="20"/>
        <v>16.399999999999999</v>
      </c>
      <c r="S282" s="458" t="s">
        <v>3929</v>
      </c>
      <c r="T282" s="326" t="s">
        <v>4518</v>
      </c>
      <c r="U282" s="352"/>
      <c r="V282" s="352"/>
      <c r="W282" s="352"/>
      <c r="X282" s="352"/>
    </row>
    <row r="283" spans="1:24" ht="15.75" x14ac:dyDescent="0.2">
      <c r="A283" s="292">
        <v>264</v>
      </c>
      <c r="B283" s="304"/>
      <c r="C283" s="305"/>
      <c r="D283" s="305"/>
      <c r="E283" s="338" t="s">
        <v>1252</v>
      </c>
      <c r="F283" s="339"/>
      <c r="G283" s="308"/>
      <c r="H283" s="308"/>
      <c r="I283" s="308"/>
      <c r="J283" s="308"/>
      <c r="K283" s="307"/>
      <c r="L283" s="307"/>
      <c r="M283" s="307"/>
      <c r="N283" s="307"/>
      <c r="O283" s="308"/>
      <c r="P283" s="452"/>
      <c r="Q283" s="308"/>
      <c r="R283" s="309"/>
      <c r="S283" s="457"/>
      <c r="T283" s="308"/>
      <c r="U283" s="352"/>
      <c r="V283" s="352"/>
      <c r="W283" s="352"/>
      <c r="X283" s="352"/>
    </row>
    <row r="284" spans="1:24" ht="15.75" x14ac:dyDescent="0.2">
      <c r="A284" s="292">
        <v>265</v>
      </c>
      <c r="B284" s="310">
        <v>2078</v>
      </c>
      <c r="C284" s="311" t="s">
        <v>1751</v>
      </c>
      <c r="D284" s="312"/>
      <c r="E284" s="313" t="s">
        <v>584</v>
      </c>
      <c r="F284" s="314" t="s">
        <v>1253</v>
      </c>
      <c r="G284" s="315" t="str">
        <f t="shared" ref="G284:G318" si="21">HYPERLINK("http://www.gardenbulbs.ru/images/summer_CL/thumbnails/"&amp;C284&amp;".jpg","фото")</f>
        <v>фото</v>
      </c>
      <c r="H284" s="315"/>
      <c r="I284" s="316" t="s">
        <v>1254</v>
      </c>
      <c r="J284" s="317" t="s">
        <v>1065</v>
      </c>
      <c r="K284" s="318" t="s">
        <v>586</v>
      </c>
      <c r="L284" s="319">
        <v>100</v>
      </c>
      <c r="M284" s="320">
        <v>1640</v>
      </c>
      <c r="N284" s="424"/>
      <c r="O284" s="322">
        <f t="shared" ref="O284:O318" si="22">IF(ISERROR(N284*M284),0,N284*M284)</f>
        <v>0</v>
      </c>
      <c r="P284" s="323">
        <v>4607105139787</v>
      </c>
      <c r="Q284" s="317"/>
      <c r="R284" s="324">
        <f t="shared" ref="R284:R318" si="23">ROUND(M284/L284,2)</f>
        <v>16.399999999999999</v>
      </c>
      <c r="S284" s="458" t="s">
        <v>1751</v>
      </c>
      <c r="T284" s="326" t="s">
        <v>4521</v>
      </c>
      <c r="U284" s="352"/>
      <c r="V284" s="352"/>
      <c r="W284" s="352"/>
      <c r="X284" s="352"/>
    </row>
    <row r="285" spans="1:24" ht="25.5" x14ac:dyDescent="0.2">
      <c r="A285" s="292">
        <v>266</v>
      </c>
      <c r="B285" s="310">
        <v>2268</v>
      </c>
      <c r="C285" s="311" t="s">
        <v>1749</v>
      </c>
      <c r="D285" s="312"/>
      <c r="E285" s="313" t="s">
        <v>584</v>
      </c>
      <c r="F285" s="314" t="s">
        <v>1255</v>
      </c>
      <c r="G285" s="315" t="str">
        <f t="shared" si="21"/>
        <v>фото</v>
      </c>
      <c r="H285" s="315"/>
      <c r="I285" s="316" t="s">
        <v>1256</v>
      </c>
      <c r="J285" s="317" t="s">
        <v>1115</v>
      </c>
      <c r="K285" s="318" t="s">
        <v>586</v>
      </c>
      <c r="L285" s="319">
        <v>100</v>
      </c>
      <c r="M285" s="320">
        <v>1575.1999999999998</v>
      </c>
      <c r="N285" s="424"/>
      <c r="O285" s="322">
        <f t="shared" si="22"/>
        <v>0</v>
      </c>
      <c r="P285" s="323">
        <v>4607105139794</v>
      </c>
      <c r="Q285" s="317"/>
      <c r="R285" s="324">
        <f t="shared" si="23"/>
        <v>15.75</v>
      </c>
      <c r="S285" s="458" t="s">
        <v>1749</v>
      </c>
      <c r="T285" s="326" t="s">
        <v>4521</v>
      </c>
      <c r="U285" s="352"/>
      <c r="V285" s="352"/>
      <c r="W285" s="352"/>
      <c r="X285" s="352"/>
    </row>
    <row r="286" spans="1:24" ht="25.5" x14ac:dyDescent="0.2">
      <c r="A286" s="292">
        <v>267</v>
      </c>
      <c r="B286" s="310">
        <v>1932</v>
      </c>
      <c r="C286" s="311" t="s">
        <v>1750</v>
      </c>
      <c r="D286" s="312"/>
      <c r="E286" s="313" t="s">
        <v>584</v>
      </c>
      <c r="F286" s="314" t="s">
        <v>1257</v>
      </c>
      <c r="G286" s="315" t="str">
        <f t="shared" si="21"/>
        <v>фото</v>
      </c>
      <c r="H286" s="315"/>
      <c r="I286" s="316" t="s">
        <v>6630</v>
      </c>
      <c r="J286" s="317" t="s">
        <v>1065</v>
      </c>
      <c r="K286" s="318" t="s">
        <v>586</v>
      </c>
      <c r="L286" s="319">
        <v>100</v>
      </c>
      <c r="M286" s="320">
        <v>2019.3999999999999</v>
      </c>
      <c r="N286" s="424"/>
      <c r="O286" s="322">
        <f t="shared" si="22"/>
        <v>0</v>
      </c>
      <c r="P286" s="323">
        <v>4607105139800</v>
      </c>
      <c r="Q286" s="317"/>
      <c r="R286" s="324">
        <f t="shared" si="23"/>
        <v>20.190000000000001</v>
      </c>
      <c r="S286" s="458" t="s">
        <v>1750</v>
      </c>
      <c r="T286" s="326" t="s">
        <v>4521</v>
      </c>
      <c r="U286" s="352"/>
      <c r="V286" s="352"/>
      <c r="W286" s="352"/>
      <c r="X286" s="352"/>
    </row>
    <row r="287" spans="1:24" ht="25.5" x14ac:dyDescent="0.2">
      <c r="A287" s="292">
        <v>268</v>
      </c>
      <c r="B287" s="310">
        <v>5068</v>
      </c>
      <c r="C287" s="311" t="s">
        <v>1769</v>
      </c>
      <c r="D287" s="312"/>
      <c r="E287" s="313" t="s">
        <v>584</v>
      </c>
      <c r="F287" s="314" t="s">
        <v>1258</v>
      </c>
      <c r="G287" s="315" t="str">
        <f t="shared" si="21"/>
        <v>фото</v>
      </c>
      <c r="H287" s="315"/>
      <c r="I287" s="316" t="s">
        <v>1259</v>
      </c>
      <c r="J287" s="317" t="s">
        <v>1065</v>
      </c>
      <c r="K287" s="318" t="s">
        <v>586</v>
      </c>
      <c r="L287" s="319">
        <v>100</v>
      </c>
      <c r="M287" s="320">
        <v>1654.6999999999998</v>
      </c>
      <c r="N287" s="424"/>
      <c r="O287" s="322">
        <f t="shared" si="22"/>
        <v>0</v>
      </c>
      <c r="P287" s="323">
        <v>4607105139817</v>
      </c>
      <c r="Q287" s="317"/>
      <c r="R287" s="324">
        <f t="shared" si="23"/>
        <v>16.55</v>
      </c>
      <c r="S287" s="458" t="s">
        <v>1769</v>
      </c>
      <c r="T287" s="326" t="s">
        <v>4521</v>
      </c>
      <c r="U287" s="352"/>
      <c r="V287" s="352"/>
      <c r="W287" s="352"/>
      <c r="X287" s="352"/>
    </row>
    <row r="288" spans="1:24" ht="15.75" x14ac:dyDescent="0.2">
      <c r="A288" s="292">
        <v>269</v>
      </c>
      <c r="B288" s="310">
        <v>2114</v>
      </c>
      <c r="C288" s="311" t="s">
        <v>1778</v>
      </c>
      <c r="D288" s="312"/>
      <c r="E288" s="313" t="s">
        <v>584</v>
      </c>
      <c r="F288" s="314" t="s">
        <v>1260</v>
      </c>
      <c r="G288" s="315" t="str">
        <f t="shared" si="21"/>
        <v>фото</v>
      </c>
      <c r="H288" s="315"/>
      <c r="I288" s="316" t="s">
        <v>329</v>
      </c>
      <c r="J288" s="317" t="s">
        <v>1065</v>
      </c>
      <c r="K288" s="318" t="s">
        <v>586</v>
      </c>
      <c r="L288" s="319">
        <v>100</v>
      </c>
      <c r="M288" s="320">
        <v>2388.4</v>
      </c>
      <c r="N288" s="424"/>
      <c r="O288" s="322">
        <f t="shared" si="22"/>
        <v>0</v>
      </c>
      <c r="P288" s="323">
        <v>4607105139824</v>
      </c>
      <c r="Q288" s="317"/>
      <c r="R288" s="324">
        <f t="shared" si="23"/>
        <v>23.88</v>
      </c>
      <c r="S288" s="458" t="s">
        <v>1778</v>
      </c>
      <c r="T288" s="326" t="s">
        <v>4521</v>
      </c>
      <c r="U288" s="352"/>
      <c r="V288" s="352"/>
      <c r="W288" s="352"/>
      <c r="X288" s="352"/>
    </row>
    <row r="289" spans="1:24" ht="25.5" x14ac:dyDescent="0.2">
      <c r="A289" s="292">
        <v>270</v>
      </c>
      <c r="B289" s="310">
        <v>5152</v>
      </c>
      <c r="C289" s="311" t="s">
        <v>1943</v>
      </c>
      <c r="D289" s="312"/>
      <c r="E289" s="313" t="s">
        <v>584</v>
      </c>
      <c r="F289" s="314" t="s">
        <v>661</v>
      </c>
      <c r="G289" s="315" t="str">
        <f t="shared" si="21"/>
        <v>фото</v>
      </c>
      <c r="H289" s="315"/>
      <c r="I289" s="316" t="s">
        <v>6631</v>
      </c>
      <c r="J289" s="317" t="s">
        <v>662</v>
      </c>
      <c r="K289" s="318" t="s">
        <v>586</v>
      </c>
      <c r="L289" s="319">
        <v>100</v>
      </c>
      <c r="M289" s="320">
        <v>1439.6999999999998</v>
      </c>
      <c r="N289" s="424"/>
      <c r="O289" s="322">
        <f t="shared" si="22"/>
        <v>0</v>
      </c>
      <c r="P289" s="323">
        <v>4607105139831</v>
      </c>
      <c r="Q289" s="317"/>
      <c r="R289" s="324">
        <f t="shared" si="23"/>
        <v>14.4</v>
      </c>
      <c r="S289" s="458" t="s">
        <v>1943</v>
      </c>
      <c r="T289" s="326" t="s">
        <v>4521</v>
      </c>
      <c r="U289" s="352"/>
      <c r="V289" s="352"/>
      <c r="W289" s="352"/>
      <c r="X289" s="352"/>
    </row>
    <row r="290" spans="1:24" ht="51" x14ac:dyDescent="0.2">
      <c r="A290" s="292">
        <v>271</v>
      </c>
      <c r="B290" s="310">
        <v>5784</v>
      </c>
      <c r="C290" s="311" t="s">
        <v>3096</v>
      </c>
      <c r="D290" s="312"/>
      <c r="E290" s="313" t="s">
        <v>584</v>
      </c>
      <c r="F290" s="314" t="s">
        <v>3097</v>
      </c>
      <c r="G290" s="315" t="str">
        <f t="shared" si="21"/>
        <v>фото</v>
      </c>
      <c r="H290" s="315"/>
      <c r="I290" s="316" t="s">
        <v>6632</v>
      </c>
      <c r="J290" s="317" t="s">
        <v>1068</v>
      </c>
      <c r="K290" s="318" t="s">
        <v>622</v>
      </c>
      <c r="L290" s="319">
        <v>100</v>
      </c>
      <c r="M290" s="320">
        <v>1869.8</v>
      </c>
      <c r="N290" s="424"/>
      <c r="O290" s="322">
        <f t="shared" si="22"/>
        <v>0</v>
      </c>
      <c r="P290" s="323">
        <v>4607105139855</v>
      </c>
      <c r="Q290" s="317"/>
      <c r="R290" s="324">
        <f t="shared" si="23"/>
        <v>18.7</v>
      </c>
      <c r="S290" s="458" t="s">
        <v>3096</v>
      </c>
      <c r="T290" s="326" t="s">
        <v>4521</v>
      </c>
      <c r="U290" s="352"/>
      <c r="V290" s="352"/>
      <c r="W290" s="352"/>
      <c r="X290" s="352"/>
    </row>
    <row r="291" spans="1:24" ht="15.75" x14ac:dyDescent="0.2">
      <c r="A291" s="292">
        <v>272</v>
      </c>
      <c r="B291" s="310">
        <v>1165</v>
      </c>
      <c r="C291" s="311" t="s">
        <v>1755</v>
      </c>
      <c r="D291" s="312"/>
      <c r="E291" s="313" t="s">
        <v>584</v>
      </c>
      <c r="F291" s="314" t="s">
        <v>1262</v>
      </c>
      <c r="G291" s="315" t="str">
        <f t="shared" si="21"/>
        <v>фото</v>
      </c>
      <c r="H291" s="315"/>
      <c r="I291" s="316" t="s">
        <v>1263</v>
      </c>
      <c r="J291" s="317" t="s">
        <v>1068</v>
      </c>
      <c r="K291" s="318" t="s">
        <v>586</v>
      </c>
      <c r="L291" s="319">
        <v>100</v>
      </c>
      <c r="M291" s="320">
        <v>1831.8</v>
      </c>
      <c r="N291" s="424"/>
      <c r="O291" s="322">
        <f t="shared" si="22"/>
        <v>0</v>
      </c>
      <c r="P291" s="323">
        <v>4607105139862</v>
      </c>
      <c r="Q291" s="317"/>
      <c r="R291" s="324">
        <f t="shared" si="23"/>
        <v>18.32</v>
      </c>
      <c r="S291" s="458" t="s">
        <v>1755</v>
      </c>
      <c r="T291" s="326" t="s">
        <v>4521</v>
      </c>
      <c r="U291" s="352"/>
      <c r="V291" s="352"/>
      <c r="W291" s="352"/>
      <c r="X291" s="352"/>
    </row>
    <row r="292" spans="1:24" ht="15.75" x14ac:dyDescent="0.2">
      <c r="A292" s="292">
        <v>273</v>
      </c>
      <c r="B292" s="310">
        <v>5153</v>
      </c>
      <c r="C292" s="311" t="s">
        <v>3095</v>
      </c>
      <c r="D292" s="312"/>
      <c r="E292" s="313" t="s">
        <v>584</v>
      </c>
      <c r="F292" s="314" t="s">
        <v>1264</v>
      </c>
      <c r="G292" s="315" t="str">
        <f t="shared" si="21"/>
        <v>фото</v>
      </c>
      <c r="H292" s="315"/>
      <c r="I292" s="316" t="s">
        <v>1265</v>
      </c>
      <c r="J292" s="317" t="s">
        <v>1065</v>
      </c>
      <c r="K292" s="318" t="s">
        <v>586</v>
      </c>
      <c r="L292" s="319">
        <v>100</v>
      </c>
      <c r="M292" s="320">
        <v>1616.8</v>
      </c>
      <c r="N292" s="424"/>
      <c r="O292" s="322">
        <f t="shared" si="22"/>
        <v>0</v>
      </c>
      <c r="P292" s="323">
        <v>4607105139879</v>
      </c>
      <c r="Q292" s="317"/>
      <c r="R292" s="324">
        <f t="shared" si="23"/>
        <v>16.170000000000002</v>
      </c>
      <c r="S292" s="458" t="s">
        <v>3095</v>
      </c>
      <c r="T292" s="326" t="s">
        <v>4521</v>
      </c>
      <c r="U292" s="352"/>
      <c r="V292" s="352"/>
      <c r="W292" s="352"/>
      <c r="X292" s="352"/>
    </row>
    <row r="293" spans="1:24" ht="89.25" x14ac:dyDescent="0.2">
      <c r="A293" s="292">
        <v>274</v>
      </c>
      <c r="B293" s="310">
        <v>1231</v>
      </c>
      <c r="C293" s="311" t="s">
        <v>1756</v>
      </c>
      <c r="D293" s="312"/>
      <c r="E293" s="313" t="s">
        <v>584</v>
      </c>
      <c r="F293" s="314" t="s">
        <v>1266</v>
      </c>
      <c r="G293" s="315" t="str">
        <f t="shared" si="21"/>
        <v>фото</v>
      </c>
      <c r="H293" s="315"/>
      <c r="I293" s="316" t="s">
        <v>3830</v>
      </c>
      <c r="J293" s="317" t="s">
        <v>1068</v>
      </c>
      <c r="K293" s="318" t="s">
        <v>586</v>
      </c>
      <c r="L293" s="319">
        <v>100</v>
      </c>
      <c r="M293" s="320">
        <v>2252</v>
      </c>
      <c r="N293" s="424"/>
      <c r="O293" s="322">
        <f t="shared" si="22"/>
        <v>0</v>
      </c>
      <c r="P293" s="323">
        <v>4607105139886</v>
      </c>
      <c r="Q293" s="317"/>
      <c r="R293" s="324">
        <f t="shared" si="23"/>
        <v>22.52</v>
      </c>
      <c r="S293" s="458" t="s">
        <v>1756</v>
      </c>
      <c r="T293" s="326" t="s">
        <v>4521</v>
      </c>
      <c r="U293" s="352"/>
      <c r="V293" s="352"/>
      <c r="W293" s="352"/>
      <c r="X293" s="352"/>
    </row>
    <row r="294" spans="1:24" ht="15.75" x14ac:dyDescent="0.2">
      <c r="A294" s="292">
        <v>275</v>
      </c>
      <c r="B294" s="310">
        <v>5801</v>
      </c>
      <c r="C294" s="311" t="s">
        <v>1760</v>
      </c>
      <c r="D294" s="312"/>
      <c r="E294" s="313" t="s">
        <v>584</v>
      </c>
      <c r="F294" s="314" t="s">
        <v>1267</v>
      </c>
      <c r="G294" s="315" t="str">
        <f t="shared" si="21"/>
        <v>фото</v>
      </c>
      <c r="H294" s="315"/>
      <c r="I294" s="316" t="s">
        <v>1166</v>
      </c>
      <c r="J294" s="317" t="s">
        <v>1065</v>
      </c>
      <c r="K294" s="318" t="s">
        <v>586</v>
      </c>
      <c r="L294" s="319">
        <v>100</v>
      </c>
      <c r="M294" s="320">
        <v>2119.7999999999997</v>
      </c>
      <c r="N294" s="424"/>
      <c r="O294" s="322">
        <f t="shared" si="22"/>
        <v>0</v>
      </c>
      <c r="P294" s="323">
        <v>4607105139893</v>
      </c>
      <c r="Q294" s="317"/>
      <c r="R294" s="324">
        <f t="shared" si="23"/>
        <v>21.2</v>
      </c>
      <c r="S294" s="458" t="s">
        <v>1760</v>
      </c>
      <c r="T294" s="326" t="s">
        <v>4521</v>
      </c>
      <c r="U294" s="352"/>
      <c r="V294" s="352"/>
      <c r="W294" s="352"/>
      <c r="X294" s="352"/>
    </row>
    <row r="295" spans="1:24" ht="25.5" x14ac:dyDescent="0.2">
      <c r="A295" s="292">
        <v>276</v>
      </c>
      <c r="B295" s="310">
        <v>1070</v>
      </c>
      <c r="C295" s="311" t="s">
        <v>3930</v>
      </c>
      <c r="D295" s="312"/>
      <c r="E295" s="313" t="s">
        <v>584</v>
      </c>
      <c r="F295" s="314" t="s">
        <v>3752</v>
      </c>
      <c r="G295" s="315" t="str">
        <f t="shared" si="21"/>
        <v>фото</v>
      </c>
      <c r="H295" s="315"/>
      <c r="I295" s="316" t="s">
        <v>3829</v>
      </c>
      <c r="J295" s="317" t="s">
        <v>1115</v>
      </c>
      <c r="K295" s="318" t="s">
        <v>586</v>
      </c>
      <c r="L295" s="319">
        <v>100</v>
      </c>
      <c r="M295" s="320">
        <v>1338.5</v>
      </c>
      <c r="N295" s="424"/>
      <c r="O295" s="322">
        <f t="shared" si="22"/>
        <v>0</v>
      </c>
      <c r="P295" s="323">
        <v>4607105139909</v>
      </c>
      <c r="Q295" s="317"/>
      <c r="R295" s="324">
        <f t="shared" si="23"/>
        <v>13.39</v>
      </c>
      <c r="S295" s="458" t="s">
        <v>3930</v>
      </c>
      <c r="T295" s="326" t="s">
        <v>4521</v>
      </c>
      <c r="U295" s="352"/>
      <c r="V295" s="352"/>
      <c r="W295" s="352"/>
      <c r="X295" s="352"/>
    </row>
    <row r="296" spans="1:24" ht="25.5" x14ac:dyDescent="0.2">
      <c r="A296" s="292">
        <v>277</v>
      </c>
      <c r="B296" s="310">
        <v>6098</v>
      </c>
      <c r="C296" s="311" t="s">
        <v>1771</v>
      </c>
      <c r="D296" s="312"/>
      <c r="E296" s="313" t="s">
        <v>584</v>
      </c>
      <c r="F296" s="314" t="s">
        <v>1268</v>
      </c>
      <c r="G296" s="315" t="str">
        <f t="shared" si="21"/>
        <v>фото</v>
      </c>
      <c r="H296" s="315"/>
      <c r="I296" s="316" t="s">
        <v>1269</v>
      </c>
      <c r="J296" s="317" t="s">
        <v>1099</v>
      </c>
      <c r="K296" s="318" t="s">
        <v>586</v>
      </c>
      <c r="L296" s="319">
        <v>100</v>
      </c>
      <c r="M296" s="320">
        <v>1427</v>
      </c>
      <c r="N296" s="424"/>
      <c r="O296" s="322">
        <f t="shared" si="22"/>
        <v>0</v>
      </c>
      <c r="P296" s="323">
        <v>4607105139916</v>
      </c>
      <c r="Q296" s="317"/>
      <c r="R296" s="324">
        <f t="shared" si="23"/>
        <v>14.27</v>
      </c>
      <c r="S296" s="458" t="s">
        <v>1771</v>
      </c>
      <c r="T296" s="326" t="s">
        <v>4521</v>
      </c>
      <c r="U296" s="352"/>
      <c r="V296" s="352"/>
      <c r="W296" s="352"/>
      <c r="X296" s="352"/>
    </row>
    <row r="297" spans="1:24" ht="15.75" x14ac:dyDescent="0.2">
      <c r="A297" s="292">
        <v>278</v>
      </c>
      <c r="B297" s="310">
        <v>2022</v>
      </c>
      <c r="C297" s="311" t="s">
        <v>1754</v>
      </c>
      <c r="D297" s="312"/>
      <c r="E297" s="313" t="s">
        <v>584</v>
      </c>
      <c r="F297" s="314" t="s">
        <v>1270</v>
      </c>
      <c r="G297" s="315" t="str">
        <f t="shared" si="21"/>
        <v>фото</v>
      </c>
      <c r="H297" s="315"/>
      <c r="I297" s="316" t="s">
        <v>1271</v>
      </c>
      <c r="J297" s="317" t="s">
        <v>1068</v>
      </c>
      <c r="K297" s="318" t="s">
        <v>586</v>
      </c>
      <c r="L297" s="319">
        <v>100</v>
      </c>
      <c r="M297" s="320">
        <v>2094.5</v>
      </c>
      <c r="N297" s="424"/>
      <c r="O297" s="322">
        <f t="shared" si="22"/>
        <v>0</v>
      </c>
      <c r="P297" s="323">
        <v>4607105139923</v>
      </c>
      <c r="Q297" s="317"/>
      <c r="R297" s="324">
        <f t="shared" si="23"/>
        <v>20.95</v>
      </c>
      <c r="S297" s="458" t="s">
        <v>1754</v>
      </c>
      <c r="T297" s="326" t="s">
        <v>4521</v>
      </c>
      <c r="U297" s="352"/>
      <c r="V297" s="352"/>
      <c r="W297" s="352"/>
      <c r="X297" s="352"/>
    </row>
    <row r="298" spans="1:24" ht="15.75" x14ac:dyDescent="0.2">
      <c r="A298" s="292">
        <v>279</v>
      </c>
      <c r="B298" s="310">
        <v>1134</v>
      </c>
      <c r="C298" s="311" t="s">
        <v>1752</v>
      </c>
      <c r="D298" s="312"/>
      <c r="E298" s="313" t="s">
        <v>584</v>
      </c>
      <c r="F298" s="314" t="s">
        <v>1272</v>
      </c>
      <c r="G298" s="315" t="str">
        <f t="shared" si="21"/>
        <v>фото</v>
      </c>
      <c r="H298" s="315"/>
      <c r="I298" s="316" t="s">
        <v>1273</v>
      </c>
      <c r="J298" s="317" t="s">
        <v>1065</v>
      </c>
      <c r="K298" s="318" t="s">
        <v>586</v>
      </c>
      <c r="L298" s="319">
        <v>100</v>
      </c>
      <c r="M298" s="320">
        <v>2138.1999999999998</v>
      </c>
      <c r="N298" s="424"/>
      <c r="O298" s="322">
        <f t="shared" si="22"/>
        <v>0</v>
      </c>
      <c r="P298" s="323">
        <v>4607105139930</v>
      </c>
      <c r="Q298" s="317"/>
      <c r="R298" s="324">
        <f t="shared" si="23"/>
        <v>21.38</v>
      </c>
      <c r="S298" s="458" t="s">
        <v>1752</v>
      </c>
      <c r="T298" s="326" t="s">
        <v>4521</v>
      </c>
      <c r="U298" s="352"/>
      <c r="V298" s="352"/>
      <c r="W298" s="352"/>
      <c r="X298" s="352"/>
    </row>
    <row r="299" spans="1:24" ht="15.75" x14ac:dyDescent="0.2">
      <c r="A299" s="292">
        <v>280</v>
      </c>
      <c r="B299" s="310">
        <v>5788</v>
      </c>
      <c r="C299" s="311" t="s">
        <v>1762</v>
      </c>
      <c r="D299" s="312"/>
      <c r="E299" s="313" t="s">
        <v>584</v>
      </c>
      <c r="F299" s="314" t="s">
        <v>1274</v>
      </c>
      <c r="G299" s="315" t="str">
        <f t="shared" si="21"/>
        <v>фото</v>
      </c>
      <c r="H299" s="315"/>
      <c r="I299" s="316" t="s">
        <v>1275</v>
      </c>
      <c r="J299" s="317" t="s">
        <v>1065</v>
      </c>
      <c r="K299" s="318" t="s">
        <v>586</v>
      </c>
      <c r="L299" s="319">
        <v>100</v>
      </c>
      <c r="M299" s="320">
        <v>2056.6</v>
      </c>
      <c r="N299" s="424"/>
      <c r="O299" s="322">
        <f t="shared" si="22"/>
        <v>0</v>
      </c>
      <c r="P299" s="323">
        <v>4607105139947</v>
      </c>
      <c r="Q299" s="317"/>
      <c r="R299" s="324">
        <f t="shared" si="23"/>
        <v>20.57</v>
      </c>
      <c r="S299" s="458" t="s">
        <v>1762</v>
      </c>
      <c r="T299" s="326" t="s">
        <v>4521</v>
      </c>
      <c r="U299" s="352"/>
      <c r="V299" s="352"/>
      <c r="W299" s="352"/>
      <c r="X299" s="352"/>
    </row>
    <row r="300" spans="1:24" ht="31.5" x14ac:dyDescent="0.2">
      <c r="A300" s="292">
        <v>281</v>
      </c>
      <c r="B300" s="310">
        <v>2926</v>
      </c>
      <c r="C300" s="311" t="s">
        <v>2617</v>
      </c>
      <c r="D300" s="312"/>
      <c r="E300" s="313" t="s">
        <v>584</v>
      </c>
      <c r="F300" s="314" t="s">
        <v>1764</v>
      </c>
      <c r="G300" s="315" t="str">
        <f t="shared" si="21"/>
        <v>фото</v>
      </c>
      <c r="H300" s="315"/>
      <c r="I300" s="316" t="s">
        <v>1765</v>
      </c>
      <c r="J300" s="317" t="s">
        <v>1766</v>
      </c>
      <c r="K300" s="318" t="s">
        <v>586</v>
      </c>
      <c r="L300" s="319">
        <v>100</v>
      </c>
      <c r="M300" s="320">
        <v>1771.3999999999999</v>
      </c>
      <c r="N300" s="424"/>
      <c r="O300" s="322">
        <f t="shared" si="22"/>
        <v>0</v>
      </c>
      <c r="P300" s="323">
        <v>4607105139954</v>
      </c>
      <c r="Q300" s="317"/>
      <c r="R300" s="324">
        <f t="shared" si="23"/>
        <v>17.71</v>
      </c>
      <c r="S300" s="458" t="s">
        <v>2617</v>
      </c>
      <c r="T300" s="326" t="s">
        <v>4521</v>
      </c>
      <c r="U300" s="352"/>
      <c r="V300" s="352"/>
      <c r="W300" s="352"/>
      <c r="X300" s="352"/>
    </row>
    <row r="301" spans="1:24" ht="15.75" x14ac:dyDescent="0.2">
      <c r="A301" s="292">
        <v>282</v>
      </c>
      <c r="B301" s="310">
        <v>5073</v>
      </c>
      <c r="C301" s="311" t="s">
        <v>1763</v>
      </c>
      <c r="D301" s="312"/>
      <c r="E301" s="313" t="s">
        <v>584</v>
      </c>
      <c r="F301" s="314" t="s">
        <v>1276</v>
      </c>
      <c r="G301" s="315" t="str">
        <f t="shared" si="21"/>
        <v>фото</v>
      </c>
      <c r="H301" s="315"/>
      <c r="I301" s="316" t="s">
        <v>1277</v>
      </c>
      <c r="J301" s="317" t="s">
        <v>1068</v>
      </c>
      <c r="K301" s="318" t="s">
        <v>586</v>
      </c>
      <c r="L301" s="319">
        <v>100</v>
      </c>
      <c r="M301" s="320">
        <v>2309.6</v>
      </c>
      <c r="N301" s="424"/>
      <c r="O301" s="322">
        <f t="shared" si="22"/>
        <v>0</v>
      </c>
      <c r="P301" s="323">
        <v>4607105139961</v>
      </c>
      <c r="Q301" s="317"/>
      <c r="R301" s="324">
        <f t="shared" si="23"/>
        <v>23.1</v>
      </c>
      <c r="S301" s="458" t="s">
        <v>1763</v>
      </c>
      <c r="T301" s="326" t="s">
        <v>4521</v>
      </c>
      <c r="U301" s="352"/>
      <c r="V301" s="352"/>
      <c r="W301" s="352"/>
      <c r="X301" s="352"/>
    </row>
    <row r="302" spans="1:24" ht="25.5" x14ac:dyDescent="0.2">
      <c r="A302" s="292">
        <v>283</v>
      </c>
      <c r="B302" s="310">
        <v>5789</v>
      </c>
      <c r="C302" s="311" t="s">
        <v>2618</v>
      </c>
      <c r="D302" s="312"/>
      <c r="E302" s="313" t="s">
        <v>584</v>
      </c>
      <c r="F302" s="314" t="s">
        <v>1767</v>
      </c>
      <c r="G302" s="315" t="str">
        <f t="shared" si="21"/>
        <v>фото</v>
      </c>
      <c r="H302" s="315"/>
      <c r="I302" s="316" t="s">
        <v>1768</v>
      </c>
      <c r="J302" s="317" t="s">
        <v>1065</v>
      </c>
      <c r="K302" s="318" t="s">
        <v>586</v>
      </c>
      <c r="L302" s="319">
        <v>100</v>
      </c>
      <c r="M302" s="320">
        <v>2075</v>
      </c>
      <c r="N302" s="424"/>
      <c r="O302" s="322">
        <f t="shared" si="22"/>
        <v>0</v>
      </c>
      <c r="P302" s="323">
        <v>4607105139978</v>
      </c>
      <c r="Q302" s="317"/>
      <c r="R302" s="324">
        <f t="shared" si="23"/>
        <v>20.75</v>
      </c>
      <c r="S302" s="458" t="s">
        <v>2618</v>
      </c>
      <c r="T302" s="326" t="s">
        <v>4521</v>
      </c>
      <c r="U302" s="352"/>
      <c r="V302" s="352"/>
      <c r="W302" s="352"/>
      <c r="X302" s="352"/>
    </row>
    <row r="303" spans="1:24" ht="15.75" x14ac:dyDescent="0.2">
      <c r="A303" s="292">
        <v>284</v>
      </c>
      <c r="B303" s="310">
        <v>1066</v>
      </c>
      <c r="C303" s="311" t="s">
        <v>3931</v>
      </c>
      <c r="D303" s="312"/>
      <c r="E303" s="313" t="s">
        <v>584</v>
      </c>
      <c r="F303" s="314" t="s">
        <v>3753</v>
      </c>
      <c r="G303" s="315" t="str">
        <f t="shared" si="21"/>
        <v>фото</v>
      </c>
      <c r="H303" s="315"/>
      <c r="I303" s="316" t="s">
        <v>3831</v>
      </c>
      <c r="J303" s="317" t="s">
        <v>1074</v>
      </c>
      <c r="K303" s="318" t="s">
        <v>586</v>
      </c>
      <c r="L303" s="319">
        <v>100</v>
      </c>
      <c r="M303" s="320">
        <v>2017.8999999999999</v>
      </c>
      <c r="N303" s="424"/>
      <c r="O303" s="322">
        <f t="shared" si="22"/>
        <v>0</v>
      </c>
      <c r="P303" s="323">
        <v>4607105139985</v>
      </c>
      <c r="Q303" s="317"/>
      <c r="R303" s="324">
        <f t="shared" si="23"/>
        <v>20.18</v>
      </c>
      <c r="S303" s="458" t="s">
        <v>3931</v>
      </c>
      <c r="T303" s="326" t="s">
        <v>4521</v>
      </c>
      <c r="U303" s="352"/>
      <c r="V303" s="352"/>
      <c r="W303" s="352"/>
      <c r="X303" s="352"/>
    </row>
    <row r="304" spans="1:24" ht="15.75" x14ac:dyDescent="0.2">
      <c r="A304" s="292">
        <v>285</v>
      </c>
      <c r="B304" s="310">
        <v>2936</v>
      </c>
      <c r="C304" s="311" t="s">
        <v>1770</v>
      </c>
      <c r="D304" s="312"/>
      <c r="E304" s="313" t="s">
        <v>584</v>
      </c>
      <c r="F304" s="314" t="s">
        <v>1278</v>
      </c>
      <c r="G304" s="315" t="str">
        <f t="shared" si="21"/>
        <v>фото</v>
      </c>
      <c r="H304" s="315"/>
      <c r="I304" s="316" t="s">
        <v>1117</v>
      </c>
      <c r="J304" s="317" t="s">
        <v>1065</v>
      </c>
      <c r="K304" s="318" t="s">
        <v>586</v>
      </c>
      <c r="L304" s="319">
        <v>100</v>
      </c>
      <c r="M304" s="320">
        <v>2072.1</v>
      </c>
      <c r="N304" s="424"/>
      <c r="O304" s="322">
        <f t="shared" si="22"/>
        <v>0</v>
      </c>
      <c r="P304" s="323">
        <v>4607105139992</v>
      </c>
      <c r="Q304" s="317"/>
      <c r="R304" s="324">
        <f t="shared" si="23"/>
        <v>20.72</v>
      </c>
      <c r="S304" s="458" t="s">
        <v>1770</v>
      </c>
      <c r="T304" s="326" t="s">
        <v>4521</v>
      </c>
      <c r="U304" s="352"/>
      <c r="V304" s="352"/>
      <c r="W304" s="352"/>
      <c r="X304" s="352"/>
    </row>
    <row r="305" spans="1:24" ht="15.75" x14ac:dyDescent="0.2">
      <c r="A305" s="292">
        <v>286</v>
      </c>
      <c r="B305" s="310">
        <v>14958</v>
      </c>
      <c r="C305" s="327" t="s">
        <v>6633</v>
      </c>
      <c r="D305" s="328"/>
      <c r="E305" s="329" t="s">
        <v>584</v>
      </c>
      <c r="F305" s="330" t="s">
        <v>6634</v>
      </c>
      <c r="G305" s="331" t="str">
        <f t="shared" si="21"/>
        <v>фото</v>
      </c>
      <c r="H305" s="331"/>
      <c r="I305" s="332" t="s">
        <v>6635</v>
      </c>
      <c r="J305" s="333"/>
      <c r="K305" s="334" t="s">
        <v>586</v>
      </c>
      <c r="L305" s="335">
        <v>100</v>
      </c>
      <c r="M305" s="336">
        <v>2018</v>
      </c>
      <c r="N305" s="424"/>
      <c r="O305" s="322">
        <f t="shared" si="22"/>
        <v>0</v>
      </c>
      <c r="P305" s="323">
        <v>4607105160613</v>
      </c>
      <c r="Q305" s="337" t="s">
        <v>6499</v>
      </c>
      <c r="R305" s="324">
        <f t="shared" si="23"/>
        <v>20.18</v>
      </c>
      <c r="S305" s="458" t="s">
        <v>6633</v>
      </c>
      <c r="T305" s="326" t="s">
        <v>4521</v>
      </c>
      <c r="U305" s="352"/>
      <c r="V305" s="352"/>
      <c r="W305" s="352"/>
      <c r="X305" s="352"/>
    </row>
    <row r="306" spans="1:24" ht="15.75" x14ac:dyDescent="0.2">
      <c r="A306" s="292">
        <v>287</v>
      </c>
      <c r="B306" s="310">
        <v>1282</v>
      </c>
      <c r="C306" s="311" t="s">
        <v>1772</v>
      </c>
      <c r="D306" s="312"/>
      <c r="E306" s="313" t="s">
        <v>584</v>
      </c>
      <c r="F306" s="314" t="s">
        <v>1279</v>
      </c>
      <c r="G306" s="315" t="str">
        <f t="shared" si="21"/>
        <v>фото</v>
      </c>
      <c r="H306" s="315"/>
      <c r="I306" s="316" t="s">
        <v>1225</v>
      </c>
      <c r="J306" s="317" t="s">
        <v>1065</v>
      </c>
      <c r="K306" s="318" t="s">
        <v>586</v>
      </c>
      <c r="L306" s="319">
        <v>100</v>
      </c>
      <c r="M306" s="320">
        <v>2119.7999999999997</v>
      </c>
      <c r="N306" s="424"/>
      <c r="O306" s="322">
        <f t="shared" si="22"/>
        <v>0</v>
      </c>
      <c r="P306" s="323">
        <v>4607105140004</v>
      </c>
      <c r="Q306" s="317"/>
      <c r="R306" s="324">
        <f t="shared" si="23"/>
        <v>21.2</v>
      </c>
      <c r="S306" s="458" t="s">
        <v>1772</v>
      </c>
      <c r="T306" s="326" t="s">
        <v>4521</v>
      </c>
      <c r="U306" s="352"/>
      <c r="V306" s="352"/>
      <c r="W306" s="352"/>
      <c r="X306" s="352"/>
    </row>
    <row r="307" spans="1:24" ht="38.25" x14ac:dyDescent="0.2">
      <c r="A307" s="292">
        <v>288</v>
      </c>
      <c r="B307" s="310">
        <v>1153</v>
      </c>
      <c r="C307" s="311" t="s">
        <v>1774</v>
      </c>
      <c r="D307" s="312"/>
      <c r="E307" s="313" t="s">
        <v>584</v>
      </c>
      <c r="F307" s="314" t="s">
        <v>1280</v>
      </c>
      <c r="G307" s="315" t="str">
        <f t="shared" si="21"/>
        <v>фото</v>
      </c>
      <c r="H307" s="315"/>
      <c r="I307" s="316" t="s">
        <v>6636</v>
      </c>
      <c r="J307" s="317" t="s">
        <v>1065</v>
      </c>
      <c r="K307" s="318" t="s">
        <v>586</v>
      </c>
      <c r="L307" s="319">
        <v>100</v>
      </c>
      <c r="M307" s="320">
        <v>2188.7999999999997</v>
      </c>
      <c r="N307" s="424"/>
      <c r="O307" s="322">
        <f t="shared" si="22"/>
        <v>0</v>
      </c>
      <c r="P307" s="323">
        <v>4607105140028</v>
      </c>
      <c r="Q307" s="317"/>
      <c r="R307" s="324">
        <f t="shared" si="23"/>
        <v>21.89</v>
      </c>
      <c r="S307" s="458" t="s">
        <v>1774</v>
      </c>
      <c r="T307" s="326" t="s">
        <v>4521</v>
      </c>
      <c r="U307" s="352"/>
      <c r="V307" s="352"/>
      <c r="W307" s="352"/>
      <c r="X307" s="352"/>
    </row>
    <row r="308" spans="1:24" ht="15.75" x14ac:dyDescent="0.2">
      <c r="A308" s="292">
        <v>289</v>
      </c>
      <c r="B308" s="310">
        <v>2261</v>
      </c>
      <c r="C308" s="311" t="s">
        <v>1773</v>
      </c>
      <c r="D308" s="312"/>
      <c r="E308" s="313" t="s">
        <v>584</v>
      </c>
      <c r="F308" s="314" t="s">
        <v>1281</v>
      </c>
      <c r="G308" s="315" t="str">
        <f t="shared" si="21"/>
        <v>фото</v>
      </c>
      <c r="H308" s="315"/>
      <c r="I308" s="316" t="s">
        <v>1282</v>
      </c>
      <c r="J308" s="317" t="s">
        <v>1068</v>
      </c>
      <c r="K308" s="318" t="s">
        <v>586</v>
      </c>
      <c r="L308" s="319">
        <v>100</v>
      </c>
      <c r="M308" s="320">
        <v>1668.8</v>
      </c>
      <c r="N308" s="424"/>
      <c r="O308" s="322">
        <f t="shared" si="22"/>
        <v>0</v>
      </c>
      <c r="P308" s="323">
        <v>4607105140035</v>
      </c>
      <c r="Q308" s="317"/>
      <c r="R308" s="324">
        <f t="shared" si="23"/>
        <v>16.690000000000001</v>
      </c>
      <c r="S308" s="458" t="s">
        <v>1773</v>
      </c>
      <c r="T308" s="326" t="s">
        <v>4521</v>
      </c>
      <c r="U308" s="352"/>
      <c r="V308" s="352"/>
      <c r="W308" s="352"/>
      <c r="X308" s="352"/>
    </row>
    <row r="309" spans="1:24" ht="25.5" x14ac:dyDescent="0.2">
      <c r="A309" s="292">
        <v>290</v>
      </c>
      <c r="B309" s="310">
        <v>1013</v>
      </c>
      <c r="C309" s="311" t="s">
        <v>1753</v>
      </c>
      <c r="D309" s="312"/>
      <c r="E309" s="313" t="s">
        <v>584</v>
      </c>
      <c r="F309" s="314" t="s">
        <v>1283</v>
      </c>
      <c r="G309" s="315" t="str">
        <f t="shared" si="21"/>
        <v>фото</v>
      </c>
      <c r="H309" s="315"/>
      <c r="I309" s="316" t="s">
        <v>1284</v>
      </c>
      <c r="J309" s="317" t="s">
        <v>1099</v>
      </c>
      <c r="K309" s="318" t="s">
        <v>586</v>
      </c>
      <c r="L309" s="319">
        <v>100</v>
      </c>
      <c r="M309" s="320">
        <v>1591.5</v>
      </c>
      <c r="N309" s="424"/>
      <c r="O309" s="322">
        <f t="shared" si="22"/>
        <v>0</v>
      </c>
      <c r="P309" s="323">
        <v>4607105140042</v>
      </c>
      <c r="Q309" s="317"/>
      <c r="R309" s="324">
        <f t="shared" si="23"/>
        <v>15.92</v>
      </c>
      <c r="S309" s="458" t="s">
        <v>1753</v>
      </c>
      <c r="T309" s="326" t="s">
        <v>4521</v>
      </c>
      <c r="U309" s="352"/>
      <c r="V309" s="352"/>
      <c r="W309" s="352"/>
      <c r="X309" s="352"/>
    </row>
    <row r="310" spans="1:24" ht="15.75" x14ac:dyDescent="0.2">
      <c r="A310" s="292">
        <v>291</v>
      </c>
      <c r="B310" s="310">
        <v>5791</v>
      </c>
      <c r="C310" s="311" t="s">
        <v>1775</v>
      </c>
      <c r="D310" s="312"/>
      <c r="E310" s="313" t="s">
        <v>584</v>
      </c>
      <c r="F310" s="314" t="s">
        <v>1285</v>
      </c>
      <c r="G310" s="315" t="str">
        <f t="shared" si="21"/>
        <v>фото</v>
      </c>
      <c r="H310" s="315"/>
      <c r="I310" s="316" t="s">
        <v>1286</v>
      </c>
      <c r="J310" s="317" t="s">
        <v>1099</v>
      </c>
      <c r="K310" s="318" t="s">
        <v>586</v>
      </c>
      <c r="L310" s="319">
        <v>100</v>
      </c>
      <c r="M310" s="320">
        <v>1385.3999999999999</v>
      </c>
      <c r="N310" s="424"/>
      <c r="O310" s="322">
        <f t="shared" si="22"/>
        <v>0</v>
      </c>
      <c r="P310" s="323">
        <v>4607105140059</v>
      </c>
      <c r="Q310" s="317"/>
      <c r="R310" s="324">
        <f t="shared" si="23"/>
        <v>13.85</v>
      </c>
      <c r="S310" s="458" t="s">
        <v>1775</v>
      </c>
      <c r="T310" s="326" t="s">
        <v>4521</v>
      </c>
      <c r="U310" s="352"/>
      <c r="V310" s="352"/>
      <c r="W310" s="352"/>
      <c r="X310" s="352"/>
    </row>
    <row r="311" spans="1:24" ht="25.5" x14ac:dyDescent="0.2">
      <c r="A311" s="292">
        <v>292</v>
      </c>
      <c r="B311" s="310">
        <v>5144</v>
      </c>
      <c r="C311" s="311" t="s">
        <v>1776</v>
      </c>
      <c r="D311" s="312"/>
      <c r="E311" s="313" t="s">
        <v>584</v>
      </c>
      <c r="F311" s="314" t="s">
        <v>1287</v>
      </c>
      <c r="G311" s="315" t="str">
        <f t="shared" si="21"/>
        <v>фото</v>
      </c>
      <c r="H311" s="315"/>
      <c r="I311" s="316" t="s">
        <v>2534</v>
      </c>
      <c r="J311" s="317" t="s">
        <v>1065</v>
      </c>
      <c r="K311" s="318" t="s">
        <v>622</v>
      </c>
      <c r="L311" s="319">
        <v>100</v>
      </c>
      <c r="M311" s="320">
        <v>1667.3999999999999</v>
      </c>
      <c r="N311" s="424"/>
      <c r="O311" s="322">
        <f t="shared" si="22"/>
        <v>0</v>
      </c>
      <c r="P311" s="323">
        <v>4607105140066</v>
      </c>
      <c r="Q311" s="317"/>
      <c r="R311" s="324">
        <f t="shared" si="23"/>
        <v>16.670000000000002</v>
      </c>
      <c r="S311" s="458" t="s">
        <v>1776</v>
      </c>
      <c r="T311" s="326" t="s">
        <v>4521</v>
      </c>
      <c r="U311" s="352"/>
      <c r="V311" s="352"/>
      <c r="W311" s="352"/>
      <c r="X311" s="352"/>
    </row>
    <row r="312" spans="1:24" ht="25.5" x14ac:dyDescent="0.2">
      <c r="A312" s="292">
        <v>293</v>
      </c>
      <c r="B312" s="310">
        <v>2607</v>
      </c>
      <c r="C312" s="311" t="s">
        <v>3098</v>
      </c>
      <c r="D312" s="312"/>
      <c r="E312" s="313" t="s">
        <v>584</v>
      </c>
      <c r="F312" s="314" t="s">
        <v>3099</v>
      </c>
      <c r="G312" s="315" t="str">
        <f t="shared" si="21"/>
        <v>фото</v>
      </c>
      <c r="H312" s="315"/>
      <c r="I312" s="316" t="s">
        <v>3100</v>
      </c>
      <c r="J312" s="317" t="s">
        <v>1068</v>
      </c>
      <c r="K312" s="318" t="s">
        <v>586</v>
      </c>
      <c r="L312" s="319">
        <v>75</v>
      </c>
      <c r="M312" s="320">
        <v>1950.6999999999998</v>
      </c>
      <c r="N312" s="424"/>
      <c r="O312" s="322">
        <f t="shared" si="22"/>
        <v>0</v>
      </c>
      <c r="P312" s="323">
        <v>4607105140080</v>
      </c>
      <c r="Q312" s="317"/>
      <c r="R312" s="324">
        <f t="shared" si="23"/>
        <v>26.01</v>
      </c>
      <c r="S312" s="458" t="s">
        <v>3098</v>
      </c>
      <c r="T312" s="326" t="s">
        <v>4521</v>
      </c>
      <c r="U312" s="352"/>
      <c r="V312" s="352"/>
      <c r="W312" s="352"/>
      <c r="X312" s="352"/>
    </row>
    <row r="313" spans="1:24" ht="15.75" x14ac:dyDescent="0.2">
      <c r="A313" s="292">
        <v>294</v>
      </c>
      <c r="B313" s="310">
        <v>5209</v>
      </c>
      <c r="C313" s="311" t="s">
        <v>1777</v>
      </c>
      <c r="D313" s="312"/>
      <c r="E313" s="313" t="s">
        <v>584</v>
      </c>
      <c r="F313" s="314" t="s">
        <v>1288</v>
      </c>
      <c r="G313" s="315" t="str">
        <f t="shared" si="21"/>
        <v>фото</v>
      </c>
      <c r="H313" s="315"/>
      <c r="I313" s="316" t="s">
        <v>1154</v>
      </c>
      <c r="J313" s="317" t="s">
        <v>1065</v>
      </c>
      <c r="K313" s="318" t="s">
        <v>586</v>
      </c>
      <c r="L313" s="319">
        <v>100</v>
      </c>
      <c r="M313" s="320">
        <v>2183.1</v>
      </c>
      <c r="N313" s="424"/>
      <c r="O313" s="322">
        <f t="shared" si="22"/>
        <v>0</v>
      </c>
      <c r="P313" s="323">
        <v>4607105140097</v>
      </c>
      <c r="Q313" s="317"/>
      <c r="R313" s="324">
        <f t="shared" si="23"/>
        <v>21.83</v>
      </c>
      <c r="S313" s="458" t="s">
        <v>1777</v>
      </c>
      <c r="T313" s="326" t="s">
        <v>4521</v>
      </c>
      <c r="U313" s="352"/>
      <c r="V313" s="352"/>
      <c r="W313" s="352"/>
      <c r="X313" s="352"/>
    </row>
    <row r="314" spans="1:24" ht="15.75" x14ac:dyDescent="0.2">
      <c r="A314" s="292">
        <v>295</v>
      </c>
      <c r="B314" s="310">
        <v>1170</v>
      </c>
      <c r="C314" s="311" t="s">
        <v>1758</v>
      </c>
      <c r="D314" s="312"/>
      <c r="E314" s="313" t="s">
        <v>584</v>
      </c>
      <c r="F314" s="314" t="s">
        <v>157</v>
      </c>
      <c r="G314" s="315" t="str">
        <f t="shared" si="21"/>
        <v>фото</v>
      </c>
      <c r="H314" s="315"/>
      <c r="I314" s="316" t="s">
        <v>158</v>
      </c>
      <c r="J314" s="317" t="s">
        <v>1065</v>
      </c>
      <c r="K314" s="318" t="s">
        <v>586</v>
      </c>
      <c r="L314" s="319">
        <v>100</v>
      </c>
      <c r="M314" s="320">
        <v>2543</v>
      </c>
      <c r="N314" s="424"/>
      <c r="O314" s="322">
        <f t="shared" si="22"/>
        <v>0</v>
      </c>
      <c r="P314" s="323">
        <v>4607105140103</v>
      </c>
      <c r="Q314" s="317"/>
      <c r="R314" s="324">
        <f t="shared" si="23"/>
        <v>25.43</v>
      </c>
      <c r="S314" s="458" t="s">
        <v>1758</v>
      </c>
      <c r="T314" s="326" t="s">
        <v>4521</v>
      </c>
      <c r="U314" s="352"/>
      <c r="V314" s="352"/>
      <c r="W314" s="352"/>
      <c r="X314" s="352"/>
    </row>
    <row r="315" spans="1:24" ht="25.5" x14ac:dyDescent="0.2">
      <c r="A315" s="292">
        <v>296</v>
      </c>
      <c r="B315" s="310">
        <v>6208</v>
      </c>
      <c r="C315" s="327" t="s">
        <v>6637</v>
      </c>
      <c r="D315" s="328"/>
      <c r="E315" s="329" t="s">
        <v>584</v>
      </c>
      <c r="F315" s="330" t="s">
        <v>6638</v>
      </c>
      <c r="G315" s="331" t="str">
        <f t="shared" si="21"/>
        <v>фото</v>
      </c>
      <c r="H315" s="331"/>
      <c r="I315" s="332" t="s">
        <v>6639</v>
      </c>
      <c r="J315" s="333" t="s">
        <v>1068</v>
      </c>
      <c r="K315" s="334" t="s">
        <v>586</v>
      </c>
      <c r="L315" s="335">
        <v>100</v>
      </c>
      <c r="M315" s="336">
        <v>2188.7999999999997</v>
      </c>
      <c r="N315" s="424"/>
      <c r="O315" s="322">
        <f t="shared" si="22"/>
        <v>0</v>
      </c>
      <c r="P315" s="323">
        <v>4607105160286</v>
      </c>
      <c r="Q315" s="337" t="s">
        <v>6499</v>
      </c>
      <c r="R315" s="324">
        <f t="shared" si="23"/>
        <v>21.89</v>
      </c>
      <c r="S315" s="458" t="s">
        <v>6637</v>
      </c>
      <c r="T315" s="326" t="s">
        <v>4521</v>
      </c>
      <c r="U315" s="352"/>
      <c r="V315" s="352"/>
      <c r="W315" s="352"/>
      <c r="X315" s="352"/>
    </row>
    <row r="316" spans="1:24" ht="25.5" x14ac:dyDescent="0.2">
      <c r="A316" s="292">
        <v>297</v>
      </c>
      <c r="B316" s="310">
        <v>1188</v>
      </c>
      <c r="C316" s="311" t="s">
        <v>1759</v>
      </c>
      <c r="D316" s="312"/>
      <c r="E316" s="313" t="s">
        <v>584</v>
      </c>
      <c r="F316" s="314" t="s">
        <v>1289</v>
      </c>
      <c r="G316" s="315" t="str">
        <f t="shared" si="21"/>
        <v>фото</v>
      </c>
      <c r="H316" s="315"/>
      <c r="I316" s="316" t="s">
        <v>1290</v>
      </c>
      <c r="J316" s="317" t="s">
        <v>1068</v>
      </c>
      <c r="K316" s="318" t="s">
        <v>586</v>
      </c>
      <c r="L316" s="319">
        <v>100</v>
      </c>
      <c r="M316" s="320">
        <v>2163.5</v>
      </c>
      <c r="N316" s="424"/>
      <c r="O316" s="322">
        <f t="shared" si="22"/>
        <v>0</v>
      </c>
      <c r="P316" s="323">
        <v>4607105140110</v>
      </c>
      <c r="Q316" s="317"/>
      <c r="R316" s="324">
        <f t="shared" si="23"/>
        <v>21.64</v>
      </c>
      <c r="S316" s="458" t="s">
        <v>1759</v>
      </c>
      <c r="T316" s="326" t="s">
        <v>4521</v>
      </c>
      <c r="U316" s="352"/>
      <c r="V316" s="352"/>
      <c r="W316" s="352"/>
      <c r="X316" s="352"/>
    </row>
    <row r="317" spans="1:24" ht="15.75" x14ac:dyDescent="0.2">
      <c r="A317" s="292">
        <v>298</v>
      </c>
      <c r="B317" s="310">
        <v>2908</v>
      </c>
      <c r="C317" s="311" t="s">
        <v>1757</v>
      </c>
      <c r="D317" s="312"/>
      <c r="E317" s="313" t="s">
        <v>584</v>
      </c>
      <c r="F317" s="314" t="s">
        <v>1291</v>
      </c>
      <c r="G317" s="315" t="str">
        <f t="shared" si="21"/>
        <v>фото</v>
      </c>
      <c r="H317" s="315"/>
      <c r="I317" s="316" t="s">
        <v>1118</v>
      </c>
      <c r="J317" s="317" t="s">
        <v>1065</v>
      </c>
      <c r="K317" s="318" t="s">
        <v>586</v>
      </c>
      <c r="L317" s="319">
        <v>100</v>
      </c>
      <c r="M317" s="320">
        <v>1502.8999999999999</v>
      </c>
      <c r="N317" s="424"/>
      <c r="O317" s="322">
        <f t="shared" si="22"/>
        <v>0</v>
      </c>
      <c r="P317" s="323">
        <v>4607105140127</v>
      </c>
      <c r="Q317" s="317"/>
      <c r="R317" s="324">
        <f t="shared" si="23"/>
        <v>15.03</v>
      </c>
      <c r="S317" s="458" t="s">
        <v>1757</v>
      </c>
      <c r="T317" s="326" t="s">
        <v>4521</v>
      </c>
      <c r="U317" s="352"/>
      <c r="V317" s="352"/>
      <c r="W317" s="352"/>
      <c r="X317" s="352"/>
    </row>
    <row r="318" spans="1:24" ht="15.75" x14ac:dyDescent="0.2">
      <c r="A318" s="292">
        <v>299</v>
      </c>
      <c r="B318" s="310">
        <v>5067</v>
      </c>
      <c r="C318" s="311" t="s">
        <v>1761</v>
      </c>
      <c r="D318" s="312"/>
      <c r="E318" s="313" t="s">
        <v>584</v>
      </c>
      <c r="F318" s="314" t="s">
        <v>1292</v>
      </c>
      <c r="G318" s="315" t="str">
        <f t="shared" si="21"/>
        <v>фото</v>
      </c>
      <c r="H318" s="315"/>
      <c r="I318" s="316" t="s">
        <v>1293</v>
      </c>
      <c r="J318" s="317" t="s">
        <v>1065</v>
      </c>
      <c r="K318" s="318" t="s">
        <v>586</v>
      </c>
      <c r="L318" s="319">
        <v>100</v>
      </c>
      <c r="M318" s="320">
        <v>1803.6</v>
      </c>
      <c r="N318" s="424"/>
      <c r="O318" s="322">
        <f t="shared" si="22"/>
        <v>0</v>
      </c>
      <c r="P318" s="323">
        <v>4607105140134</v>
      </c>
      <c r="Q318" s="317"/>
      <c r="R318" s="324">
        <f t="shared" si="23"/>
        <v>18.04</v>
      </c>
      <c r="S318" s="458" t="s">
        <v>1761</v>
      </c>
      <c r="T318" s="326" t="s">
        <v>4521</v>
      </c>
      <c r="U318" s="352"/>
      <c r="V318" s="352"/>
      <c r="W318" s="352"/>
      <c r="X318" s="352"/>
    </row>
    <row r="319" spans="1:24" ht="15.75" x14ac:dyDescent="0.2">
      <c r="A319" s="292">
        <v>300</v>
      </c>
      <c r="B319" s="304"/>
      <c r="C319" s="305"/>
      <c r="D319" s="305"/>
      <c r="E319" s="338" t="s">
        <v>1294</v>
      </c>
      <c r="F319" s="339"/>
      <c r="G319" s="308"/>
      <c r="H319" s="308"/>
      <c r="I319" s="308"/>
      <c r="J319" s="308"/>
      <c r="K319" s="307"/>
      <c r="L319" s="307"/>
      <c r="M319" s="307"/>
      <c r="N319" s="307"/>
      <c r="O319" s="308"/>
      <c r="P319" s="452"/>
      <c r="Q319" s="308"/>
      <c r="R319" s="309"/>
      <c r="S319" s="457"/>
      <c r="T319" s="308"/>
      <c r="U319" s="352"/>
      <c r="V319" s="352"/>
      <c r="W319" s="352"/>
      <c r="X319" s="352"/>
    </row>
    <row r="320" spans="1:24" ht="51" x14ac:dyDescent="0.2">
      <c r="A320" s="292">
        <v>301</v>
      </c>
      <c r="B320" s="310">
        <v>11845</v>
      </c>
      <c r="C320" s="311" t="s">
        <v>5271</v>
      </c>
      <c r="D320" s="312"/>
      <c r="E320" s="313" t="s">
        <v>584</v>
      </c>
      <c r="F320" s="314" t="s">
        <v>4998</v>
      </c>
      <c r="G320" s="315" t="str">
        <f t="shared" ref="G320:G383" si="24">HYPERLINK("http://www.gardenbulbs.ru/images/summer_CL/thumbnails/"&amp;C320&amp;".jpg","фото")</f>
        <v>фото</v>
      </c>
      <c r="H320" s="315"/>
      <c r="I320" s="316" t="s">
        <v>5123</v>
      </c>
      <c r="J320" s="317" t="s">
        <v>1065</v>
      </c>
      <c r="K320" s="318" t="s">
        <v>586</v>
      </c>
      <c r="L320" s="319">
        <v>100</v>
      </c>
      <c r="M320" s="320">
        <v>1892.1999999999998</v>
      </c>
      <c r="N320" s="424"/>
      <c r="O320" s="322">
        <f t="shared" ref="O320:O383" si="25">IF(ISERROR(N320*M320),0,N320*M320)</f>
        <v>0</v>
      </c>
      <c r="P320" s="323">
        <v>4607105140141</v>
      </c>
      <c r="Q320" s="317" t="s">
        <v>4911</v>
      </c>
      <c r="R320" s="324">
        <f t="shared" ref="R320:R383" si="26">ROUND(M320/L320,2)</f>
        <v>18.920000000000002</v>
      </c>
      <c r="S320" s="458" t="s">
        <v>5271</v>
      </c>
      <c r="T320" s="326" t="s">
        <v>4522</v>
      </c>
      <c r="U320" s="352"/>
      <c r="V320" s="352"/>
      <c r="W320" s="352"/>
      <c r="X320" s="352"/>
    </row>
    <row r="321" spans="1:24" ht="25.5" x14ac:dyDescent="0.2">
      <c r="A321" s="292">
        <v>302</v>
      </c>
      <c r="B321" s="310">
        <v>1252</v>
      </c>
      <c r="C321" s="311" t="s">
        <v>1779</v>
      </c>
      <c r="D321" s="312"/>
      <c r="E321" s="313" t="s">
        <v>584</v>
      </c>
      <c r="F321" s="314" t="s">
        <v>1295</v>
      </c>
      <c r="G321" s="315" t="str">
        <f t="shared" si="24"/>
        <v>фото</v>
      </c>
      <c r="H321" s="315"/>
      <c r="I321" s="316" t="s">
        <v>6640</v>
      </c>
      <c r="J321" s="317" t="s">
        <v>1068</v>
      </c>
      <c r="K321" s="318" t="s">
        <v>586</v>
      </c>
      <c r="L321" s="319">
        <v>100</v>
      </c>
      <c r="M321" s="320">
        <v>2309.6</v>
      </c>
      <c r="N321" s="424"/>
      <c r="O321" s="322">
        <f t="shared" si="25"/>
        <v>0</v>
      </c>
      <c r="P321" s="323">
        <v>4607105140172</v>
      </c>
      <c r="Q321" s="317"/>
      <c r="R321" s="324">
        <f t="shared" si="26"/>
        <v>23.1</v>
      </c>
      <c r="S321" s="458" t="s">
        <v>1779</v>
      </c>
      <c r="T321" s="326" t="s">
        <v>4522</v>
      </c>
      <c r="U321" s="352"/>
      <c r="V321" s="352"/>
      <c r="W321" s="352"/>
      <c r="X321" s="352"/>
    </row>
    <row r="322" spans="1:24" ht="25.5" x14ac:dyDescent="0.2">
      <c r="A322" s="292">
        <v>303</v>
      </c>
      <c r="B322" s="310">
        <v>5143</v>
      </c>
      <c r="C322" s="311" t="s">
        <v>1780</v>
      </c>
      <c r="D322" s="312"/>
      <c r="E322" s="313" t="s">
        <v>584</v>
      </c>
      <c r="F322" s="314" t="s">
        <v>1296</v>
      </c>
      <c r="G322" s="315" t="str">
        <f t="shared" si="24"/>
        <v>фото</v>
      </c>
      <c r="H322" s="315"/>
      <c r="I322" s="316" t="s">
        <v>1297</v>
      </c>
      <c r="J322" s="317" t="s">
        <v>1085</v>
      </c>
      <c r="K322" s="318" t="s">
        <v>586</v>
      </c>
      <c r="L322" s="319">
        <v>75</v>
      </c>
      <c r="M322" s="320">
        <v>2074.9</v>
      </c>
      <c r="N322" s="424"/>
      <c r="O322" s="322">
        <f t="shared" si="25"/>
        <v>0</v>
      </c>
      <c r="P322" s="323">
        <v>4607105140189</v>
      </c>
      <c r="Q322" s="317"/>
      <c r="R322" s="324">
        <f t="shared" si="26"/>
        <v>27.67</v>
      </c>
      <c r="S322" s="458" t="s">
        <v>1780</v>
      </c>
      <c r="T322" s="326" t="s">
        <v>4522</v>
      </c>
      <c r="U322" s="352"/>
      <c r="V322" s="352"/>
      <c r="W322" s="352"/>
      <c r="X322" s="352"/>
    </row>
    <row r="323" spans="1:24" ht="15.75" x14ac:dyDescent="0.2">
      <c r="A323" s="292">
        <v>304</v>
      </c>
      <c r="B323" s="310">
        <v>1735</v>
      </c>
      <c r="C323" s="311" t="s">
        <v>1783</v>
      </c>
      <c r="D323" s="312"/>
      <c r="E323" s="313" t="s">
        <v>584</v>
      </c>
      <c r="F323" s="314" t="s">
        <v>1298</v>
      </c>
      <c r="G323" s="315" t="str">
        <f t="shared" si="24"/>
        <v>фото</v>
      </c>
      <c r="H323" s="315"/>
      <c r="I323" s="316" t="s">
        <v>6641</v>
      </c>
      <c r="J323" s="317" t="s">
        <v>1068</v>
      </c>
      <c r="K323" s="318" t="s">
        <v>586</v>
      </c>
      <c r="L323" s="319">
        <v>100</v>
      </c>
      <c r="M323" s="320">
        <v>2562.6</v>
      </c>
      <c r="N323" s="424"/>
      <c r="O323" s="322">
        <f t="shared" si="25"/>
        <v>0</v>
      </c>
      <c r="P323" s="323">
        <v>4607105140196</v>
      </c>
      <c r="Q323" s="317"/>
      <c r="R323" s="324">
        <f t="shared" si="26"/>
        <v>25.63</v>
      </c>
      <c r="S323" s="458" t="s">
        <v>1783</v>
      </c>
      <c r="T323" s="326" t="s">
        <v>4522</v>
      </c>
      <c r="U323" s="352"/>
      <c r="V323" s="352"/>
      <c r="W323" s="352"/>
      <c r="X323" s="352"/>
    </row>
    <row r="324" spans="1:24" ht="31.5" x14ac:dyDescent="0.2">
      <c r="A324" s="292">
        <v>305</v>
      </c>
      <c r="B324" s="310">
        <v>11345</v>
      </c>
      <c r="C324" s="327" t="s">
        <v>6642</v>
      </c>
      <c r="D324" s="328"/>
      <c r="E324" s="329" t="s">
        <v>584</v>
      </c>
      <c r="F324" s="330" t="s">
        <v>6643</v>
      </c>
      <c r="G324" s="331" t="str">
        <f t="shared" si="24"/>
        <v>фото</v>
      </c>
      <c r="H324" s="331"/>
      <c r="I324" s="332" t="s">
        <v>6644</v>
      </c>
      <c r="J324" s="333" t="s">
        <v>1065</v>
      </c>
      <c r="K324" s="334" t="s">
        <v>586</v>
      </c>
      <c r="L324" s="335">
        <v>100</v>
      </c>
      <c r="M324" s="336">
        <v>1973.8</v>
      </c>
      <c r="N324" s="424"/>
      <c r="O324" s="322">
        <f t="shared" si="25"/>
        <v>0</v>
      </c>
      <c r="P324" s="323">
        <v>4607105160293</v>
      </c>
      <c r="Q324" s="337" t="s">
        <v>6499</v>
      </c>
      <c r="R324" s="324">
        <f t="shared" si="26"/>
        <v>19.739999999999998</v>
      </c>
      <c r="S324" s="458" t="s">
        <v>6642</v>
      </c>
      <c r="T324" s="326" t="s">
        <v>4522</v>
      </c>
      <c r="U324" s="352"/>
      <c r="V324" s="352"/>
      <c r="W324" s="352"/>
      <c r="X324" s="352"/>
    </row>
    <row r="325" spans="1:24" ht="31.5" x14ac:dyDescent="0.2">
      <c r="A325" s="292">
        <v>306</v>
      </c>
      <c r="B325" s="310">
        <v>1935</v>
      </c>
      <c r="C325" s="311" t="s">
        <v>6645</v>
      </c>
      <c r="D325" s="312"/>
      <c r="E325" s="313" t="s">
        <v>584</v>
      </c>
      <c r="F325" s="314" t="s">
        <v>6646</v>
      </c>
      <c r="G325" s="315" t="str">
        <f t="shared" si="24"/>
        <v>фото</v>
      </c>
      <c r="H325" s="315"/>
      <c r="I325" s="316" t="s">
        <v>1801</v>
      </c>
      <c r="J325" s="317" t="s">
        <v>1766</v>
      </c>
      <c r="K325" s="318" t="s">
        <v>586</v>
      </c>
      <c r="L325" s="319">
        <v>100</v>
      </c>
      <c r="M325" s="320">
        <v>1847.3</v>
      </c>
      <c r="N325" s="424"/>
      <c r="O325" s="322">
        <f t="shared" si="25"/>
        <v>0</v>
      </c>
      <c r="P325" s="323">
        <v>4607105140202</v>
      </c>
      <c r="Q325" s="317"/>
      <c r="R325" s="324">
        <f t="shared" si="26"/>
        <v>18.47</v>
      </c>
      <c r="S325" s="458" t="s">
        <v>6645</v>
      </c>
      <c r="T325" s="326" t="s">
        <v>4522</v>
      </c>
      <c r="U325" s="352"/>
      <c r="V325" s="352"/>
      <c r="W325" s="352"/>
      <c r="X325" s="352"/>
    </row>
    <row r="326" spans="1:24" ht="15.75" x14ac:dyDescent="0.2">
      <c r="A326" s="292">
        <v>307</v>
      </c>
      <c r="B326" s="310">
        <v>1050</v>
      </c>
      <c r="C326" s="311" t="s">
        <v>1784</v>
      </c>
      <c r="D326" s="312"/>
      <c r="E326" s="313" t="s">
        <v>584</v>
      </c>
      <c r="F326" s="314" t="s">
        <v>1299</v>
      </c>
      <c r="G326" s="315" t="str">
        <f t="shared" si="24"/>
        <v>фото</v>
      </c>
      <c r="H326" s="315"/>
      <c r="I326" s="316" t="s">
        <v>1300</v>
      </c>
      <c r="J326" s="317" t="s">
        <v>1074</v>
      </c>
      <c r="K326" s="318" t="s">
        <v>586</v>
      </c>
      <c r="L326" s="319">
        <v>100</v>
      </c>
      <c r="M326" s="320">
        <v>1920.3</v>
      </c>
      <c r="N326" s="424"/>
      <c r="O326" s="322">
        <f t="shared" si="25"/>
        <v>0</v>
      </c>
      <c r="P326" s="323">
        <v>4607105140219</v>
      </c>
      <c r="Q326" s="317"/>
      <c r="R326" s="324">
        <f t="shared" si="26"/>
        <v>19.2</v>
      </c>
      <c r="S326" s="458" t="s">
        <v>1784</v>
      </c>
      <c r="T326" s="326" t="s">
        <v>4522</v>
      </c>
      <c r="U326" s="352"/>
      <c r="V326" s="352"/>
      <c r="W326" s="352"/>
      <c r="X326" s="352"/>
    </row>
    <row r="327" spans="1:24" ht="25.5" x14ac:dyDescent="0.2">
      <c r="A327" s="292">
        <v>308</v>
      </c>
      <c r="B327" s="310">
        <v>2237</v>
      </c>
      <c r="C327" s="311" t="s">
        <v>1785</v>
      </c>
      <c r="D327" s="312"/>
      <c r="E327" s="313" t="s">
        <v>584</v>
      </c>
      <c r="F327" s="314" t="s">
        <v>1301</v>
      </c>
      <c r="G327" s="315" t="str">
        <f t="shared" si="24"/>
        <v>фото</v>
      </c>
      <c r="H327" s="315"/>
      <c r="I327" s="316" t="s">
        <v>1302</v>
      </c>
      <c r="J327" s="317" t="s">
        <v>1074</v>
      </c>
      <c r="K327" s="318" t="s">
        <v>586</v>
      </c>
      <c r="L327" s="319">
        <v>75</v>
      </c>
      <c r="M327" s="320">
        <v>2312.1</v>
      </c>
      <c r="N327" s="424"/>
      <c r="O327" s="322">
        <f t="shared" si="25"/>
        <v>0</v>
      </c>
      <c r="P327" s="323">
        <v>4607105140226</v>
      </c>
      <c r="Q327" s="317"/>
      <c r="R327" s="324">
        <f t="shared" si="26"/>
        <v>30.83</v>
      </c>
      <c r="S327" s="458" t="s">
        <v>1785</v>
      </c>
      <c r="T327" s="326" t="s">
        <v>4522</v>
      </c>
      <c r="U327" s="352"/>
      <c r="V327" s="352"/>
      <c r="W327" s="352"/>
      <c r="X327" s="352"/>
    </row>
    <row r="328" spans="1:24" ht="15.75" x14ac:dyDescent="0.2">
      <c r="A328" s="292">
        <v>309</v>
      </c>
      <c r="B328" s="310">
        <v>5151</v>
      </c>
      <c r="C328" s="311" t="s">
        <v>1786</v>
      </c>
      <c r="D328" s="312"/>
      <c r="E328" s="313" t="s">
        <v>584</v>
      </c>
      <c r="F328" s="314" t="s">
        <v>1303</v>
      </c>
      <c r="G328" s="315" t="str">
        <f t="shared" si="24"/>
        <v>фото</v>
      </c>
      <c r="H328" s="315"/>
      <c r="I328" s="316" t="s">
        <v>1304</v>
      </c>
      <c r="J328" s="317" t="s">
        <v>1068</v>
      </c>
      <c r="K328" s="318" t="s">
        <v>586</v>
      </c>
      <c r="L328" s="319">
        <v>100</v>
      </c>
      <c r="M328" s="320">
        <v>1819.1999999999998</v>
      </c>
      <c r="N328" s="424"/>
      <c r="O328" s="322">
        <f t="shared" si="25"/>
        <v>0</v>
      </c>
      <c r="P328" s="323">
        <v>4607105140233</v>
      </c>
      <c r="Q328" s="317"/>
      <c r="R328" s="324">
        <f t="shared" si="26"/>
        <v>18.190000000000001</v>
      </c>
      <c r="S328" s="458" t="s">
        <v>1786</v>
      </c>
      <c r="T328" s="326" t="s">
        <v>4522</v>
      </c>
      <c r="U328" s="352"/>
      <c r="V328" s="352"/>
      <c r="W328" s="352"/>
      <c r="X328" s="352"/>
    </row>
    <row r="329" spans="1:24" ht="25.5" x14ac:dyDescent="0.2">
      <c r="A329" s="292">
        <v>310</v>
      </c>
      <c r="B329" s="310">
        <v>5147</v>
      </c>
      <c r="C329" s="311" t="s">
        <v>3102</v>
      </c>
      <c r="D329" s="312"/>
      <c r="E329" s="313" t="s">
        <v>584</v>
      </c>
      <c r="F329" s="314" t="s">
        <v>1305</v>
      </c>
      <c r="G329" s="315" t="str">
        <f t="shared" si="24"/>
        <v>фото</v>
      </c>
      <c r="H329" s="315"/>
      <c r="I329" s="316" t="s">
        <v>6647</v>
      </c>
      <c r="J329" s="317" t="s">
        <v>1068</v>
      </c>
      <c r="K329" s="318" t="s">
        <v>586</v>
      </c>
      <c r="L329" s="319">
        <v>100</v>
      </c>
      <c r="M329" s="320">
        <v>2451.6</v>
      </c>
      <c r="N329" s="424"/>
      <c r="O329" s="322">
        <f t="shared" si="25"/>
        <v>0</v>
      </c>
      <c r="P329" s="323">
        <v>4607105140240</v>
      </c>
      <c r="Q329" s="317"/>
      <c r="R329" s="324">
        <f t="shared" si="26"/>
        <v>24.52</v>
      </c>
      <c r="S329" s="458" t="s">
        <v>3102</v>
      </c>
      <c r="T329" s="326" t="s">
        <v>4522</v>
      </c>
      <c r="U329" s="352"/>
      <c r="V329" s="352"/>
      <c r="W329" s="352"/>
      <c r="X329" s="352"/>
    </row>
    <row r="330" spans="1:24" ht="15.75" x14ac:dyDescent="0.2">
      <c r="A330" s="292">
        <v>311</v>
      </c>
      <c r="B330" s="310">
        <v>796</v>
      </c>
      <c r="C330" s="311" t="s">
        <v>1787</v>
      </c>
      <c r="D330" s="312"/>
      <c r="E330" s="313" t="s">
        <v>584</v>
      </c>
      <c r="F330" s="314" t="s">
        <v>1306</v>
      </c>
      <c r="G330" s="315" t="str">
        <f t="shared" si="24"/>
        <v>фото</v>
      </c>
      <c r="H330" s="315"/>
      <c r="I330" s="316" t="s">
        <v>1307</v>
      </c>
      <c r="J330" s="317" t="s">
        <v>1068</v>
      </c>
      <c r="K330" s="318" t="s">
        <v>586</v>
      </c>
      <c r="L330" s="319">
        <v>100</v>
      </c>
      <c r="M330" s="320">
        <v>1952.6999999999998</v>
      </c>
      <c r="N330" s="424"/>
      <c r="O330" s="322">
        <f t="shared" si="25"/>
        <v>0</v>
      </c>
      <c r="P330" s="323">
        <v>4607105140257</v>
      </c>
      <c r="Q330" s="317"/>
      <c r="R330" s="324">
        <f t="shared" si="26"/>
        <v>19.53</v>
      </c>
      <c r="S330" s="458" t="s">
        <v>1787</v>
      </c>
      <c r="T330" s="326" t="s">
        <v>4522</v>
      </c>
      <c r="U330" s="352"/>
      <c r="V330" s="352"/>
      <c r="W330" s="352"/>
      <c r="X330" s="352"/>
    </row>
    <row r="331" spans="1:24" ht="38.25" x14ac:dyDescent="0.2">
      <c r="A331" s="292">
        <v>312</v>
      </c>
      <c r="B331" s="310">
        <v>2190</v>
      </c>
      <c r="C331" s="311" t="s">
        <v>1827</v>
      </c>
      <c r="D331" s="312"/>
      <c r="E331" s="313" t="s">
        <v>584</v>
      </c>
      <c r="F331" s="314" t="s">
        <v>1308</v>
      </c>
      <c r="G331" s="315" t="str">
        <f t="shared" si="24"/>
        <v>фото</v>
      </c>
      <c r="H331" s="315"/>
      <c r="I331" s="316" t="s">
        <v>6648</v>
      </c>
      <c r="J331" s="317" t="s">
        <v>1065</v>
      </c>
      <c r="K331" s="318" t="s">
        <v>586</v>
      </c>
      <c r="L331" s="319">
        <v>100</v>
      </c>
      <c r="M331" s="320">
        <v>2436.1</v>
      </c>
      <c r="N331" s="424"/>
      <c r="O331" s="322">
        <f t="shared" si="25"/>
        <v>0</v>
      </c>
      <c r="P331" s="323">
        <v>4607105140264</v>
      </c>
      <c r="Q331" s="317"/>
      <c r="R331" s="324">
        <f t="shared" si="26"/>
        <v>24.36</v>
      </c>
      <c r="S331" s="458" t="s">
        <v>1827</v>
      </c>
      <c r="T331" s="326" t="s">
        <v>4522</v>
      </c>
      <c r="U331" s="352"/>
      <c r="V331" s="352"/>
      <c r="W331" s="352"/>
      <c r="X331" s="352"/>
    </row>
    <row r="332" spans="1:24" ht="38.25" x14ac:dyDescent="0.2">
      <c r="A332" s="292">
        <v>313</v>
      </c>
      <c r="B332" s="310">
        <v>1750</v>
      </c>
      <c r="C332" s="311" t="s">
        <v>1828</v>
      </c>
      <c r="D332" s="312"/>
      <c r="E332" s="313" t="s">
        <v>584</v>
      </c>
      <c r="F332" s="314" t="s">
        <v>1309</v>
      </c>
      <c r="G332" s="315" t="str">
        <f t="shared" si="24"/>
        <v>фото</v>
      </c>
      <c r="H332" s="315"/>
      <c r="I332" s="316" t="s">
        <v>1310</v>
      </c>
      <c r="J332" s="317" t="s">
        <v>1074</v>
      </c>
      <c r="K332" s="318" t="s">
        <v>586</v>
      </c>
      <c r="L332" s="319">
        <v>100</v>
      </c>
      <c r="M332" s="320">
        <v>2145.1999999999998</v>
      </c>
      <c r="N332" s="424"/>
      <c r="O332" s="322">
        <f t="shared" si="25"/>
        <v>0</v>
      </c>
      <c r="P332" s="323">
        <v>4607105140301</v>
      </c>
      <c r="Q332" s="317"/>
      <c r="R332" s="324">
        <f t="shared" si="26"/>
        <v>21.45</v>
      </c>
      <c r="S332" s="458" t="s">
        <v>1828</v>
      </c>
      <c r="T332" s="326" t="s">
        <v>4522</v>
      </c>
      <c r="U332" s="352"/>
      <c r="V332" s="352"/>
      <c r="W332" s="352"/>
      <c r="X332" s="352"/>
    </row>
    <row r="333" spans="1:24" ht="38.25" x14ac:dyDescent="0.2">
      <c r="A333" s="292">
        <v>314</v>
      </c>
      <c r="B333" s="310">
        <v>1032</v>
      </c>
      <c r="C333" s="311" t="s">
        <v>5273</v>
      </c>
      <c r="D333" s="312"/>
      <c r="E333" s="313" t="s">
        <v>584</v>
      </c>
      <c r="F333" s="314" t="s">
        <v>6649</v>
      </c>
      <c r="G333" s="315" t="str">
        <f t="shared" si="24"/>
        <v>фото</v>
      </c>
      <c r="H333" s="315"/>
      <c r="I333" s="316" t="s">
        <v>6650</v>
      </c>
      <c r="J333" s="317" t="s">
        <v>1065</v>
      </c>
      <c r="K333" s="318" t="s">
        <v>586</v>
      </c>
      <c r="L333" s="319">
        <v>75</v>
      </c>
      <c r="M333" s="320">
        <v>1919.6</v>
      </c>
      <c r="N333" s="424"/>
      <c r="O333" s="322">
        <f t="shared" si="25"/>
        <v>0</v>
      </c>
      <c r="P333" s="323">
        <v>4607105140318</v>
      </c>
      <c r="Q333" s="317" t="s">
        <v>4911</v>
      </c>
      <c r="R333" s="324">
        <f t="shared" si="26"/>
        <v>25.59</v>
      </c>
      <c r="S333" s="458" t="s">
        <v>5273</v>
      </c>
      <c r="T333" s="326" t="s">
        <v>4522</v>
      </c>
      <c r="U333" s="352"/>
      <c r="V333" s="352"/>
      <c r="W333" s="352"/>
      <c r="X333" s="352"/>
    </row>
    <row r="334" spans="1:24" ht="15.75" x14ac:dyDescent="0.2">
      <c r="A334" s="292">
        <v>315</v>
      </c>
      <c r="B334" s="310">
        <v>5171</v>
      </c>
      <c r="C334" s="311" t="s">
        <v>1803</v>
      </c>
      <c r="D334" s="312"/>
      <c r="E334" s="313" t="s">
        <v>584</v>
      </c>
      <c r="F334" s="314" t="s">
        <v>1311</v>
      </c>
      <c r="G334" s="315" t="str">
        <f t="shared" si="24"/>
        <v>фото</v>
      </c>
      <c r="H334" s="315"/>
      <c r="I334" s="316" t="s">
        <v>56</v>
      </c>
      <c r="J334" s="317" t="s">
        <v>1068</v>
      </c>
      <c r="K334" s="318" t="s">
        <v>586</v>
      </c>
      <c r="L334" s="319">
        <v>100</v>
      </c>
      <c r="M334" s="320">
        <v>1819.1999999999998</v>
      </c>
      <c r="N334" s="424"/>
      <c r="O334" s="322">
        <f t="shared" si="25"/>
        <v>0</v>
      </c>
      <c r="P334" s="323">
        <v>4607105140349</v>
      </c>
      <c r="Q334" s="317"/>
      <c r="R334" s="324">
        <f t="shared" si="26"/>
        <v>18.190000000000001</v>
      </c>
      <c r="S334" s="458" t="s">
        <v>1803</v>
      </c>
      <c r="T334" s="326" t="s">
        <v>4522</v>
      </c>
      <c r="U334" s="352"/>
      <c r="V334" s="352"/>
      <c r="W334" s="352"/>
      <c r="X334" s="352"/>
    </row>
    <row r="335" spans="1:24" ht="25.5" x14ac:dyDescent="0.2">
      <c r="A335" s="292">
        <v>316</v>
      </c>
      <c r="B335" s="310">
        <v>1016</v>
      </c>
      <c r="C335" s="311" t="s">
        <v>1796</v>
      </c>
      <c r="D335" s="312"/>
      <c r="E335" s="313" t="s">
        <v>584</v>
      </c>
      <c r="F335" s="314" t="s">
        <v>1312</v>
      </c>
      <c r="G335" s="315" t="str">
        <f t="shared" si="24"/>
        <v>фото</v>
      </c>
      <c r="H335" s="315"/>
      <c r="I335" s="316" t="s">
        <v>1313</v>
      </c>
      <c r="J335" s="317" t="s">
        <v>1074</v>
      </c>
      <c r="K335" s="318" t="s">
        <v>586</v>
      </c>
      <c r="L335" s="319">
        <v>100</v>
      </c>
      <c r="M335" s="320">
        <v>1629.3999999999999</v>
      </c>
      <c r="N335" s="424"/>
      <c r="O335" s="322">
        <f t="shared" si="25"/>
        <v>0</v>
      </c>
      <c r="P335" s="323">
        <v>4607105140370</v>
      </c>
      <c r="Q335" s="317"/>
      <c r="R335" s="324">
        <f t="shared" si="26"/>
        <v>16.29</v>
      </c>
      <c r="S335" s="458" t="s">
        <v>1796</v>
      </c>
      <c r="T335" s="326" t="s">
        <v>4522</v>
      </c>
      <c r="U335" s="352"/>
      <c r="V335" s="352"/>
      <c r="W335" s="352"/>
      <c r="X335" s="352"/>
    </row>
    <row r="336" spans="1:24" ht="25.5" x14ac:dyDescent="0.2">
      <c r="A336" s="292">
        <v>317</v>
      </c>
      <c r="B336" s="310">
        <v>2081</v>
      </c>
      <c r="C336" s="311" t="s">
        <v>1807</v>
      </c>
      <c r="D336" s="312"/>
      <c r="E336" s="313" t="s">
        <v>584</v>
      </c>
      <c r="F336" s="314" t="s">
        <v>1314</v>
      </c>
      <c r="G336" s="315" t="str">
        <f t="shared" si="24"/>
        <v>фото</v>
      </c>
      <c r="H336" s="315"/>
      <c r="I336" s="316" t="s">
        <v>6651</v>
      </c>
      <c r="J336" s="317" t="s">
        <v>1068</v>
      </c>
      <c r="K336" s="318" t="s">
        <v>586</v>
      </c>
      <c r="L336" s="319">
        <v>100</v>
      </c>
      <c r="M336" s="320">
        <v>2142.4</v>
      </c>
      <c r="N336" s="424"/>
      <c r="O336" s="322">
        <f t="shared" si="25"/>
        <v>0</v>
      </c>
      <c r="P336" s="323">
        <v>4607105140387</v>
      </c>
      <c r="Q336" s="317"/>
      <c r="R336" s="324">
        <f t="shared" si="26"/>
        <v>21.42</v>
      </c>
      <c r="S336" s="458" t="s">
        <v>1807</v>
      </c>
      <c r="T336" s="326" t="s">
        <v>4522</v>
      </c>
      <c r="U336" s="352"/>
      <c r="V336" s="352"/>
      <c r="W336" s="352"/>
      <c r="X336" s="352"/>
    </row>
    <row r="337" spans="1:24" ht="15.75" x14ac:dyDescent="0.2">
      <c r="A337" s="292">
        <v>318</v>
      </c>
      <c r="B337" s="310">
        <v>1111</v>
      </c>
      <c r="C337" s="311" t="s">
        <v>1797</v>
      </c>
      <c r="D337" s="312"/>
      <c r="E337" s="313" t="s">
        <v>584</v>
      </c>
      <c r="F337" s="314" t="s">
        <v>1315</v>
      </c>
      <c r="G337" s="315" t="str">
        <f t="shared" si="24"/>
        <v>фото</v>
      </c>
      <c r="H337" s="315"/>
      <c r="I337" s="316" t="s">
        <v>1316</v>
      </c>
      <c r="J337" s="317" t="s">
        <v>1074</v>
      </c>
      <c r="K337" s="318" t="s">
        <v>586</v>
      </c>
      <c r="L337" s="319">
        <v>100</v>
      </c>
      <c r="M337" s="320">
        <v>1851.5</v>
      </c>
      <c r="N337" s="424"/>
      <c r="O337" s="322">
        <f t="shared" si="25"/>
        <v>0</v>
      </c>
      <c r="P337" s="323">
        <v>4607105140394</v>
      </c>
      <c r="Q337" s="317"/>
      <c r="R337" s="324">
        <f t="shared" si="26"/>
        <v>18.52</v>
      </c>
      <c r="S337" s="458" t="s">
        <v>1797</v>
      </c>
      <c r="T337" s="326" t="s">
        <v>4522</v>
      </c>
      <c r="U337" s="352"/>
      <c r="V337" s="352"/>
      <c r="W337" s="352"/>
      <c r="X337" s="352"/>
    </row>
    <row r="338" spans="1:24" ht="15.75" x14ac:dyDescent="0.2">
      <c r="A338" s="292">
        <v>319</v>
      </c>
      <c r="B338" s="310">
        <v>5085</v>
      </c>
      <c r="C338" s="311" t="s">
        <v>1806</v>
      </c>
      <c r="D338" s="312"/>
      <c r="E338" s="313" t="s">
        <v>584</v>
      </c>
      <c r="F338" s="314" t="s">
        <v>1317</v>
      </c>
      <c r="G338" s="315" t="str">
        <f t="shared" si="24"/>
        <v>фото</v>
      </c>
      <c r="H338" s="315"/>
      <c r="I338" s="316" t="s">
        <v>1318</v>
      </c>
      <c r="J338" s="317" t="s">
        <v>1065</v>
      </c>
      <c r="K338" s="318" t="s">
        <v>586</v>
      </c>
      <c r="L338" s="319">
        <v>100</v>
      </c>
      <c r="M338" s="320">
        <v>1741.1</v>
      </c>
      <c r="N338" s="424"/>
      <c r="O338" s="322">
        <f t="shared" si="25"/>
        <v>0</v>
      </c>
      <c r="P338" s="323">
        <v>4607105140400</v>
      </c>
      <c r="Q338" s="317"/>
      <c r="R338" s="324">
        <f t="shared" si="26"/>
        <v>17.41</v>
      </c>
      <c r="S338" s="458" t="s">
        <v>1806</v>
      </c>
      <c r="T338" s="326" t="s">
        <v>4522</v>
      </c>
      <c r="U338" s="352"/>
      <c r="V338" s="352"/>
      <c r="W338" s="352"/>
      <c r="X338" s="352"/>
    </row>
    <row r="339" spans="1:24" ht="15.75" x14ac:dyDescent="0.2">
      <c r="A339" s="292">
        <v>320</v>
      </c>
      <c r="B339" s="310">
        <v>11847</v>
      </c>
      <c r="C339" s="311" t="s">
        <v>5274</v>
      </c>
      <c r="D339" s="312"/>
      <c r="E339" s="313" t="s">
        <v>584</v>
      </c>
      <c r="F339" s="314" t="s">
        <v>5000</v>
      </c>
      <c r="G339" s="315" t="str">
        <f t="shared" si="24"/>
        <v>фото</v>
      </c>
      <c r="H339" s="315"/>
      <c r="I339" s="316" t="s">
        <v>5125</v>
      </c>
      <c r="J339" s="317" t="s">
        <v>1068</v>
      </c>
      <c r="K339" s="318" t="s">
        <v>586</v>
      </c>
      <c r="L339" s="319">
        <v>100</v>
      </c>
      <c r="M339" s="320">
        <v>2205.6999999999998</v>
      </c>
      <c r="N339" s="424"/>
      <c r="O339" s="322">
        <f t="shared" si="25"/>
        <v>0</v>
      </c>
      <c r="P339" s="323">
        <v>4607105140417</v>
      </c>
      <c r="Q339" s="317" t="s">
        <v>4911</v>
      </c>
      <c r="R339" s="324">
        <f t="shared" si="26"/>
        <v>22.06</v>
      </c>
      <c r="S339" s="458" t="s">
        <v>5274</v>
      </c>
      <c r="T339" s="326" t="s">
        <v>4522</v>
      </c>
      <c r="U339" s="352"/>
      <c r="V339" s="352"/>
      <c r="W339" s="352"/>
      <c r="X339" s="352"/>
    </row>
    <row r="340" spans="1:24" ht="15.75" x14ac:dyDescent="0.2">
      <c r="A340" s="292">
        <v>321</v>
      </c>
      <c r="B340" s="310">
        <v>5074</v>
      </c>
      <c r="C340" s="311" t="s">
        <v>3932</v>
      </c>
      <c r="D340" s="312"/>
      <c r="E340" s="313" t="s">
        <v>584</v>
      </c>
      <c r="F340" s="314" t="s">
        <v>3754</v>
      </c>
      <c r="G340" s="315" t="str">
        <f t="shared" si="24"/>
        <v>фото</v>
      </c>
      <c r="H340" s="315"/>
      <c r="I340" s="316" t="s">
        <v>82</v>
      </c>
      <c r="J340" s="317" t="s">
        <v>1065</v>
      </c>
      <c r="K340" s="318" t="s">
        <v>586</v>
      </c>
      <c r="L340" s="319">
        <v>100</v>
      </c>
      <c r="M340" s="320">
        <v>1758.6999999999998</v>
      </c>
      <c r="N340" s="424"/>
      <c r="O340" s="322">
        <f t="shared" si="25"/>
        <v>0</v>
      </c>
      <c r="P340" s="323">
        <v>4607105140431</v>
      </c>
      <c r="Q340" s="317"/>
      <c r="R340" s="324">
        <f t="shared" si="26"/>
        <v>17.59</v>
      </c>
      <c r="S340" s="458" t="s">
        <v>3932</v>
      </c>
      <c r="T340" s="326" t="s">
        <v>4522</v>
      </c>
      <c r="U340" s="352"/>
      <c r="V340" s="352"/>
      <c r="W340" s="352"/>
      <c r="X340" s="352"/>
    </row>
    <row r="341" spans="1:24" ht="15.75" x14ac:dyDescent="0.2">
      <c r="A341" s="292">
        <v>322</v>
      </c>
      <c r="B341" s="310">
        <v>5116</v>
      </c>
      <c r="C341" s="311" t="s">
        <v>1790</v>
      </c>
      <c r="D341" s="312"/>
      <c r="E341" s="313" t="s">
        <v>584</v>
      </c>
      <c r="F341" s="314" t="s">
        <v>1319</v>
      </c>
      <c r="G341" s="315" t="str">
        <f t="shared" si="24"/>
        <v>фото</v>
      </c>
      <c r="H341" s="315"/>
      <c r="I341" s="316" t="s">
        <v>1320</v>
      </c>
      <c r="J341" s="317" t="s">
        <v>1074</v>
      </c>
      <c r="K341" s="318" t="s">
        <v>586</v>
      </c>
      <c r="L341" s="319">
        <v>100</v>
      </c>
      <c r="M341" s="320">
        <v>1784</v>
      </c>
      <c r="N341" s="424"/>
      <c r="O341" s="322">
        <f t="shared" si="25"/>
        <v>0</v>
      </c>
      <c r="P341" s="323">
        <v>4607105140448</v>
      </c>
      <c r="Q341" s="317"/>
      <c r="R341" s="324">
        <f t="shared" si="26"/>
        <v>17.84</v>
      </c>
      <c r="S341" s="458" t="s">
        <v>1790</v>
      </c>
      <c r="T341" s="326" t="s">
        <v>4522</v>
      </c>
      <c r="U341" s="352"/>
      <c r="V341" s="352"/>
      <c r="W341" s="352"/>
      <c r="X341" s="352"/>
    </row>
    <row r="342" spans="1:24" ht="25.5" x14ac:dyDescent="0.2">
      <c r="A342" s="292">
        <v>323</v>
      </c>
      <c r="B342" s="310">
        <v>2051</v>
      </c>
      <c r="C342" s="311" t="s">
        <v>1791</v>
      </c>
      <c r="D342" s="312"/>
      <c r="E342" s="313" t="s">
        <v>584</v>
      </c>
      <c r="F342" s="314" t="s">
        <v>1321</v>
      </c>
      <c r="G342" s="315" t="str">
        <f t="shared" si="24"/>
        <v>фото</v>
      </c>
      <c r="H342" s="315"/>
      <c r="I342" s="316" t="s">
        <v>1322</v>
      </c>
      <c r="J342" s="317" t="s">
        <v>1074</v>
      </c>
      <c r="K342" s="318" t="s">
        <v>586</v>
      </c>
      <c r="L342" s="319">
        <v>100</v>
      </c>
      <c r="M342" s="320">
        <v>2272.4</v>
      </c>
      <c r="N342" s="424"/>
      <c r="O342" s="322">
        <f t="shared" si="25"/>
        <v>0</v>
      </c>
      <c r="P342" s="323">
        <v>4607105140455</v>
      </c>
      <c r="Q342" s="317"/>
      <c r="R342" s="324">
        <f t="shared" si="26"/>
        <v>22.72</v>
      </c>
      <c r="S342" s="458" t="s">
        <v>1791</v>
      </c>
      <c r="T342" s="326" t="s">
        <v>4522</v>
      </c>
      <c r="U342" s="352"/>
      <c r="V342" s="352"/>
      <c r="W342" s="352"/>
      <c r="X342" s="352"/>
    </row>
    <row r="343" spans="1:24" ht="25.5" x14ac:dyDescent="0.2">
      <c r="A343" s="292">
        <v>324</v>
      </c>
      <c r="B343" s="310">
        <v>1037</v>
      </c>
      <c r="C343" s="311" t="s">
        <v>1788</v>
      </c>
      <c r="D343" s="312"/>
      <c r="E343" s="313" t="s">
        <v>584</v>
      </c>
      <c r="F343" s="314" t="s">
        <v>159</v>
      </c>
      <c r="G343" s="315" t="str">
        <f t="shared" si="24"/>
        <v>фото</v>
      </c>
      <c r="H343" s="315"/>
      <c r="I343" s="316" t="s">
        <v>160</v>
      </c>
      <c r="J343" s="317" t="s">
        <v>1065</v>
      </c>
      <c r="K343" s="318" t="s">
        <v>586</v>
      </c>
      <c r="L343" s="319">
        <v>100</v>
      </c>
      <c r="M343" s="320">
        <v>2006.8</v>
      </c>
      <c r="N343" s="424"/>
      <c r="O343" s="322">
        <f t="shared" si="25"/>
        <v>0</v>
      </c>
      <c r="P343" s="323">
        <v>4607105140462</v>
      </c>
      <c r="Q343" s="317"/>
      <c r="R343" s="324">
        <f t="shared" si="26"/>
        <v>20.07</v>
      </c>
      <c r="S343" s="458" t="s">
        <v>1788</v>
      </c>
      <c r="T343" s="326" t="s">
        <v>4522</v>
      </c>
      <c r="U343" s="352"/>
      <c r="V343" s="352"/>
      <c r="W343" s="352"/>
      <c r="X343" s="352"/>
    </row>
    <row r="344" spans="1:24" ht="15.75" x14ac:dyDescent="0.2">
      <c r="A344" s="292">
        <v>325</v>
      </c>
      <c r="B344" s="310">
        <v>5075</v>
      </c>
      <c r="C344" s="311" t="s">
        <v>1789</v>
      </c>
      <c r="D344" s="312"/>
      <c r="E344" s="313" t="s">
        <v>584</v>
      </c>
      <c r="F344" s="314" t="s">
        <v>1323</v>
      </c>
      <c r="G344" s="315" t="str">
        <f t="shared" si="24"/>
        <v>фото</v>
      </c>
      <c r="H344" s="315"/>
      <c r="I344" s="316" t="s">
        <v>6652</v>
      </c>
      <c r="J344" s="317" t="s">
        <v>1068</v>
      </c>
      <c r="K344" s="318" t="s">
        <v>586</v>
      </c>
      <c r="L344" s="319">
        <v>100</v>
      </c>
      <c r="M344" s="320">
        <v>2015.8999999999999</v>
      </c>
      <c r="N344" s="424"/>
      <c r="O344" s="322">
        <f t="shared" si="25"/>
        <v>0</v>
      </c>
      <c r="P344" s="323">
        <v>4607105140479</v>
      </c>
      <c r="Q344" s="317"/>
      <c r="R344" s="324">
        <f t="shared" si="26"/>
        <v>20.16</v>
      </c>
      <c r="S344" s="458" t="s">
        <v>1789</v>
      </c>
      <c r="T344" s="326" t="s">
        <v>4522</v>
      </c>
      <c r="U344" s="352"/>
      <c r="V344" s="352"/>
      <c r="W344" s="352"/>
      <c r="X344" s="352"/>
    </row>
    <row r="345" spans="1:24" ht="15.75" x14ac:dyDescent="0.2">
      <c r="A345" s="292">
        <v>326</v>
      </c>
      <c r="B345" s="310">
        <v>10135</v>
      </c>
      <c r="C345" s="327" t="s">
        <v>6653</v>
      </c>
      <c r="D345" s="328"/>
      <c r="E345" s="329" t="s">
        <v>584</v>
      </c>
      <c r="F345" s="330" t="s">
        <v>6654</v>
      </c>
      <c r="G345" s="331" t="str">
        <f t="shared" si="24"/>
        <v>фото</v>
      </c>
      <c r="H345" s="331"/>
      <c r="I345" s="332" t="s">
        <v>6655</v>
      </c>
      <c r="J345" s="333" t="s">
        <v>1065</v>
      </c>
      <c r="K345" s="334" t="s">
        <v>622</v>
      </c>
      <c r="L345" s="335">
        <v>75</v>
      </c>
      <c r="M345" s="336">
        <v>1836.1</v>
      </c>
      <c r="N345" s="424"/>
      <c r="O345" s="322">
        <f t="shared" si="25"/>
        <v>0</v>
      </c>
      <c r="P345" s="323">
        <v>4607105160231</v>
      </c>
      <c r="Q345" s="337" t="s">
        <v>6499</v>
      </c>
      <c r="R345" s="324">
        <f t="shared" si="26"/>
        <v>24.48</v>
      </c>
      <c r="S345" s="458" t="s">
        <v>6653</v>
      </c>
      <c r="T345" s="326" t="s">
        <v>4522</v>
      </c>
      <c r="U345" s="352"/>
      <c r="V345" s="352"/>
      <c r="W345" s="352"/>
      <c r="X345" s="352"/>
    </row>
    <row r="346" spans="1:24" ht="15.75" x14ac:dyDescent="0.2">
      <c r="A346" s="292">
        <v>327</v>
      </c>
      <c r="B346" s="310">
        <v>1753</v>
      </c>
      <c r="C346" s="311" t="s">
        <v>1792</v>
      </c>
      <c r="D346" s="312"/>
      <c r="E346" s="313" t="s">
        <v>584</v>
      </c>
      <c r="F346" s="314" t="s">
        <v>161</v>
      </c>
      <c r="G346" s="315" t="str">
        <f t="shared" si="24"/>
        <v>фото</v>
      </c>
      <c r="H346" s="315"/>
      <c r="I346" s="316" t="s">
        <v>636</v>
      </c>
      <c r="J346" s="317" t="s">
        <v>1065</v>
      </c>
      <c r="K346" s="318" t="s">
        <v>586</v>
      </c>
      <c r="L346" s="319">
        <v>100</v>
      </c>
      <c r="M346" s="320">
        <v>1313.1999999999998</v>
      </c>
      <c r="N346" s="424"/>
      <c r="O346" s="322">
        <f t="shared" si="25"/>
        <v>0</v>
      </c>
      <c r="P346" s="323">
        <v>4607105140493</v>
      </c>
      <c r="Q346" s="317"/>
      <c r="R346" s="324">
        <f t="shared" si="26"/>
        <v>13.13</v>
      </c>
      <c r="S346" s="458" t="s">
        <v>1792</v>
      </c>
      <c r="T346" s="326" t="s">
        <v>4522</v>
      </c>
      <c r="U346" s="352"/>
      <c r="V346" s="352"/>
      <c r="W346" s="352"/>
      <c r="X346" s="352"/>
    </row>
    <row r="347" spans="1:24" ht="25.5" x14ac:dyDescent="0.2">
      <c r="A347" s="292">
        <v>328</v>
      </c>
      <c r="B347" s="310">
        <v>5128</v>
      </c>
      <c r="C347" s="311" t="s">
        <v>1793</v>
      </c>
      <c r="D347" s="312"/>
      <c r="E347" s="313" t="s">
        <v>584</v>
      </c>
      <c r="F347" s="314" t="s">
        <v>1324</v>
      </c>
      <c r="G347" s="315" t="str">
        <f t="shared" si="24"/>
        <v>фото</v>
      </c>
      <c r="H347" s="315"/>
      <c r="I347" s="316" t="s">
        <v>6656</v>
      </c>
      <c r="J347" s="317" t="s">
        <v>1074</v>
      </c>
      <c r="K347" s="318" t="s">
        <v>586</v>
      </c>
      <c r="L347" s="319">
        <v>100</v>
      </c>
      <c r="M347" s="320">
        <v>2501.2999999999997</v>
      </c>
      <c r="N347" s="424"/>
      <c r="O347" s="322">
        <f t="shared" si="25"/>
        <v>0</v>
      </c>
      <c r="P347" s="323">
        <v>4607105140509</v>
      </c>
      <c r="Q347" s="317"/>
      <c r="R347" s="324">
        <f t="shared" si="26"/>
        <v>25.01</v>
      </c>
      <c r="S347" s="458" t="s">
        <v>1793</v>
      </c>
      <c r="T347" s="326" t="s">
        <v>4522</v>
      </c>
      <c r="U347" s="352"/>
      <c r="V347" s="352"/>
      <c r="W347" s="352"/>
      <c r="X347" s="352"/>
    </row>
    <row r="348" spans="1:24" ht="15.75" x14ac:dyDescent="0.2">
      <c r="A348" s="292">
        <v>329</v>
      </c>
      <c r="B348" s="310">
        <v>1023</v>
      </c>
      <c r="C348" s="311" t="s">
        <v>1795</v>
      </c>
      <c r="D348" s="312"/>
      <c r="E348" s="313" t="s">
        <v>584</v>
      </c>
      <c r="F348" s="314" t="s">
        <v>1325</v>
      </c>
      <c r="G348" s="315" t="str">
        <f t="shared" si="24"/>
        <v>фото</v>
      </c>
      <c r="H348" s="315"/>
      <c r="I348" s="316" t="s">
        <v>1158</v>
      </c>
      <c r="J348" s="317" t="s">
        <v>1074</v>
      </c>
      <c r="K348" s="318" t="s">
        <v>586</v>
      </c>
      <c r="L348" s="319">
        <v>100</v>
      </c>
      <c r="M348" s="320">
        <v>1829.6999999999998</v>
      </c>
      <c r="N348" s="424"/>
      <c r="O348" s="322">
        <f t="shared" si="25"/>
        <v>0</v>
      </c>
      <c r="P348" s="323">
        <v>4607105140516</v>
      </c>
      <c r="Q348" s="317"/>
      <c r="R348" s="324">
        <f t="shared" si="26"/>
        <v>18.3</v>
      </c>
      <c r="S348" s="458" t="s">
        <v>1795</v>
      </c>
      <c r="T348" s="326" t="s">
        <v>4522</v>
      </c>
      <c r="U348" s="352"/>
      <c r="V348" s="352"/>
      <c r="W348" s="352"/>
      <c r="X348" s="352"/>
    </row>
    <row r="349" spans="1:24" ht="25.5" x14ac:dyDescent="0.2">
      <c r="A349" s="292">
        <v>330</v>
      </c>
      <c r="B349" s="310">
        <v>1133</v>
      </c>
      <c r="C349" s="311" t="s">
        <v>1794</v>
      </c>
      <c r="D349" s="312"/>
      <c r="E349" s="313" t="s">
        <v>584</v>
      </c>
      <c r="F349" s="314" t="s">
        <v>1326</v>
      </c>
      <c r="G349" s="315" t="str">
        <f t="shared" si="24"/>
        <v>фото</v>
      </c>
      <c r="H349" s="315"/>
      <c r="I349" s="316" t="s">
        <v>6657</v>
      </c>
      <c r="J349" s="317" t="s">
        <v>1074</v>
      </c>
      <c r="K349" s="318" t="s">
        <v>586</v>
      </c>
      <c r="L349" s="319">
        <v>100</v>
      </c>
      <c r="M349" s="320">
        <v>2691.1</v>
      </c>
      <c r="N349" s="424"/>
      <c r="O349" s="322">
        <f t="shared" si="25"/>
        <v>0</v>
      </c>
      <c r="P349" s="323">
        <v>4607105140523</v>
      </c>
      <c r="Q349" s="317"/>
      <c r="R349" s="324">
        <f t="shared" si="26"/>
        <v>26.91</v>
      </c>
      <c r="S349" s="458" t="s">
        <v>1794</v>
      </c>
      <c r="T349" s="326" t="s">
        <v>4522</v>
      </c>
      <c r="U349" s="352"/>
      <c r="V349" s="352"/>
      <c r="W349" s="352"/>
      <c r="X349" s="352"/>
    </row>
    <row r="350" spans="1:24" ht="15.75" x14ac:dyDescent="0.2">
      <c r="A350" s="292">
        <v>331</v>
      </c>
      <c r="B350" s="310">
        <v>1053</v>
      </c>
      <c r="C350" s="311" t="s">
        <v>2621</v>
      </c>
      <c r="D350" s="312"/>
      <c r="E350" s="313" t="s">
        <v>584</v>
      </c>
      <c r="F350" s="314" t="s">
        <v>1808</v>
      </c>
      <c r="G350" s="315" t="str">
        <f t="shared" si="24"/>
        <v>фото</v>
      </c>
      <c r="H350" s="315"/>
      <c r="I350" s="316" t="s">
        <v>6658</v>
      </c>
      <c r="J350" s="317" t="s">
        <v>1065</v>
      </c>
      <c r="K350" s="318" t="s">
        <v>586</v>
      </c>
      <c r="L350" s="319">
        <v>100</v>
      </c>
      <c r="M350" s="320">
        <v>1791.6999999999998</v>
      </c>
      <c r="N350" s="424"/>
      <c r="O350" s="322">
        <f t="shared" si="25"/>
        <v>0</v>
      </c>
      <c r="P350" s="323">
        <v>4607105140530</v>
      </c>
      <c r="Q350" s="317"/>
      <c r="R350" s="324">
        <f t="shared" si="26"/>
        <v>17.920000000000002</v>
      </c>
      <c r="S350" s="458" t="s">
        <v>2621</v>
      </c>
      <c r="T350" s="326" t="s">
        <v>4522</v>
      </c>
      <c r="U350" s="352"/>
      <c r="V350" s="352"/>
      <c r="W350" s="352"/>
      <c r="X350" s="352"/>
    </row>
    <row r="351" spans="1:24" ht="15.75" x14ac:dyDescent="0.2">
      <c r="A351" s="292">
        <v>332</v>
      </c>
      <c r="B351" s="310">
        <v>5173</v>
      </c>
      <c r="C351" s="311" t="s">
        <v>1809</v>
      </c>
      <c r="D351" s="312"/>
      <c r="E351" s="313" t="s">
        <v>584</v>
      </c>
      <c r="F351" s="314" t="s">
        <v>1327</v>
      </c>
      <c r="G351" s="315" t="str">
        <f t="shared" si="24"/>
        <v>фото</v>
      </c>
      <c r="H351" s="315"/>
      <c r="I351" s="316" t="s">
        <v>1328</v>
      </c>
      <c r="J351" s="317" t="s">
        <v>1074</v>
      </c>
      <c r="K351" s="318" t="s">
        <v>586</v>
      </c>
      <c r="L351" s="319">
        <v>100</v>
      </c>
      <c r="M351" s="320">
        <v>1720.8</v>
      </c>
      <c r="N351" s="424"/>
      <c r="O351" s="322">
        <f t="shared" si="25"/>
        <v>0</v>
      </c>
      <c r="P351" s="323">
        <v>4607105140547</v>
      </c>
      <c r="Q351" s="317"/>
      <c r="R351" s="324">
        <f t="shared" si="26"/>
        <v>17.21</v>
      </c>
      <c r="S351" s="458" t="s">
        <v>1809</v>
      </c>
      <c r="T351" s="326" t="s">
        <v>4522</v>
      </c>
      <c r="U351" s="352"/>
      <c r="V351" s="352"/>
      <c r="W351" s="352"/>
      <c r="X351" s="352"/>
    </row>
    <row r="352" spans="1:24" ht="15.75" x14ac:dyDescent="0.2">
      <c r="A352" s="292">
        <v>333</v>
      </c>
      <c r="B352" s="310">
        <v>14941</v>
      </c>
      <c r="C352" s="327" t="s">
        <v>6659</v>
      </c>
      <c r="D352" s="328"/>
      <c r="E352" s="329" t="s">
        <v>584</v>
      </c>
      <c r="F352" s="330" t="s">
        <v>6660</v>
      </c>
      <c r="G352" s="331" t="str">
        <f t="shared" si="24"/>
        <v>фото</v>
      </c>
      <c r="H352" s="331"/>
      <c r="I352" s="332" t="s">
        <v>6661</v>
      </c>
      <c r="J352" s="333" t="s">
        <v>1065</v>
      </c>
      <c r="K352" s="334" t="s">
        <v>586</v>
      </c>
      <c r="L352" s="335">
        <v>100</v>
      </c>
      <c r="M352" s="336">
        <v>2142.4</v>
      </c>
      <c r="N352" s="424"/>
      <c r="O352" s="322">
        <f t="shared" si="25"/>
        <v>0</v>
      </c>
      <c r="P352" s="323">
        <v>4607105160446</v>
      </c>
      <c r="Q352" s="337" t="s">
        <v>6499</v>
      </c>
      <c r="R352" s="324">
        <f t="shared" si="26"/>
        <v>21.42</v>
      </c>
      <c r="S352" s="458" t="s">
        <v>6659</v>
      </c>
      <c r="T352" s="326" t="s">
        <v>4522</v>
      </c>
      <c r="U352" s="352"/>
      <c r="V352" s="352"/>
      <c r="W352" s="352"/>
      <c r="X352" s="352"/>
    </row>
    <row r="353" spans="1:24" ht="15.75" x14ac:dyDescent="0.2">
      <c r="A353" s="292">
        <v>334</v>
      </c>
      <c r="B353" s="310">
        <v>1736</v>
      </c>
      <c r="C353" s="311" t="s">
        <v>1810</v>
      </c>
      <c r="D353" s="312"/>
      <c r="E353" s="313" t="s">
        <v>584</v>
      </c>
      <c r="F353" s="314" t="s">
        <v>1329</v>
      </c>
      <c r="G353" s="315" t="str">
        <f t="shared" si="24"/>
        <v>фото</v>
      </c>
      <c r="H353" s="315"/>
      <c r="I353" s="316" t="s">
        <v>627</v>
      </c>
      <c r="J353" s="317" t="s">
        <v>1065</v>
      </c>
      <c r="K353" s="318" t="s">
        <v>586</v>
      </c>
      <c r="L353" s="319">
        <v>100</v>
      </c>
      <c r="M353" s="320">
        <v>1842.3</v>
      </c>
      <c r="N353" s="424"/>
      <c r="O353" s="322">
        <f t="shared" si="25"/>
        <v>0</v>
      </c>
      <c r="P353" s="323">
        <v>4607105140585</v>
      </c>
      <c r="Q353" s="317"/>
      <c r="R353" s="324">
        <f t="shared" si="26"/>
        <v>18.420000000000002</v>
      </c>
      <c r="S353" s="458" t="s">
        <v>1810</v>
      </c>
      <c r="T353" s="326" t="s">
        <v>4522</v>
      </c>
      <c r="U353" s="352"/>
      <c r="V353" s="352"/>
      <c r="W353" s="352"/>
      <c r="X353" s="352"/>
    </row>
    <row r="354" spans="1:24" ht="25.5" x14ac:dyDescent="0.2">
      <c r="A354" s="292">
        <v>335</v>
      </c>
      <c r="B354" s="310">
        <v>1073</v>
      </c>
      <c r="C354" s="311" t="s">
        <v>2622</v>
      </c>
      <c r="D354" s="312"/>
      <c r="E354" s="313" t="s">
        <v>584</v>
      </c>
      <c r="F354" s="314" t="s">
        <v>1811</v>
      </c>
      <c r="G354" s="315" t="str">
        <f t="shared" si="24"/>
        <v>фото</v>
      </c>
      <c r="H354" s="315"/>
      <c r="I354" s="316" t="s">
        <v>1812</v>
      </c>
      <c r="J354" s="317" t="s">
        <v>1068</v>
      </c>
      <c r="K354" s="318" t="s">
        <v>586</v>
      </c>
      <c r="L354" s="319">
        <v>100</v>
      </c>
      <c r="M354" s="320">
        <v>1829.6999999999998</v>
      </c>
      <c r="N354" s="424"/>
      <c r="O354" s="322">
        <f t="shared" si="25"/>
        <v>0</v>
      </c>
      <c r="P354" s="323">
        <v>4607105140592</v>
      </c>
      <c r="Q354" s="317"/>
      <c r="R354" s="324">
        <f t="shared" si="26"/>
        <v>18.3</v>
      </c>
      <c r="S354" s="458" t="s">
        <v>2622</v>
      </c>
      <c r="T354" s="326" t="s">
        <v>4522</v>
      </c>
      <c r="U354" s="352"/>
      <c r="V354" s="352"/>
      <c r="W354" s="352"/>
      <c r="X354" s="352"/>
    </row>
    <row r="355" spans="1:24" ht="15.75" x14ac:dyDescent="0.2">
      <c r="A355" s="292">
        <v>336</v>
      </c>
      <c r="B355" s="310">
        <v>1060</v>
      </c>
      <c r="C355" s="311" t="s">
        <v>1814</v>
      </c>
      <c r="D355" s="312"/>
      <c r="E355" s="313" t="s">
        <v>584</v>
      </c>
      <c r="F355" s="314" t="s">
        <v>1331</v>
      </c>
      <c r="G355" s="315" t="str">
        <f t="shared" si="24"/>
        <v>фото</v>
      </c>
      <c r="H355" s="315"/>
      <c r="I355" s="316" t="s">
        <v>6662</v>
      </c>
      <c r="J355" s="317" t="s">
        <v>1068</v>
      </c>
      <c r="K355" s="318" t="s">
        <v>586</v>
      </c>
      <c r="L355" s="319">
        <v>100</v>
      </c>
      <c r="M355" s="320">
        <v>2372.7999999999997</v>
      </c>
      <c r="N355" s="424"/>
      <c r="O355" s="322">
        <f t="shared" si="25"/>
        <v>0</v>
      </c>
      <c r="P355" s="323">
        <v>4607105140608</v>
      </c>
      <c r="Q355" s="317"/>
      <c r="R355" s="324">
        <f t="shared" si="26"/>
        <v>23.73</v>
      </c>
      <c r="S355" s="458" t="s">
        <v>1814</v>
      </c>
      <c r="T355" s="326" t="s">
        <v>4522</v>
      </c>
      <c r="U355" s="352"/>
      <c r="V355" s="352"/>
      <c r="W355" s="352"/>
      <c r="X355" s="352"/>
    </row>
    <row r="356" spans="1:24" ht="15.75" x14ac:dyDescent="0.2">
      <c r="A356" s="292">
        <v>337</v>
      </c>
      <c r="B356" s="310">
        <v>1077</v>
      </c>
      <c r="C356" s="311" t="s">
        <v>1813</v>
      </c>
      <c r="D356" s="312"/>
      <c r="E356" s="313" t="s">
        <v>584</v>
      </c>
      <c r="F356" s="314" t="s">
        <v>1330</v>
      </c>
      <c r="G356" s="315" t="str">
        <f t="shared" si="24"/>
        <v>фото</v>
      </c>
      <c r="H356" s="315"/>
      <c r="I356" s="316" t="s">
        <v>1118</v>
      </c>
      <c r="J356" s="317" t="s">
        <v>1074</v>
      </c>
      <c r="K356" s="318" t="s">
        <v>586</v>
      </c>
      <c r="L356" s="319">
        <v>100</v>
      </c>
      <c r="M356" s="320">
        <v>1746.1</v>
      </c>
      <c r="N356" s="424"/>
      <c r="O356" s="322">
        <f t="shared" si="25"/>
        <v>0</v>
      </c>
      <c r="P356" s="323">
        <v>4607105140615</v>
      </c>
      <c r="Q356" s="317"/>
      <c r="R356" s="324">
        <f t="shared" si="26"/>
        <v>17.46</v>
      </c>
      <c r="S356" s="458" t="s">
        <v>1813</v>
      </c>
      <c r="T356" s="326" t="s">
        <v>4522</v>
      </c>
      <c r="U356" s="352"/>
      <c r="V356" s="352"/>
      <c r="W356" s="352"/>
      <c r="X356" s="352"/>
    </row>
    <row r="357" spans="1:24" ht="15.75" x14ac:dyDescent="0.2">
      <c r="A357" s="292">
        <v>338</v>
      </c>
      <c r="B357" s="310">
        <v>2009</v>
      </c>
      <c r="C357" s="311" t="s">
        <v>2623</v>
      </c>
      <c r="D357" s="312"/>
      <c r="E357" s="313" t="s">
        <v>584</v>
      </c>
      <c r="F357" s="314" t="s">
        <v>1815</v>
      </c>
      <c r="G357" s="315" t="str">
        <f t="shared" si="24"/>
        <v>фото</v>
      </c>
      <c r="H357" s="315"/>
      <c r="I357" s="316" t="s">
        <v>1816</v>
      </c>
      <c r="J357" s="317" t="s">
        <v>1065</v>
      </c>
      <c r="K357" s="318" t="s">
        <v>586</v>
      </c>
      <c r="L357" s="319">
        <v>100</v>
      </c>
      <c r="M357" s="320">
        <v>1826.1999999999998</v>
      </c>
      <c r="N357" s="424"/>
      <c r="O357" s="322">
        <f t="shared" si="25"/>
        <v>0</v>
      </c>
      <c r="P357" s="323">
        <v>4607105140622</v>
      </c>
      <c r="Q357" s="317"/>
      <c r="R357" s="324">
        <f t="shared" si="26"/>
        <v>18.260000000000002</v>
      </c>
      <c r="S357" s="458" t="s">
        <v>2623</v>
      </c>
      <c r="T357" s="326" t="s">
        <v>4522</v>
      </c>
      <c r="U357" s="352"/>
      <c r="V357" s="352"/>
      <c r="W357" s="352"/>
      <c r="X357" s="352"/>
    </row>
    <row r="358" spans="1:24" ht="38.25" x14ac:dyDescent="0.2">
      <c r="A358" s="292">
        <v>339</v>
      </c>
      <c r="B358" s="310">
        <v>14946</v>
      </c>
      <c r="C358" s="327" t="s">
        <v>6663</v>
      </c>
      <c r="D358" s="328"/>
      <c r="E358" s="329" t="s">
        <v>584</v>
      </c>
      <c r="F358" s="330" t="s">
        <v>6664</v>
      </c>
      <c r="G358" s="331" t="str">
        <f t="shared" si="24"/>
        <v>фото</v>
      </c>
      <c r="H358" s="331"/>
      <c r="I358" s="332" t="s">
        <v>6665</v>
      </c>
      <c r="J358" s="333" t="s">
        <v>1065</v>
      </c>
      <c r="K358" s="334" t="s">
        <v>622</v>
      </c>
      <c r="L358" s="335">
        <v>75</v>
      </c>
      <c r="M358" s="336">
        <v>2372.9</v>
      </c>
      <c r="N358" s="424"/>
      <c r="O358" s="322">
        <f t="shared" si="25"/>
        <v>0</v>
      </c>
      <c r="P358" s="323">
        <v>4607105160491</v>
      </c>
      <c r="Q358" s="337" t="s">
        <v>6499</v>
      </c>
      <c r="R358" s="324">
        <f t="shared" si="26"/>
        <v>31.64</v>
      </c>
      <c r="S358" s="458" t="s">
        <v>6663</v>
      </c>
      <c r="T358" s="326" t="s">
        <v>4522</v>
      </c>
      <c r="U358" s="352"/>
      <c r="V358" s="352"/>
      <c r="W358" s="352"/>
      <c r="X358" s="352"/>
    </row>
    <row r="359" spans="1:24" ht="15.75" x14ac:dyDescent="0.2">
      <c r="A359" s="292">
        <v>340</v>
      </c>
      <c r="B359" s="310">
        <v>5210</v>
      </c>
      <c r="C359" s="311" t="s">
        <v>1817</v>
      </c>
      <c r="D359" s="312"/>
      <c r="E359" s="313" t="s">
        <v>584</v>
      </c>
      <c r="F359" s="314" t="s">
        <v>1332</v>
      </c>
      <c r="G359" s="315" t="str">
        <f t="shared" si="24"/>
        <v>фото</v>
      </c>
      <c r="H359" s="315"/>
      <c r="I359" s="316" t="s">
        <v>81</v>
      </c>
      <c r="J359" s="317" t="s">
        <v>1074</v>
      </c>
      <c r="K359" s="318" t="s">
        <v>586</v>
      </c>
      <c r="L359" s="319">
        <v>100</v>
      </c>
      <c r="M359" s="320">
        <v>1945.6</v>
      </c>
      <c r="N359" s="424"/>
      <c r="O359" s="322">
        <f t="shared" si="25"/>
        <v>0</v>
      </c>
      <c r="P359" s="323">
        <v>4607105140646</v>
      </c>
      <c r="Q359" s="317"/>
      <c r="R359" s="324">
        <f t="shared" si="26"/>
        <v>19.46</v>
      </c>
      <c r="S359" s="458" t="s">
        <v>1817</v>
      </c>
      <c r="T359" s="326" t="s">
        <v>4522</v>
      </c>
      <c r="U359" s="352"/>
      <c r="V359" s="352"/>
      <c r="W359" s="352"/>
      <c r="X359" s="352"/>
    </row>
    <row r="360" spans="1:24" ht="38.25" x14ac:dyDescent="0.2">
      <c r="A360" s="292">
        <v>341</v>
      </c>
      <c r="B360" s="310">
        <v>6066</v>
      </c>
      <c r="C360" s="311" t="s">
        <v>3103</v>
      </c>
      <c r="D360" s="312"/>
      <c r="E360" s="313" t="s">
        <v>584</v>
      </c>
      <c r="F360" s="314" t="s">
        <v>3104</v>
      </c>
      <c r="G360" s="315" t="str">
        <f t="shared" si="24"/>
        <v>фото</v>
      </c>
      <c r="H360" s="315"/>
      <c r="I360" s="316" t="s">
        <v>6666</v>
      </c>
      <c r="J360" s="317" t="s">
        <v>1065</v>
      </c>
      <c r="K360" s="318" t="s">
        <v>586</v>
      </c>
      <c r="L360" s="319">
        <v>75</v>
      </c>
      <c r="M360" s="320">
        <v>1758.3</v>
      </c>
      <c r="N360" s="424"/>
      <c r="O360" s="322">
        <f t="shared" si="25"/>
        <v>0</v>
      </c>
      <c r="P360" s="323">
        <v>4607105140653</v>
      </c>
      <c r="Q360" s="317"/>
      <c r="R360" s="324">
        <f t="shared" si="26"/>
        <v>23.44</v>
      </c>
      <c r="S360" s="458" t="s">
        <v>3103</v>
      </c>
      <c r="T360" s="326" t="s">
        <v>4522</v>
      </c>
      <c r="U360" s="352"/>
      <c r="V360" s="352"/>
      <c r="W360" s="352"/>
      <c r="X360" s="352"/>
    </row>
    <row r="361" spans="1:24" ht="25.5" x14ac:dyDescent="0.2">
      <c r="A361" s="292">
        <v>342</v>
      </c>
      <c r="B361" s="310">
        <v>1948</v>
      </c>
      <c r="C361" s="311" t="s">
        <v>1818</v>
      </c>
      <c r="D361" s="312"/>
      <c r="E361" s="313" t="s">
        <v>584</v>
      </c>
      <c r="F361" s="314" t="s">
        <v>162</v>
      </c>
      <c r="G361" s="315" t="str">
        <f t="shared" si="24"/>
        <v>фото</v>
      </c>
      <c r="H361" s="315"/>
      <c r="I361" s="316" t="s">
        <v>163</v>
      </c>
      <c r="J361" s="317" t="s">
        <v>1065</v>
      </c>
      <c r="K361" s="318" t="s">
        <v>586</v>
      </c>
      <c r="L361" s="319">
        <v>100</v>
      </c>
      <c r="M361" s="320">
        <v>1826.1999999999998</v>
      </c>
      <c r="N361" s="424"/>
      <c r="O361" s="322">
        <f t="shared" si="25"/>
        <v>0</v>
      </c>
      <c r="P361" s="323">
        <v>4607105140660</v>
      </c>
      <c r="Q361" s="317"/>
      <c r="R361" s="324">
        <f t="shared" si="26"/>
        <v>18.260000000000002</v>
      </c>
      <c r="S361" s="458" t="s">
        <v>1818</v>
      </c>
      <c r="T361" s="326" t="s">
        <v>4522</v>
      </c>
      <c r="U361" s="352"/>
      <c r="V361" s="352"/>
      <c r="W361" s="352"/>
      <c r="X361" s="352"/>
    </row>
    <row r="362" spans="1:24" ht="25.5" x14ac:dyDescent="0.2">
      <c r="A362" s="292">
        <v>343</v>
      </c>
      <c r="B362" s="310">
        <v>5142</v>
      </c>
      <c r="C362" s="311" t="s">
        <v>1820</v>
      </c>
      <c r="D362" s="312"/>
      <c r="E362" s="313" t="s">
        <v>584</v>
      </c>
      <c r="F362" s="314" t="s">
        <v>1333</v>
      </c>
      <c r="G362" s="315" t="str">
        <f t="shared" si="24"/>
        <v>фото</v>
      </c>
      <c r="H362" s="315"/>
      <c r="I362" s="316" t="s">
        <v>6667</v>
      </c>
      <c r="J362" s="317" t="s">
        <v>1068</v>
      </c>
      <c r="K362" s="318" t="s">
        <v>586</v>
      </c>
      <c r="L362" s="319">
        <v>100</v>
      </c>
      <c r="M362" s="320">
        <v>2015.8999999999999</v>
      </c>
      <c r="N362" s="424"/>
      <c r="O362" s="322">
        <f t="shared" si="25"/>
        <v>0</v>
      </c>
      <c r="P362" s="323">
        <v>4607105140677</v>
      </c>
      <c r="Q362" s="317"/>
      <c r="R362" s="324">
        <f t="shared" si="26"/>
        <v>20.16</v>
      </c>
      <c r="S362" s="458" t="s">
        <v>1820</v>
      </c>
      <c r="T362" s="326" t="s">
        <v>4522</v>
      </c>
      <c r="U362" s="352"/>
      <c r="V362" s="352"/>
      <c r="W362" s="352"/>
      <c r="X362" s="352"/>
    </row>
    <row r="363" spans="1:24" ht="22.5" x14ac:dyDescent="0.2">
      <c r="A363" s="292">
        <v>344</v>
      </c>
      <c r="B363" s="310">
        <v>1257</v>
      </c>
      <c r="C363" s="311" t="s">
        <v>2619</v>
      </c>
      <c r="D363" s="312" t="s">
        <v>2620</v>
      </c>
      <c r="E363" s="313" t="s">
        <v>584</v>
      </c>
      <c r="F363" s="314" t="s">
        <v>1781</v>
      </c>
      <c r="G363" s="315" t="str">
        <f t="shared" si="24"/>
        <v>фото</v>
      </c>
      <c r="H363" s="315" t="str">
        <f>HYPERLINK("http://www.gardenbulbs.ru/images/summer_CL/thumbnails/"&amp;D363&amp;".jpg","фото")</f>
        <v>фото</v>
      </c>
      <c r="I363" s="316" t="s">
        <v>1782</v>
      </c>
      <c r="J363" s="317" t="s">
        <v>1085</v>
      </c>
      <c r="K363" s="318" t="s">
        <v>586</v>
      </c>
      <c r="L363" s="319">
        <v>100</v>
      </c>
      <c r="M363" s="320">
        <v>2019.3999999999999</v>
      </c>
      <c r="N363" s="424"/>
      <c r="O363" s="322">
        <f t="shared" si="25"/>
        <v>0</v>
      </c>
      <c r="P363" s="323">
        <v>4607105140684</v>
      </c>
      <c r="Q363" s="317"/>
      <c r="R363" s="324">
        <f t="shared" si="26"/>
        <v>20.190000000000001</v>
      </c>
      <c r="S363" s="458" t="s">
        <v>3101</v>
      </c>
      <c r="T363" s="326" t="s">
        <v>4522</v>
      </c>
      <c r="U363" s="352"/>
      <c r="V363" s="352"/>
      <c r="W363" s="352"/>
      <c r="X363" s="352"/>
    </row>
    <row r="364" spans="1:24" ht="25.5" x14ac:dyDescent="0.2">
      <c r="A364" s="292">
        <v>345</v>
      </c>
      <c r="B364" s="310">
        <v>14952</v>
      </c>
      <c r="C364" s="327" t="s">
        <v>6668</v>
      </c>
      <c r="D364" s="328"/>
      <c r="E364" s="329" t="s">
        <v>584</v>
      </c>
      <c r="F364" s="330" t="s">
        <v>6669</v>
      </c>
      <c r="G364" s="331" t="str">
        <f t="shared" si="24"/>
        <v>фото</v>
      </c>
      <c r="H364" s="331"/>
      <c r="I364" s="332" t="s">
        <v>6670</v>
      </c>
      <c r="J364" s="333" t="s">
        <v>1065</v>
      </c>
      <c r="K364" s="334" t="s">
        <v>586</v>
      </c>
      <c r="L364" s="335">
        <v>100</v>
      </c>
      <c r="M364" s="336">
        <v>1766.3999999999999</v>
      </c>
      <c r="N364" s="424"/>
      <c r="O364" s="322">
        <f t="shared" si="25"/>
        <v>0</v>
      </c>
      <c r="P364" s="323">
        <v>4607105160552</v>
      </c>
      <c r="Q364" s="337" t="s">
        <v>6499</v>
      </c>
      <c r="R364" s="324">
        <f t="shared" si="26"/>
        <v>17.66</v>
      </c>
      <c r="S364" s="458" t="s">
        <v>6668</v>
      </c>
      <c r="T364" s="326" t="s">
        <v>4522</v>
      </c>
      <c r="U364" s="352"/>
      <c r="V364" s="352"/>
      <c r="W364" s="352"/>
      <c r="X364" s="352"/>
    </row>
    <row r="365" spans="1:24" ht="15.75" x14ac:dyDescent="0.2">
      <c r="A365" s="292">
        <v>346</v>
      </c>
      <c r="B365" s="310">
        <v>5148</v>
      </c>
      <c r="C365" s="311" t="s">
        <v>1821</v>
      </c>
      <c r="D365" s="312"/>
      <c r="E365" s="313" t="s">
        <v>584</v>
      </c>
      <c r="F365" s="314" t="s">
        <v>1336</v>
      </c>
      <c r="G365" s="315" t="str">
        <f t="shared" si="24"/>
        <v>фото</v>
      </c>
      <c r="H365" s="315"/>
      <c r="I365" s="316" t="s">
        <v>1337</v>
      </c>
      <c r="J365" s="317" t="s">
        <v>1074</v>
      </c>
      <c r="K365" s="318" t="s">
        <v>586</v>
      </c>
      <c r="L365" s="319">
        <v>100</v>
      </c>
      <c r="M365" s="320">
        <v>1699.6999999999998</v>
      </c>
      <c r="N365" s="424"/>
      <c r="O365" s="322">
        <f t="shared" si="25"/>
        <v>0</v>
      </c>
      <c r="P365" s="323">
        <v>4607105140691</v>
      </c>
      <c r="Q365" s="317"/>
      <c r="R365" s="324">
        <f t="shared" si="26"/>
        <v>17</v>
      </c>
      <c r="S365" s="458" t="s">
        <v>1821</v>
      </c>
      <c r="T365" s="326" t="s">
        <v>4522</v>
      </c>
      <c r="U365" s="352"/>
      <c r="V365" s="352"/>
      <c r="W365" s="352"/>
      <c r="X365" s="352"/>
    </row>
    <row r="366" spans="1:24" ht="38.25" x14ac:dyDescent="0.2">
      <c r="A366" s="292">
        <v>347</v>
      </c>
      <c r="B366" s="310">
        <v>14955</v>
      </c>
      <c r="C366" s="327" t="s">
        <v>6671</v>
      </c>
      <c r="D366" s="328"/>
      <c r="E366" s="329" t="s">
        <v>584</v>
      </c>
      <c r="F366" s="330" t="s">
        <v>6672</v>
      </c>
      <c r="G366" s="331" t="str">
        <f t="shared" si="24"/>
        <v>фото</v>
      </c>
      <c r="H366" s="331"/>
      <c r="I366" s="332" t="s">
        <v>6673</v>
      </c>
      <c r="J366" s="333" t="s">
        <v>1065</v>
      </c>
      <c r="K366" s="334" t="s">
        <v>586</v>
      </c>
      <c r="L366" s="335">
        <v>100</v>
      </c>
      <c r="M366" s="336">
        <v>2268.9</v>
      </c>
      <c r="N366" s="424"/>
      <c r="O366" s="322">
        <f t="shared" si="25"/>
        <v>0</v>
      </c>
      <c r="P366" s="323">
        <v>4607105160583</v>
      </c>
      <c r="Q366" s="337" t="s">
        <v>6499</v>
      </c>
      <c r="R366" s="324">
        <f t="shared" si="26"/>
        <v>22.69</v>
      </c>
      <c r="S366" s="458" t="s">
        <v>6671</v>
      </c>
      <c r="T366" s="326" t="s">
        <v>4522</v>
      </c>
      <c r="U366" s="352"/>
      <c r="V366" s="352"/>
      <c r="W366" s="352"/>
      <c r="X366" s="352"/>
    </row>
    <row r="367" spans="1:24" ht="15.75" x14ac:dyDescent="0.2">
      <c r="A367" s="292">
        <v>348</v>
      </c>
      <c r="B367" s="310">
        <v>5140</v>
      </c>
      <c r="C367" s="311" t="s">
        <v>1822</v>
      </c>
      <c r="D367" s="312"/>
      <c r="E367" s="313" t="s">
        <v>584</v>
      </c>
      <c r="F367" s="314" t="s">
        <v>164</v>
      </c>
      <c r="G367" s="315" t="str">
        <f t="shared" si="24"/>
        <v>фото</v>
      </c>
      <c r="H367" s="315"/>
      <c r="I367" s="316" t="s">
        <v>165</v>
      </c>
      <c r="J367" s="317" t="s">
        <v>1065</v>
      </c>
      <c r="K367" s="318" t="s">
        <v>586</v>
      </c>
      <c r="L367" s="319">
        <v>100</v>
      </c>
      <c r="M367" s="320">
        <v>1878.8999999999999</v>
      </c>
      <c r="N367" s="424"/>
      <c r="O367" s="322">
        <f t="shared" si="25"/>
        <v>0</v>
      </c>
      <c r="P367" s="323">
        <v>4607105140707</v>
      </c>
      <c r="Q367" s="317"/>
      <c r="R367" s="324">
        <f t="shared" si="26"/>
        <v>18.79</v>
      </c>
      <c r="S367" s="458" t="s">
        <v>1822</v>
      </c>
      <c r="T367" s="326" t="s">
        <v>4522</v>
      </c>
      <c r="U367" s="352"/>
      <c r="V367" s="352"/>
      <c r="W367" s="352"/>
      <c r="X367" s="352"/>
    </row>
    <row r="368" spans="1:24" ht="38.25" x14ac:dyDescent="0.2">
      <c r="A368" s="292">
        <v>349</v>
      </c>
      <c r="B368" s="310">
        <v>11850</v>
      </c>
      <c r="C368" s="311" t="s">
        <v>5275</v>
      </c>
      <c r="D368" s="312"/>
      <c r="E368" s="313" t="s">
        <v>584</v>
      </c>
      <c r="F368" s="314" t="s">
        <v>5001</v>
      </c>
      <c r="G368" s="315" t="str">
        <f t="shared" si="24"/>
        <v>фото</v>
      </c>
      <c r="H368" s="315"/>
      <c r="I368" s="316" t="s">
        <v>5126</v>
      </c>
      <c r="J368" s="317" t="s">
        <v>1065</v>
      </c>
      <c r="K368" s="318" t="s">
        <v>622</v>
      </c>
      <c r="L368" s="319">
        <v>100</v>
      </c>
      <c r="M368" s="320">
        <v>2511.6999999999998</v>
      </c>
      <c r="N368" s="424"/>
      <c r="O368" s="322">
        <f t="shared" si="25"/>
        <v>0</v>
      </c>
      <c r="P368" s="323">
        <v>4607105140714</v>
      </c>
      <c r="Q368" s="317" t="s">
        <v>4911</v>
      </c>
      <c r="R368" s="324">
        <f t="shared" si="26"/>
        <v>25.12</v>
      </c>
      <c r="S368" s="458" t="s">
        <v>5275</v>
      </c>
      <c r="T368" s="326" t="s">
        <v>4522</v>
      </c>
      <c r="U368" s="352"/>
      <c r="V368" s="352"/>
      <c r="W368" s="352"/>
      <c r="X368" s="352"/>
    </row>
    <row r="369" spans="1:24" ht="15.75" x14ac:dyDescent="0.2">
      <c r="A369" s="292">
        <v>350</v>
      </c>
      <c r="B369" s="310">
        <v>2038</v>
      </c>
      <c r="C369" s="311" t="s">
        <v>1823</v>
      </c>
      <c r="D369" s="312"/>
      <c r="E369" s="313" t="s">
        <v>584</v>
      </c>
      <c r="F369" s="314" t="s">
        <v>1338</v>
      </c>
      <c r="G369" s="315" t="str">
        <f t="shared" si="24"/>
        <v>фото</v>
      </c>
      <c r="H369" s="315"/>
      <c r="I369" s="316" t="s">
        <v>1339</v>
      </c>
      <c r="J369" s="317" t="s">
        <v>1068</v>
      </c>
      <c r="K369" s="318" t="s">
        <v>586</v>
      </c>
      <c r="L369" s="319">
        <v>100</v>
      </c>
      <c r="M369" s="320">
        <v>1642.1</v>
      </c>
      <c r="N369" s="424"/>
      <c r="O369" s="322">
        <f t="shared" si="25"/>
        <v>0</v>
      </c>
      <c r="P369" s="323">
        <v>4607105140721</v>
      </c>
      <c r="Q369" s="317"/>
      <c r="R369" s="324">
        <f t="shared" si="26"/>
        <v>16.420000000000002</v>
      </c>
      <c r="S369" s="458" t="s">
        <v>1823</v>
      </c>
      <c r="T369" s="326" t="s">
        <v>4522</v>
      </c>
      <c r="U369" s="352"/>
      <c r="V369" s="352"/>
      <c r="W369" s="352"/>
      <c r="X369" s="352"/>
    </row>
    <row r="370" spans="1:24" ht="25.5" x14ac:dyDescent="0.2">
      <c r="A370" s="292">
        <v>351</v>
      </c>
      <c r="B370" s="310">
        <v>14962</v>
      </c>
      <c r="C370" s="327" t="s">
        <v>6674</v>
      </c>
      <c r="D370" s="328"/>
      <c r="E370" s="329" t="s">
        <v>584</v>
      </c>
      <c r="F370" s="330" t="s">
        <v>6675</v>
      </c>
      <c r="G370" s="331" t="str">
        <f t="shared" si="24"/>
        <v>фото</v>
      </c>
      <c r="H370" s="331"/>
      <c r="I370" s="332" t="s">
        <v>6676</v>
      </c>
      <c r="J370" s="333" t="s">
        <v>1065</v>
      </c>
      <c r="K370" s="334" t="s">
        <v>622</v>
      </c>
      <c r="L370" s="335">
        <v>75</v>
      </c>
      <c r="M370" s="336">
        <v>2372.9</v>
      </c>
      <c r="N370" s="424"/>
      <c r="O370" s="322">
        <f t="shared" si="25"/>
        <v>0</v>
      </c>
      <c r="P370" s="323">
        <v>4607105160651</v>
      </c>
      <c r="Q370" s="337" t="s">
        <v>6499</v>
      </c>
      <c r="R370" s="324">
        <f t="shared" si="26"/>
        <v>31.64</v>
      </c>
      <c r="S370" s="458" t="s">
        <v>6674</v>
      </c>
      <c r="T370" s="326" t="s">
        <v>4522</v>
      </c>
      <c r="U370" s="352"/>
      <c r="V370" s="352"/>
      <c r="W370" s="352"/>
      <c r="X370" s="352"/>
    </row>
    <row r="371" spans="1:24" ht="15.75" x14ac:dyDescent="0.2">
      <c r="A371" s="292">
        <v>352</v>
      </c>
      <c r="B371" s="310">
        <v>14967</v>
      </c>
      <c r="C371" s="327" t="s">
        <v>6677</v>
      </c>
      <c r="D371" s="328"/>
      <c r="E371" s="329" t="s">
        <v>584</v>
      </c>
      <c r="F371" s="330" t="s">
        <v>6678</v>
      </c>
      <c r="G371" s="331" t="str">
        <f t="shared" si="24"/>
        <v>фото</v>
      </c>
      <c r="H371" s="331"/>
      <c r="I371" s="332" t="s">
        <v>5134</v>
      </c>
      <c r="J371" s="333" t="s">
        <v>1065</v>
      </c>
      <c r="K371" s="334" t="s">
        <v>586</v>
      </c>
      <c r="L371" s="335">
        <v>100</v>
      </c>
      <c r="M371" s="336">
        <v>2082.6999999999998</v>
      </c>
      <c r="N371" s="424"/>
      <c r="O371" s="322">
        <f t="shared" si="25"/>
        <v>0</v>
      </c>
      <c r="P371" s="323">
        <v>4607105160705</v>
      </c>
      <c r="Q371" s="337" t="s">
        <v>6499</v>
      </c>
      <c r="R371" s="324">
        <f t="shared" si="26"/>
        <v>20.83</v>
      </c>
      <c r="S371" s="458" t="s">
        <v>6677</v>
      </c>
      <c r="T371" s="326" t="s">
        <v>4522</v>
      </c>
      <c r="U371" s="352"/>
      <c r="V371" s="352"/>
      <c r="W371" s="352"/>
      <c r="X371" s="352"/>
    </row>
    <row r="372" spans="1:24" ht="15.75" x14ac:dyDescent="0.2">
      <c r="A372" s="292">
        <v>353</v>
      </c>
      <c r="B372" s="310">
        <v>2046</v>
      </c>
      <c r="C372" s="311" t="s">
        <v>1824</v>
      </c>
      <c r="D372" s="312"/>
      <c r="E372" s="313" t="s">
        <v>584</v>
      </c>
      <c r="F372" s="314" t="s">
        <v>1341</v>
      </c>
      <c r="G372" s="315" t="str">
        <f t="shared" si="24"/>
        <v>фото</v>
      </c>
      <c r="H372" s="315"/>
      <c r="I372" s="316" t="s">
        <v>1342</v>
      </c>
      <c r="J372" s="317" t="s">
        <v>1068</v>
      </c>
      <c r="K372" s="318" t="s">
        <v>586</v>
      </c>
      <c r="L372" s="319">
        <v>100</v>
      </c>
      <c r="M372" s="320">
        <v>2070</v>
      </c>
      <c r="N372" s="424"/>
      <c r="O372" s="322">
        <f t="shared" si="25"/>
        <v>0</v>
      </c>
      <c r="P372" s="323">
        <v>4607105140738</v>
      </c>
      <c r="Q372" s="317"/>
      <c r="R372" s="324">
        <f t="shared" si="26"/>
        <v>20.7</v>
      </c>
      <c r="S372" s="458" t="s">
        <v>1824</v>
      </c>
      <c r="T372" s="326" t="s">
        <v>4522</v>
      </c>
      <c r="U372" s="352"/>
      <c r="V372" s="352"/>
      <c r="W372" s="352"/>
      <c r="X372" s="352"/>
    </row>
    <row r="373" spans="1:24" ht="15.75" x14ac:dyDescent="0.2">
      <c r="A373" s="292">
        <v>354</v>
      </c>
      <c r="B373" s="310">
        <v>2263</v>
      </c>
      <c r="C373" s="311" t="s">
        <v>1819</v>
      </c>
      <c r="D373" s="312"/>
      <c r="E373" s="313" t="s">
        <v>584</v>
      </c>
      <c r="F373" s="314" t="s">
        <v>1343</v>
      </c>
      <c r="G373" s="315" t="str">
        <f t="shared" si="24"/>
        <v>фото</v>
      </c>
      <c r="H373" s="315"/>
      <c r="I373" s="316" t="s">
        <v>329</v>
      </c>
      <c r="J373" s="317" t="s">
        <v>1068</v>
      </c>
      <c r="K373" s="318" t="s">
        <v>586</v>
      </c>
      <c r="L373" s="319">
        <v>100</v>
      </c>
      <c r="M373" s="320">
        <v>2201.4</v>
      </c>
      <c r="N373" s="424"/>
      <c r="O373" s="322">
        <f t="shared" si="25"/>
        <v>0</v>
      </c>
      <c r="P373" s="323">
        <v>4607105140752</v>
      </c>
      <c r="Q373" s="317"/>
      <c r="R373" s="324">
        <f t="shared" si="26"/>
        <v>22.01</v>
      </c>
      <c r="S373" s="458" t="s">
        <v>1819</v>
      </c>
      <c r="T373" s="326" t="s">
        <v>4522</v>
      </c>
      <c r="U373" s="352"/>
      <c r="V373" s="352"/>
      <c r="W373" s="352"/>
      <c r="X373" s="352"/>
    </row>
    <row r="374" spans="1:24" ht="15.75" x14ac:dyDescent="0.2">
      <c r="A374" s="292">
        <v>355</v>
      </c>
      <c r="B374" s="310">
        <v>2034</v>
      </c>
      <c r="C374" s="311" t="s">
        <v>2624</v>
      </c>
      <c r="D374" s="312"/>
      <c r="E374" s="313" t="s">
        <v>584</v>
      </c>
      <c r="F374" s="314" t="s">
        <v>1826</v>
      </c>
      <c r="G374" s="315" t="str">
        <f t="shared" si="24"/>
        <v>фото</v>
      </c>
      <c r="H374" s="315"/>
      <c r="I374" s="316" t="s">
        <v>6679</v>
      </c>
      <c r="J374" s="317" t="s">
        <v>1068</v>
      </c>
      <c r="K374" s="318" t="s">
        <v>586</v>
      </c>
      <c r="L374" s="319">
        <v>75</v>
      </c>
      <c r="M374" s="320">
        <v>1307.1999999999998</v>
      </c>
      <c r="N374" s="424"/>
      <c r="O374" s="322">
        <f t="shared" si="25"/>
        <v>0</v>
      </c>
      <c r="P374" s="323">
        <v>4607105140769</v>
      </c>
      <c r="Q374" s="317"/>
      <c r="R374" s="324">
        <f t="shared" si="26"/>
        <v>17.43</v>
      </c>
      <c r="S374" s="458" t="s">
        <v>2624</v>
      </c>
      <c r="T374" s="326" t="s">
        <v>4522</v>
      </c>
      <c r="U374" s="352"/>
      <c r="V374" s="352"/>
      <c r="W374" s="352"/>
      <c r="X374" s="352"/>
    </row>
    <row r="375" spans="1:24" ht="15.75" x14ac:dyDescent="0.2">
      <c r="A375" s="292">
        <v>356</v>
      </c>
      <c r="B375" s="310">
        <v>1054</v>
      </c>
      <c r="C375" s="311" t="s">
        <v>1825</v>
      </c>
      <c r="D375" s="312"/>
      <c r="E375" s="313" t="s">
        <v>584</v>
      </c>
      <c r="F375" s="314" t="s">
        <v>1344</v>
      </c>
      <c r="G375" s="315" t="str">
        <f t="shared" si="24"/>
        <v>фото</v>
      </c>
      <c r="H375" s="315"/>
      <c r="I375" s="316" t="s">
        <v>557</v>
      </c>
      <c r="J375" s="317" t="s">
        <v>1074</v>
      </c>
      <c r="K375" s="318" t="s">
        <v>586</v>
      </c>
      <c r="L375" s="319">
        <v>100</v>
      </c>
      <c r="M375" s="320">
        <v>1690.6</v>
      </c>
      <c r="N375" s="424"/>
      <c r="O375" s="322">
        <f t="shared" si="25"/>
        <v>0</v>
      </c>
      <c r="P375" s="323">
        <v>4607105140776</v>
      </c>
      <c r="Q375" s="317"/>
      <c r="R375" s="324">
        <f t="shared" si="26"/>
        <v>16.91</v>
      </c>
      <c r="S375" s="458" t="s">
        <v>1825</v>
      </c>
      <c r="T375" s="326" t="s">
        <v>4522</v>
      </c>
      <c r="U375" s="352"/>
      <c r="V375" s="352"/>
      <c r="W375" s="352"/>
      <c r="X375" s="352"/>
    </row>
    <row r="376" spans="1:24" ht="15.75" x14ac:dyDescent="0.2">
      <c r="A376" s="292">
        <v>357</v>
      </c>
      <c r="B376" s="310">
        <v>14976</v>
      </c>
      <c r="C376" s="327" t="s">
        <v>6680</v>
      </c>
      <c r="D376" s="328"/>
      <c r="E376" s="329" t="s">
        <v>584</v>
      </c>
      <c r="F376" s="330" t="s">
        <v>6681</v>
      </c>
      <c r="G376" s="331" t="str">
        <f t="shared" si="24"/>
        <v>фото</v>
      </c>
      <c r="H376" s="331"/>
      <c r="I376" s="332" t="s">
        <v>3843</v>
      </c>
      <c r="J376" s="333" t="s">
        <v>1065</v>
      </c>
      <c r="K376" s="334" t="s">
        <v>586</v>
      </c>
      <c r="L376" s="335">
        <v>100</v>
      </c>
      <c r="M376" s="336">
        <v>2015.8999999999999</v>
      </c>
      <c r="N376" s="424"/>
      <c r="O376" s="322">
        <f t="shared" si="25"/>
        <v>0</v>
      </c>
      <c r="P376" s="323">
        <v>4607105160798</v>
      </c>
      <c r="Q376" s="337" t="s">
        <v>6499</v>
      </c>
      <c r="R376" s="324">
        <f t="shared" si="26"/>
        <v>20.16</v>
      </c>
      <c r="S376" s="458" t="s">
        <v>6680</v>
      </c>
      <c r="T376" s="326" t="s">
        <v>4522</v>
      </c>
      <c r="U376" s="352"/>
      <c r="V376" s="352"/>
      <c r="W376" s="352"/>
      <c r="X376" s="352"/>
    </row>
    <row r="377" spans="1:24" ht="15.75" x14ac:dyDescent="0.2">
      <c r="A377" s="292">
        <v>358</v>
      </c>
      <c r="B377" s="310">
        <v>5170</v>
      </c>
      <c r="C377" s="311" t="s">
        <v>1798</v>
      </c>
      <c r="D377" s="312"/>
      <c r="E377" s="313" t="s">
        <v>584</v>
      </c>
      <c r="F377" s="314" t="s">
        <v>1345</v>
      </c>
      <c r="G377" s="315" t="str">
        <f t="shared" si="24"/>
        <v>фото</v>
      </c>
      <c r="H377" s="315"/>
      <c r="I377" s="316" t="s">
        <v>1346</v>
      </c>
      <c r="J377" s="317" t="s">
        <v>1074</v>
      </c>
      <c r="K377" s="318" t="s">
        <v>586</v>
      </c>
      <c r="L377" s="319">
        <v>100</v>
      </c>
      <c r="M377" s="320">
        <v>1728.5</v>
      </c>
      <c r="N377" s="424"/>
      <c r="O377" s="322">
        <f t="shared" si="25"/>
        <v>0</v>
      </c>
      <c r="P377" s="323">
        <v>4607105140790</v>
      </c>
      <c r="Q377" s="317"/>
      <c r="R377" s="324">
        <f t="shared" si="26"/>
        <v>17.29</v>
      </c>
      <c r="S377" s="458" t="s">
        <v>1798</v>
      </c>
      <c r="T377" s="326" t="s">
        <v>4522</v>
      </c>
      <c r="U377" s="352"/>
      <c r="V377" s="352"/>
      <c r="W377" s="352"/>
      <c r="X377" s="352"/>
    </row>
    <row r="378" spans="1:24" ht="15.75" x14ac:dyDescent="0.2">
      <c r="A378" s="292">
        <v>359</v>
      </c>
      <c r="B378" s="310">
        <v>1209</v>
      </c>
      <c r="C378" s="311" t="s">
        <v>1800</v>
      </c>
      <c r="D378" s="312"/>
      <c r="E378" s="313" t="s">
        <v>584</v>
      </c>
      <c r="F378" s="314" t="s">
        <v>1347</v>
      </c>
      <c r="G378" s="315" t="str">
        <f t="shared" si="24"/>
        <v>фото</v>
      </c>
      <c r="H378" s="315"/>
      <c r="I378" s="316" t="s">
        <v>1348</v>
      </c>
      <c r="J378" s="317" t="s">
        <v>1068</v>
      </c>
      <c r="K378" s="318" t="s">
        <v>585</v>
      </c>
      <c r="L378" s="319">
        <v>100</v>
      </c>
      <c r="M378" s="320">
        <v>1492.3999999999999</v>
      </c>
      <c r="N378" s="424"/>
      <c r="O378" s="322">
        <f t="shared" si="25"/>
        <v>0</v>
      </c>
      <c r="P378" s="323">
        <v>4607105140806</v>
      </c>
      <c r="Q378" s="317"/>
      <c r="R378" s="324">
        <f t="shared" si="26"/>
        <v>14.92</v>
      </c>
      <c r="S378" s="458" t="s">
        <v>1800</v>
      </c>
      <c r="T378" s="326" t="s">
        <v>4522</v>
      </c>
      <c r="U378" s="352"/>
      <c r="V378" s="352"/>
      <c r="W378" s="352"/>
      <c r="X378" s="352"/>
    </row>
    <row r="379" spans="1:24" ht="25.5" x14ac:dyDescent="0.2">
      <c r="A379" s="292">
        <v>360</v>
      </c>
      <c r="B379" s="310">
        <v>10144</v>
      </c>
      <c r="C379" s="327" t="s">
        <v>6682</v>
      </c>
      <c r="D379" s="328" t="s">
        <v>6683</v>
      </c>
      <c r="E379" s="329" t="s">
        <v>584</v>
      </c>
      <c r="F379" s="330" t="s">
        <v>6684</v>
      </c>
      <c r="G379" s="331" t="str">
        <f t="shared" si="24"/>
        <v>фото</v>
      </c>
      <c r="H379" s="331" t="str">
        <f>HYPERLINK("http://www.gardenbulbs.ru/images/summer_CL/thumbnails/"&amp;D379&amp;".jpg","фото")</f>
        <v>фото</v>
      </c>
      <c r="I379" s="332" t="s">
        <v>6685</v>
      </c>
      <c r="J379" s="333" t="s">
        <v>1065</v>
      </c>
      <c r="K379" s="334" t="s">
        <v>586</v>
      </c>
      <c r="L379" s="335">
        <v>75</v>
      </c>
      <c r="M379" s="336">
        <v>1950.1999999999998</v>
      </c>
      <c r="N379" s="321"/>
      <c r="O379" s="322">
        <f t="shared" si="25"/>
        <v>0</v>
      </c>
      <c r="P379" s="323"/>
      <c r="Q379" s="337" t="s">
        <v>6499</v>
      </c>
      <c r="R379" s="324">
        <f t="shared" si="26"/>
        <v>26</v>
      </c>
      <c r="S379" s="458" t="s">
        <v>6686</v>
      </c>
      <c r="T379" s="326" t="s">
        <v>4522</v>
      </c>
      <c r="U379" s="352"/>
      <c r="V379" s="352"/>
      <c r="W379" s="352"/>
      <c r="X379" s="352"/>
    </row>
    <row r="380" spans="1:24" ht="38.25" x14ac:dyDescent="0.2">
      <c r="A380" s="292">
        <v>361</v>
      </c>
      <c r="B380" s="310">
        <v>11851</v>
      </c>
      <c r="C380" s="311" t="s">
        <v>5272</v>
      </c>
      <c r="D380" s="312"/>
      <c r="E380" s="313" t="s">
        <v>584</v>
      </c>
      <c r="F380" s="314" t="s">
        <v>4999</v>
      </c>
      <c r="G380" s="315" t="str">
        <f t="shared" si="24"/>
        <v>фото</v>
      </c>
      <c r="H380" s="315"/>
      <c r="I380" s="316" t="s">
        <v>5124</v>
      </c>
      <c r="J380" s="317" t="s">
        <v>1065</v>
      </c>
      <c r="K380" s="318" t="s">
        <v>586</v>
      </c>
      <c r="L380" s="319">
        <v>100</v>
      </c>
      <c r="M380" s="320">
        <v>2019.3999999999999</v>
      </c>
      <c r="N380" s="424"/>
      <c r="O380" s="322">
        <f t="shared" si="25"/>
        <v>0</v>
      </c>
      <c r="P380" s="323">
        <v>4607105140813</v>
      </c>
      <c r="Q380" s="317" t="s">
        <v>4911</v>
      </c>
      <c r="R380" s="324">
        <f t="shared" si="26"/>
        <v>20.190000000000001</v>
      </c>
      <c r="S380" s="458" t="s">
        <v>5272</v>
      </c>
      <c r="T380" s="326" t="s">
        <v>4522</v>
      </c>
      <c r="U380" s="352"/>
      <c r="V380" s="352"/>
      <c r="W380" s="352"/>
      <c r="X380" s="352"/>
    </row>
    <row r="381" spans="1:24" ht="15.75" x14ac:dyDescent="0.2">
      <c r="A381" s="292">
        <v>362</v>
      </c>
      <c r="B381" s="310">
        <v>789</v>
      </c>
      <c r="C381" s="311" t="s">
        <v>1802</v>
      </c>
      <c r="D381" s="312"/>
      <c r="E381" s="313" t="s">
        <v>584</v>
      </c>
      <c r="F381" s="314" t="s">
        <v>1349</v>
      </c>
      <c r="G381" s="315" t="str">
        <f t="shared" si="24"/>
        <v>фото</v>
      </c>
      <c r="H381" s="315"/>
      <c r="I381" s="316" t="s">
        <v>1350</v>
      </c>
      <c r="J381" s="317" t="s">
        <v>1065</v>
      </c>
      <c r="K381" s="318" t="s">
        <v>586</v>
      </c>
      <c r="L381" s="319">
        <v>100</v>
      </c>
      <c r="M381" s="320">
        <v>1212</v>
      </c>
      <c r="N381" s="424"/>
      <c r="O381" s="322">
        <f t="shared" si="25"/>
        <v>0</v>
      </c>
      <c r="P381" s="323">
        <v>4607105140837</v>
      </c>
      <c r="Q381" s="317"/>
      <c r="R381" s="324">
        <f t="shared" si="26"/>
        <v>12.12</v>
      </c>
      <c r="S381" s="458" t="s">
        <v>1802</v>
      </c>
      <c r="T381" s="326" t="s">
        <v>4522</v>
      </c>
      <c r="U381" s="352"/>
      <c r="V381" s="352"/>
      <c r="W381" s="352"/>
      <c r="X381" s="352"/>
    </row>
    <row r="382" spans="1:24" ht="15.75" x14ac:dyDescent="0.2">
      <c r="A382" s="292">
        <v>363</v>
      </c>
      <c r="B382" s="310">
        <v>1951</v>
      </c>
      <c r="C382" s="311" t="s">
        <v>1799</v>
      </c>
      <c r="D382" s="312"/>
      <c r="E382" s="313" t="s">
        <v>584</v>
      </c>
      <c r="F382" s="314" t="s">
        <v>1351</v>
      </c>
      <c r="G382" s="315" t="str">
        <f t="shared" si="24"/>
        <v>фото</v>
      </c>
      <c r="H382" s="315"/>
      <c r="I382" s="316" t="s">
        <v>1352</v>
      </c>
      <c r="J382" s="317" t="s">
        <v>1065</v>
      </c>
      <c r="K382" s="318" t="s">
        <v>586</v>
      </c>
      <c r="L382" s="319">
        <v>100</v>
      </c>
      <c r="M382" s="320">
        <v>1619.6</v>
      </c>
      <c r="N382" s="424"/>
      <c r="O382" s="322">
        <f t="shared" si="25"/>
        <v>0</v>
      </c>
      <c r="P382" s="323">
        <v>4607105140844</v>
      </c>
      <c r="Q382" s="317"/>
      <c r="R382" s="324">
        <f t="shared" si="26"/>
        <v>16.2</v>
      </c>
      <c r="S382" s="458" t="s">
        <v>1799</v>
      </c>
      <c r="T382" s="326" t="s">
        <v>4522</v>
      </c>
      <c r="U382" s="352"/>
      <c r="V382" s="352"/>
      <c r="W382" s="352"/>
      <c r="X382" s="352"/>
    </row>
    <row r="383" spans="1:24" ht="15.75" x14ac:dyDescent="0.2">
      <c r="A383" s="292">
        <v>364</v>
      </c>
      <c r="B383" s="310">
        <v>5084</v>
      </c>
      <c r="C383" s="311" t="s">
        <v>1804</v>
      </c>
      <c r="D383" s="312"/>
      <c r="E383" s="313" t="s">
        <v>584</v>
      </c>
      <c r="F383" s="314" t="s">
        <v>1353</v>
      </c>
      <c r="G383" s="315" t="str">
        <f t="shared" si="24"/>
        <v>фото</v>
      </c>
      <c r="H383" s="315"/>
      <c r="I383" s="316" t="s">
        <v>329</v>
      </c>
      <c r="J383" s="317" t="s">
        <v>1074</v>
      </c>
      <c r="K383" s="318" t="s">
        <v>586</v>
      </c>
      <c r="L383" s="319">
        <v>100</v>
      </c>
      <c r="M383" s="320">
        <v>1829.6999999999998</v>
      </c>
      <c r="N383" s="424"/>
      <c r="O383" s="322">
        <f t="shared" si="25"/>
        <v>0</v>
      </c>
      <c r="P383" s="323">
        <v>4607105140851</v>
      </c>
      <c r="Q383" s="317"/>
      <c r="R383" s="324">
        <f t="shared" si="26"/>
        <v>18.3</v>
      </c>
      <c r="S383" s="458" t="s">
        <v>1804</v>
      </c>
      <c r="T383" s="326" t="s">
        <v>4522</v>
      </c>
      <c r="U383" s="352"/>
      <c r="V383" s="352"/>
      <c r="W383" s="352"/>
      <c r="X383" s="352"/>
    </row>
    <row r="384" spans="1:24" ht="25.5" x14ac:dyDescent="0.2">
      <c r="A384" s="292">
        <v>365</v>
      </c>
      <c r="B384" s="310">
        <v>6553</v>
      </c>
      <c r="C384" s="327" t="s">
        <v>6687</v>
      </c>
      <c r="D384" s="328"/>
      <c r="E384" s="329" t="s">
        <v>584</v>
      </c>
      <c r="F384" s="330" t="s">
        <v>6688</v>
      </c>
      <c r="G384" s="331" t="str">
        <f t="shared" ref="G384:G385" si="27">HYPERLINK("http://www.gardenbulbs.ru/images/summer_CL/thumbnails/"&amp;C384&amp;".jpg","фото")</f>
        <v>фото</v>
      </c>
      <c r="H384" s="331"/>
      <c r="I384" s="332" t="s">
        <v>6689</v>
      </c>
      <c r="J384" s="333" t="s">
        <v>1065</v>
      </c>
      <c r="K384" s="334" t="s">
        <v>586</v>
      </c>
      <c r="L384" s="335">
        <v>100</v>
      </c>
      <c r="M384" s="336">
        <v>2205.6999999999998</v>
      </c>
      <c r="N384" s="424"/>
      <c r="O384" s="322">
        <f t="shared" ref="O384:O385" si="28">IF(ISERROR(N384*M384),0,N384*M384)</f>
        <v>0</v>
      </c>
      <c r="P384" s="323">
        <v>4607105160323</v>
      </c>
      <c r="Q384" s="337" t="s">
        <v>6499</v>
      </c>
      <c r="R384" s="324">
        <f t="shared" ref="R384:R385" si="29">ROUND(M384/L384,2)</f>
        <v>22.06</v>
      </c>
      <c r="S384" s="458" t="s">
        <v>6687</v>
      </c>
      <c r="T384" s="326" t="s">
        <v>4522</v>
      </c>
      <c r="U384" s="352"/>
      <c r="V384" s="352"/>
      <c r="W384" s="352"/>
      <c r="X384" s="352"/>
    </row>
    <row r="385" spans="1:24" ht="25.5" x14ac:dyDescent="0.2">
      <c r="A385" s="292">
        <v>366</v>
      </c>
      <c r="B385" s="310">
        <v>1141</v>
      </c>
      <c r="C385" s="311" t="s">
        <v>1805</v>
      </c>
      <c r="D385" s="312"/>
      <c r="E385" s="313" t="s">
        <v>584</v>
      </c>
      <c r="F385" s="314" t="s">
        <v>1354</v>
      </c>
      <c r="G385" s="315" t="str">
        <f t="shared" si="27"/>
        <v>фото</v>
      </c>
      <c r="H385" s="315"/>
      <c r="I385" s="316" t="s">
        <v>6690</v>
      </c>
      <c r="J385" s="317" t="s">
        <v>1074</v>
      </c>
      <c r="K385" s="318" t="s">
        <v>586</v>
      </c>
      <c r="L385" s="319">
        <v>100</v>
      </c>
      <c r="M385" s="320">
        <v>1840.1999999999998</v>
      </c>
      <c r="N385" s="424"/>
      <c r="O385" s="322">
        <f t="shared" si="28"/>
        <v>0</v>
      </c>
      <c r="P385" s="323">
        <v>4607105140868</v>
      </c>
      <c r="Q385" s="317"/>
      <c r="R385" s="324">
        <f t="shared" si="29"/>
        <v>18.399999999999999</v>
      </c>
      <c r="S385" s="458" t="s">
        <v>1805</v>
      </c>
      <c r="T385" s="326" t="s">
        <v>4522</v>
      </c>
      <c r="U385" s="352"/>
      <c r="V385" s="352"/>
      <c r="W385" s="352"/>
      <c r="X385" s="352"/>
    </row>
    <row r="386" spans="1:24" ht="15.75" x14ac:dyDescent="0.2">
      <c r="A386" s="292">
        <v>367</v>
      </c>
      <c r="B386" s="304"/>
      <c r="C386" s="305"/>
      <c r="D386" s="305"/>
      <c r="E386" s="338" t="s">
        <v>1355</v>
      </c>
      <c r="F386" s="339"/>
      <c r="G386" s="308"/>
      <c r="H386" s="308"/>
      <c r="I386" s="308"/>
      <c r="J386" s="308"/>
      <c r="K386" s="307"/>
      <c r="L386" s="307"/>
      <c r="M386" s="307"/>
      <c r="N386" s="307"/>
      <c r="O386" s="308"/>
      <c r="P386" s="452"/>
      <c r="Q386" s="308"/>
      <c r="R386" s="309"/>
      <c r="S386" s="457"/>
      <c r="T386" s="308"/>
      <c r="U386" s="352"/>
      <c r="V386" s="352"/>
      <c r="W386" s="352"/>
      <c r="X386" s="352"/>
    </row>
    <row r="387" spans="1:24" ht="25.5" x14ac:dyDescent="0.2">
      <c r="A387" s="292">
        <v>368</v>
      </c>
      <c r="B387" s="310">
        <v>1068</v>
      </c>
      <c r="C387" s="311" t="s">
        <v>1829</v>
      </c>
      <c r="D387" s="312"/>
      <c r="E387" s="313" t="s">
        <v>584</v>
      </c>
      <c r="F387" s="314" t="s">
        <v>1356</v>
      </c>
      <c r="G387" s="315" t="str">
        <f t="shared" ref="G387:G419" si="30">HYPERLINK("http://www.gardenbulbs.ru/images/summer_CL/thumbnails/"&amp;C387&amp;".jpg","фото")</f>
        <v>фото</v>
      </c>
      <c r="H387" s="315"/>
      <c r="I387" s="316" t="s">
        <v>1357</v>
      </c>
      <c r="J387" s="317" t="s">
        <v>1074</v>
      </c>
      <c r="K387" s="318" t="s">
        <v>586</v>
      </c>
      <c r="L387" s="319">
        <v>100</v>
      </c>
      <c r="M387" s="320">
        <v>1990.6</v>
      </c>
      <c r="N387" s="424"/>
      <c r="O387" s="322">
        <f t="shared" ref="O387:O419" si="31">IF(ISERROR(N387*M387),0,N387*M387)</f>
        <v>0</v>
      </c>
      <c r="P387" s="323">
        <v>4607105140875</v>
      </c>
      <c r="Q387" s="317"/>
      <c r="R387" s="324">
        <f t="shared" ref="R387:R419" si="32">ROUND(M387/L387,2)</f>
        <v>19.91</v>
      </c>
      <c r="S387" s="458" t="s">
        <v>1829</v>
      </c>
      <c r="T387" s="326" t="s">
        <v>4523</v>
      </c>
      <c r="U387" s="352"/>
      <c r="V387" s="352"/>
      <c r="W387" s="352"/>
      <c r="X387" s="352"/>
    </row>
    <row r="388" spans="1:24" ht="15.75" x14ac:dyDescent="0.2">
      <c r="A388" s="292">
        <v>369</v>
      </c>
      <c r="B388" s="310">
        <v>1059</v>
      </c>
      <c r="C388" s="311" t="s">
        <v>1830</v>
      </c>
      <c r="D388" s="312"/>
      <c r="E388" s="313" t="s">
        <v>584</v>
      </c>
      <c r="F388" s="314" t="s">
        <v>1363</v>
      </c>
      <c r="G388" s="315" t="str">
        <f t="shared" si="30"/>
        <v>фото</v>
      </c>
      <c r="H388" s="315"/>
      <c r="I388" s="316" t="s">
        <v>1364</v>
      </c>
      <c r="J388" s="317" t="s">
        <v>1068</v>
      </c>
      <c r="K388" s="318" t="s">
        <v>586</v>
      </c>
      <c r="L388" s="319">
        <v>100</v>
      </c>
      <c r="M388" s="320">
        <v>2121.7999999999997</v>
      </c>
      <c r="N388" s="424"/>
      <c r="O388" s="322">
        <f t="shared" si="31"/>
        <v>0</v>
      </c>
      <c r="P388" s="323">
        <v>4607105140882</v>
      </c>
      <c r="Q388" s="317"/>
      <c r="R388" s="324">
        <f t="shared" si="32"/>
        <v>21.22</v>
      </c>
      <c r="S388" s="458" t="s">
        <v>1830</v>
      </c>
      <c r="T388" s="326" t="s">
        <v>4523</v>
      </c>
      <c r="U388" s="352"/>
      <c r="V388" s="352"/>
      <c r="W388" s="352"/>
      <c r="X388" s="352"/>
    </row>
    <row r="389" spans="1:24" ht="15.75" x14ac:dyDescent="0.2">
      <c r="A389" s="292">
        <v>370</v>
      </c>
      <c r="B389" s="310">
        <v>2096</v>
      </c>
      <c r="C389" s="311" t="s">
        <v>1831</v>
      </c>
      <c r="D389" s="312"/>
      <c r="E389" s="313" t="s">
        <v>584</v>
      </c>
      <c r="F389" s="314" t="s">
        <v>1358</v>
      </c>
      <c r="G389" s="315" t="str">
        <f t="shared" si="30"/>
        <v>фото</v>
      </c>
      <c r="H389" s="315"/>
      <c r="I389" s="316" t="s">
        <v>1359</v>
      </c>
      <c r="J389" s="317" t="s">
        <v>1074</v>
      </c>
      <c r="K389" s="318" t="s">
        <v>586</v>
      </c>
      <c r="L389" s="319">
        <v>100</v>
      </c>
      <c r="M389" s="320">
        <v>1770</v>
      </c>
      <c r="N389" s="424"/>
      <c r="O389" s="322">
        <f t="shared" si="31"/>
        <v>0</v>
      </c>
      <c r="P389" s="323">
        <v>4607105140899</v>
      </c>
      <c r="Q389" s="317"/>
      <c r="R389" s="324">
        <f t="shared" si="32"/>
        <v>17.7</v>
      </c>
      <c r="S389" s="458" t="s">
        <v>1831</v>
      </c>
      <c r="T389" s="326" t="s">
        <v>4523</v>
      </c>
      <c r="U389" s="352"/>
      <c r="V389" s="352"/>
      <c r="W389" s="352"/>
      <c r="X389" s="352"/>
    </row>
    <row r="390" spans="1:24" ht="15.75" x14ac:dyDescent="0.2">
      <c r="A390" s="292">
        <v>371</v>
      </c>
      <c r="B390" s="310">
        <v>6101</v>
      </c>
      <c r="C390" s="311" t="s">
        <v>1832</v>
      </c>
      <c r="D390" s="312"/>
      <c r="E390" s="313" t="s">
        <v>584</v>
      </c>
      <c r="F390" s="314" t="s">
        <v>1360</v>
      </c>
      <c r="G390" s="315" t="str">
        <f t="shared" si="30"/>
        <v>фото</v>
      </c>
      <c r="H390" s="315"/>
      <c r="I390" s="316" t="s">
        <v>623</v>
      </c>
      <c r="J390" s="317" t="s">
        <v>1074</v>
      </c>
      <c r="K390" s="318" t="s">
        <v>586</v>
      </c>
      <c r="L390" s="319">
        <v>100</v>
      </c>
      <c r="M390" s="320">
        <v>1956.1999999999998</v>
      </c>
      <c r="N390" s="424"/>
      <c r="O390" s="322">
        <f t="shared" si="31"/>
        <v>0</v>
      </c>
      <c r="P390" s="323">
        <v>4607105140905</v>
      </c>
      <c r="Q390" s="317"/>
      <c r="R390" s="324">
        <f t="shared" si="32"/>
        <v>19.559999999999999</v>
      </c>
      <c r="S390" s="458" t="s">
        <v>1832</v>
      </c>
      <c r="T390" s="326" t="s">
        <v>4523</v>
      </c>
      <c r="U390" s="352"/>
      <c r="V390" s="352"/>
      <c r="W390" s="352"/>
      <c r="X390" s="352"/>
    </row>
    <row r="391" spans="1:24" ht="25.5" x14ac:dyDescent="0.2">
      <c r="A391" s="292">
        <v>372</v>
      </c>
      <c r="B391" s="310">
        <v>6100</v>
      </c>
      <c r="C391" s="311" t="s">
        <v>1833</v>
      </c>
      <c r="D391" s="312"/>
      <c r="E391" s="313" t="s">
        <v>584</v>
      </c>
      <c r="F391" s="314" t="s">
        <v>1361</v>
      </c>
      <c r="G391" s="315" t="str">
        <f t="shared" si="30"/>
        <v>фото</v>
      </c>
      <c r="H391" s="315"/>
      <c r="I391" s="316" t="s">
        <v>1362</v>
      </c>
      <c r="J391" s="317" t="s">
        <v>1074</v>
      </c>
      <c r="K391" s="318" t="s">
        <v>586</v>
      </c>
      <c r="L391" s="319">
        <v>100</v>
      </c>
      <c r="M391" s="320">
        <v>2004.6999999999998</v>
      </c>
      <c r="N391" s="424"/>
      <c r="O391" s="322">
        <f t="shared" si="31"/>
        <v>0</v>
      </c>
      <c r="P391" s="323">
        <v>4607105140912</v>
      </c>
      <c r="Q391" s="317"/>
      <c r="R391" s="324">
        <f t="shared" si="32"/>
        <v>20.05</v>
      </c>
      <c r="S391" s="458" t="s">
        <v>1833</v>
      </c>
      <c r="T391" s="326" t="s">
        <v>4523</v>
      </c>
      <c r="U391" s="352"/>
      <c r="V391" s="352"/>
      <c r="W391" s="352"/>
      <c r="X391" s="352"/>
    </row>
    <row r="392" spans="1:24" ht="15.75" x14ac:dyDescent="0.2">
      <c r="A392" s="292">
        <v>373</v>
      </c>
      <c r="B392" s="310">
        <v>1768</v>
      </c>
      <c r="C392" s="311" t="s">
        <v>1834</v>
      </c>
      <c r="D392" s="312"/>
      <c r="E392" s="313" t="s">
        <v>584</v>
      </c>
      <c r="F392" s="314" t="s">
        <v>1365</v>
      </c>
      <c r="G392" s="315" t="str">
        <f t="shared" si="30"/>
        <v>фото</v>
      </c>
      <c r="H392" s="315"/>
      <c r="I392" s="316" t="s">
        <v>1366</v>
      </c>
      <c r="J392" s="317" t="s">
        <v>1068</v>
      </c>
      <c r="K392" s="318" t="s">
        <v>586</v>
      </c>
      <c r="L392" s="319">
        <v>100</v>
      </c>
      <c r="M392" s="320">
        <v>2015.8999999999999</v>
      </c>
      <c r="N392" s="424"/>
      <c r="O392" s="322">
        <f t="shared" si="31"/>
        <v>0</v>
      </c>
      <c r="P392" s="323">
        <v>4607105140929</v>
      </c>
      <c r="Q392" s="317"/>
      <c r="R392" s="324">
        <f t="shared" si="32"/>
        <v>20.16</v>
      </c>
      <c r="S392" s="458" t="s">
        <v>1834</v>
      </c>
      <c r="T392" s="326" t="s">
        <v>4523</v>
      </c>
      <c r="U392" s="352"/>
      <c r="V392" s="352"/>
      <c r="W392" s="352"/>
      <c r="X392" s="352"/>
    </row>
    <row r="393" spans="1:24" ht="22.5" x14ac:dyDescent="0.2">
      <c r="A393" s="292">
        <v>374</v>
      </c>
      <c r="B393" s="310">
        <v>7685</v>
      </c>
      <c r="C393" s="311" t="s">
        <v>1851</v>
      </c>
      <c r="D393" s="312" t="s">
        <v>1852</v>
      </c>
      <c r="E393" s="313" t="s">
        <v>584</v>
      </c>
      <c r="F393" s="314" t="s">
        <v>166</v>
      </c>
      <c r="G393" s="315" t="str">
        <f t="shared" si="30"/>
        <v>фото</v>
      </c>
      <c r="H393" s="315" t="str">
        <f>HYPERLINK("http://www.gardenbulbs.ru/images/summer_CL/thumbnails/"&amp;D393&amp;".jpg","фото")</f>
        <v>фото</v>
      </c>
      <c r="I393" s="316" t="s">
        <v>167</v>
      </c>
      <c r="J393" s="317" t="s">
        <v>1074</v>
      </c>
      <c r="K393" s="318" t="s">
        <v>586</v>
      </c>
      <c r="L393" s="319">
        <v>100</v>
      </c>
      <c r="M393" s="320">
        <v>2145.9</v>
      </c>
      <c r="N393" s="424"/>
      <c r="O393" s="322">
        <f t="shared" si="31"/>
        <v>0</v>
      </c>
      <c r="P393" s="323">
        <v>4607105140936</v>
      </c>
      <c r="Q393" s="317"/>
      <c r="R393" s="324">
        <f t="shared" si="32"/>
        <v>21.46</v>
      </c>
      <c r="S393" s="458" t="s">
        <v>5283</v>
      </c>
      <c r="T393" s="326" t="s">
        <v>4523</v>
      </c>
      <c r="U393" s="352"/>
      <c r="V393" s="352"/>
      <c r="W393" s="352"/>
      <c r="X393" s="352"/>
    </row>
    <row r="394" spans="1:24" ht="31.5" x14ac:dyDescent="0.2">
      <c r="A394" s="292">
        <v>375</v>
      </c>
      <c r="B394" s="310">
        <v>11852</v>
      </c>
      <c r="C394" s="311" t="s">
        <v>5284</v>
      </c>
      <c r="D394" s="312" t="s">
        <v>5485</v>
      </c>
      <c r="E394" s="313" t="s">
        <v>584</v>
      </c>
      <c r="F394" s="314" t="s">
        <v>5006</v>
      </c>
      <c r="G394" s="315" t="str">
        <f t="shared" si="30"/>
        <v>фото</v>
      </c>
      <c r="H394" s="315" t="str">
        <f>HYPERLINK("http://www.gardenbulbs.ru/images/summer_CL/thumbnails/"&amp;D394&amp;".jpg","фото")</f>
        <v>фото</v>
      </c>
      <c r="I394" s="316" t="s">
        <v>6691</v>
      </c>
      <c r="J394" s="317" t="s">
        <v>1068</v>
      </c>
      <c r="K394" s="318" t="s">
        <v>586</v>
      </c>
      <c r="L394" s="319">
        <v>100</v>
      </c>
      <c r="M394" s="320">
        <v>2209.1999999999998</v>
      </c>
      <c r="N394" s="424"/>
      <c r="O394" s="322">
        <f t="shared" si="31"/>
        <v>0</v>
      </c>
      <c r="P394" s="323">
        <v>4607105140943</v>
      </c>
      <c r="Q394" s="317" t="s">
        <v>4911</v>
      </c>
      <c r="R394" s="324">
        <f t="shared" si="32"/>
        <v>22.09</v>
      </c>
      <c r="S394" s="458" t="s">
        <v>5284</v>
      </c>
      <c r="T394" s="326" t="s">
        <v>4523</v>
      </c>
      <c r="U394" s="352"/>
      <c r="V394" s="352"/>
      <c r="W394" s="352"/>
      <c r="X394" s="352"/>
    </row>
    <row r="395" spans="1:24" ht="38.25" x14ac:dyDescent="0.2">
      <c r="A395" s="292">
        <v>376</v>
      </c>
      <c r="B395" s="310">
        <v>7689</v>
      </c>
      <c r="C395" s="311" t="s">
        <v>3934</v>
      </c>
      <c r="D395" s="312"/>
      <c r="E395" s="313" t="s">
        <v>584</v>
      </c>
      <c r="F395" s="314" t="s">
        <v>3757</v>
      </c>
      <c r="G395" s="315" t="str">
        <f t="shared" si="30"/>
        <v>фото</v>
      </c>
      <c r="H395" s="315"/>
      <c r="I395" s="316" t="s">
        <v>3833</v>
      </c>
      <c r="J395" s="317" t="s">
        <v>1065</v>
      </c>
      <c r="K395" s="318" t="s">
        <v>586</v>
      </c>
      <c r="L395" s="319">
        <v>100</v>
      </c>
      <c r="M395" s="320">
        <v>2374.7999999999997</v>
      </c>
      <c r="N395" s="424"/>
      <c r="O395" s="322">
        <f t="shared" si="31"/>
        <v>0</v>
      </c>
      <c r="P395" s="323">
        <v>4607105140950</v>
      </c>
      <c r="Q395" s="317"/>
      <c r="R395" s="324">
        <f t="shared" si="32"/>
        <v>23.75</v>
      </c>
      <c r="S395" s="458" t="s">
        <v>3934</v>
      </c>
      <c r="T395" s="326" t="s">
        <v>4523</v>
      </c>
      <c r="U395" s="352"/>
      <c r="V395" s="352"/>
      <c r="W395" s="352"/>
      <c r="X395" s="352"/>
    </row>
    <row r="396" spans="1:24" ht="15.75" x14ac:dyDescent="0.2">
      <c r="A396" s="292">
        <v>377</v>
      </c>
      <c r="B396" s="310">
        <v>5141</v>
      </c>
      <c r="C396" s="311" t="s">
        <v>3108</v>
      </c>
      <c r="D396" s="312"/>
      <c r="E396" s="313" t="s">
        <v>584</v>
      </c>
      <c r="F396" s="314" t="s">
        <v>2489</v>
      </c>
      <c r="G396" s="315" t="str">
        <f t="shared" si="30"/>
        <v>фото</v>
      </c>
      <c r="H396" s="315"/>
      <c r="I396" s="316" t="s">
        <v>2535</v>
      </c>
      <c r="J396" s="317" t="s">
        <v>1074</v>
      </c>
      <c r="K396" s="318" t="s">
        <v>586</v>
      </c>
      <c r="L396" s="319">
        <v>100</v>
      </c>
      <c r="M396" s="320">
        <v>1905.6</v>
      </c>
      <c r="N396" s="424"/>
      <c r="O396" s="322">
        <f t="shared" si="31"/>
        <v>0</v>
      </c>
      <c r="P396" s="323">
        <v>4607105140967</v>
      </c>
      <c r="Q396" s="317"/>
      <c r="R396" s="324">
        <f t="shared" si="32"/>
        <v>19.059999999999999</v>
      </c>
      <c r="S396" s="458" t="s">
        <v>3108</v>
      </c>
      <c r="T396" s="326" t="s">
        <v>4523</v>
      </c>
      <c r="U396" s="352"/>
      <c r="V396" s="352"/>
      <c r="W396" s="352"/>
      <c r="X396" s="352"/>
    </row>
    <row r="397" spans="1:24" ht="15.75" x14ac:dyDescent="0.2">
      <c r="A397" s="292">
        <v>378</v>
      </c>
      <c r="B397" s="310">
        <v>2914</v>
      </c>
      <c r="C397" s="311" t="s">
        <v>1836</v>
      </c>
      <c r="D397" s="312"/>
      <c r="E397" s="313" t="s">
        <v>584</v>
      </c>
      <c r="F397" s="314" t="s">
        <v>1367</v>
      </c>
      <c r="G397" s="315" t="str">
        <f t="shared" si="30"/>
        <v>фото</v>
      </c>
      <c r="H397" s="315"/>
      <c r="I397" s="316" t="s">
        <v>1368</v>
      </c>
      <c r="J397" s="317" t="s">
        <v>1074</v>
      </c>
      <c r="K397" s="318" t="s">
        <v>586</v>
      </c>
      <c r="L397" s="319">
        <v>100</v>
      </c>
      <c r="M397" s="320">
        <v>1692.6999999999998</v>
      </c>
      <c r="N397" s="424"/>
      <c r="O397" s="322">
        <f t="shared" si="31"/>
        <v>0</v>
      </c>
      <c r="P397" s="323">
        <v>4607105140974</v>
      </c>
      <c r="Q397" s="317"/>
      <c r="R397" s="324">
        <f t="shared" si="32"/>
        <v>16.93</v>
      </c>
      <c r="S397" s="458" t="s">
        <v>1836</v>
      </c>
      <c r="T397" s="326" t="s">
        <v>4523</v>
      </c>
      <c r="U397" s="352"/>
      <c r="V397" s="352"/>
      <c r="W397" s="352"/>
      <c r="X397" s="352"/>
    </row>
    <row r="398" spans="1:24" ht="25.5" x14ac:dyDescent="0.2">
      <c r="A398" s="292">
        <v>379</v>
      </c>
      <c r="B398" s="310">
        <v>11853</v>
      </c>
      <c r="C398" s="311" t="s">
        <v>5276</v>
      </c>
      <c r="D398" s="312"/>
      <c r="E398" s="313" t="s">
        <v>584</v>
      </c>
      <c r="F398" s="314" t="s">
        <v>5002</v>
      </c>
      <c r="G398" s="315" t="str">
        <f t="shared" si="30"/>
        <v>фото</v>
      </c>
      <c r="H398" s="315"/>
      <c r="I398" s="316" t="s">
        <v>5127</v>
      </c>
      <c r="J398" s="317" t="s">
        <v>1068</v>
      </c>
      <c r="K398" s="318" t="s">
        <v>586</v>
      </c>
      <c r="L398" s="319">
        <v>75</v>
      </c>
      <c r="M398" s="320">
        <v>1865.3</v>
      </c>
      <c r="N398" s="424"/>
      <c r="O398" s="322">
        <f t="shared" si="31"/>
        <v>0</v>
      </c>
      <c r="P398" s="323">
        <v>4607105140998</v>
      </c>
      <c r="Q398" s="317" t="s">
        <v>4911</v>
      </c>
      <c r="R398" s="324">
        <f t="shared" si="32"/>
        <v>24.87</v>
      </c>
      <c r="S398" s="458" t="s">
        <v>5276</v>
      </c>
      <c r="T398" s="326" t="s">
        <v>4523</v>
      </c>
      <c r="U398" s="352"/>
      <c r="V398" s="352"/>
      <c r="W398" s="352"/>
      <c r="X398" s="352"/>
    </row>
    <row r="399" spans="1:24" ht="25.5" x14ac:dyDescent="0.2">
      <c r="A399" s="292">
        <v>380</v>
      </c>
      <c r="B399" s="310">
        <v>5136</v>
      </c>
      <c r="C399" s="311" t="s">
        <v>1835</v>
      </c>
      <c r="D399" s="312"/>
      <c r="E399" s="313" t="s">
        <v>584</v>
      </c>
      <c r="F399" s="314" t="s">
        <v>1371</v>
      </c>
      <c r="G399" s="315" t="str">
        <f t="shared" si="30"/>
        <v>фото</v>
      </c>
      <c r="H399" s="315"/>
      <c r="I399" s="316" t="s">
        <v>6692</v>
      </c>
      <c r="J399" s="317" t="s">
        <v>1074</v>
      </c>
      <c r="K399" s="318" t="s">
        <v>626</v>
      </c>
      <c r="L399" s="319">
        <v>50</v>
      </c>
      <c r="M399" s="320">
        <v>1964.8</v>
      </c>
      <c r="N399" s="424"/>
      <c r="O399" s="322">
        <f t="shared" si="31"/>
        <v>0</v>
      </c>
      <c r="P399" s="323">
        <v>4607105141001</v>
      </c>
      <c r="Q399" s="317"/>
      <c r="R399" s="324">
        <f t="shared" si="32"/>
        <v>39.299999999999997</v>
      </c>
      <c r="S399" s="458" t="s">
        <v>5277</v>
      </c>
      <c r="T399" s="326" t="s">
        <v>4523</v>
      </c>
      <c r="U399" s="352"/>
      <c r="V399" s="352"/>
      <c r="W399" s="352"/>
      <c r="X399" s="352"/>
    </row>
    <row r="400" spans="1:24" ht="51" x14ac:dyDescent="0.2">
      <c r="A400" s="292">
        <v>381</v>
      </c>
      <c r="B400" s="310">
        <v>2928</v>
      </c>
      <c r="C400" s="311" t="s">
        <v>3933</v>
      </c>
      <c r="D400" s="312"/>
      <c r="E400" s="313" t="s">
        <v>584</v>
      </c>
      <c r="F400" s="314" t="s">
        <v>3755</v>
      </c>
      <c r="G400" s="315" t="str">
        <f t="shared" si="30"/>
        <v>фото</v>
      </c>
      <c r="H400" s="315"/>
      <c r="I400" s="316" t="s">
        <v>3832</v>
      </c>
      <c r="J400" s="317" t="s">
        <v>1065</v>
      </c>
      <c r="K400" s="318" t="s">
        <v>586</v>
      </c>
      <c r="L400" s="319">
        <v>100</v>
      </c>
      <c r="M400" s="320">
        <v>2395.4</v>
      </c>
      <c r="N400" s="424"/>
      <c r="O400" s="322">
        <f t="shared" si="31"/>
        <v>0</v>
      </c>
      <c r="P400" s="323">
        <v>4607105141018</v>
      </c>
      <c r="Q400" s="317"/>
      <c r="R400" s="324">
        <f t="shared" si="32"/>
        <v>23.95</v>
      </c>
      <c r="S400" s="458" t="s">
        <v>3933</v>
      </c>
      <c r="T400" s="326" t="s">
        <v>4523</v>
      </c>
      <c r="U400" s="352"/>
      <c r="V400" s="352"/>
      <c r="W400" s="352"/>
      <c r="X400" s="352"/>
    </row>
    <row r="401" spans="1:24" ht="38.25" x14ac:dyDescent="0.2">
      <c r="A401" s="292">
        <v>382</v>
      </c>
      <c r="B401" s="310">
        <v>7673</v>
      </c>
      <c r="C401" s="311" t="s">
        <v>2627</v>
      </c>
      <c r="D401" s="312"/>
      <c r="E401" s="313" t="s">
        <v>584</v>
      </c>
      <c r="F401" s="314" t="s">
        <v>1841</v>
      </c>
      <c r="G401" s="315" t="str">
        <f t="shared" si="30"/>
        <v>фото</v>
      </c>
      <c r="H401" s="315"/>
      <c r="I401" s="316" t="s">
        <v>1842</v>
      </c>
      <c r="J401" s="317" t="s">
        <v>1068</v>
      </c>
      <c r="K401" s="318" t="s">
        <v>586</v>
      </c>
      <c r="L401" s="319">
        <v>100</v>
      </c>
      <c r="M401" s="320">
        <v>1968.8</v>
      </c>
      <c r="N401" s="424"/>
      <c r="O401" s="322">
        <f t="shared" si="31"/>
        <v>0</v>
      </c>
      <c r="P401" s="323">
        <v>4607105141032</v>
      </c>
      <c r="Q401" s="317"/>
      <c r="R401" s="324">
        <f t="shared" si="32"/>
        <v>19.690000000000001</v>
      </c>
      <c r="S401" s="458" t="s">
        <v>2627</v>
      </c>
      <c r="T401" s="326" t="s">
        <v>4523</v>
      </c>
      <c r="U401" s="352"/>
      <c r="V401" s="352"/>
      <c r="W401" s="352"/>
      <c r="X401" s="352"/>
    </row>
    <row r="402" spans="1:24" ht="25.5" x14ac:dyDescent="0.2">
      <c r="A402" s="292">
        <v>383</v>
      </c>
      <c r="B402" s="310">
        <v>7675</v>
      </c>
      <c r="C402" s="311" t="s">
        <v>3110</v>
      </c>
      <c r="D402" s="312"/>
      <c r="E402" s="313" t="s">
        <v>584</v>
      </c>
      <c r="F402" s="314" t="s">
        <v>2490</v>
      </c>
      <c r="G402" s="315" t="str">
        <f t="shared" si="30"/>
        <v>фото</v>
      </c>
      <c r="H402" s="315"/>
      <c r="I402" s="316" t="s">
        <v>2536</v>
      </c>
      <c r="J402" s="317" t="s">
        <v>1068</v>
      </c>
      <c r="K402" s="318" t="s">
        <v>586</v>
      </c>
      <c r="L402" s="319">
        <v>75</v>
      </c>
      <c r="M402" s="320">
        <v>2187.9</v>
      </c>
      <c r="N402" s="424"/>
      <c r="O402" s="322">
        <f t="shared" si="31"/>
        <v>0</v>
      </c>
      <c r="P402" s="323">
        <v>4607105141049</v>
      </c>
      <c r="Q402" s="317"/>
      <c r="R402" s="324">
        <f t="shared" si="32"/>
        <v>29.17</v>
      </c>
      <c r="S402" s="458" t="s">
        <v>3110</v>
      </c>
      <c r="T402" s="326" t="s">
        <v>4523</v>
      </c>
      <c r="U402" s="352"/>
      <c r="V402" s="352"/>
      <c r="W402" s="352"/>
      <c r="X402" s="352"/>
    </row>
    <row r="403" spans="1:24" ht="15.75" x14ac:dyDescent="0.2">
      <c r="A403" s="292">
        <v>384</v>
      </c>
      <c r="B403" s="310">
        <v>7676</v>
      </c>
      <c r="C403" s="311" t="s">
        <v>1843</v>
      </c>
      <c r="D403" s="312"/>
      <c r="E403" s="313" t="s">
        <v>584</v>
      </c>
      <c r="F403" s="314" t="s">
        <v>1372</v>
      </c>
      <c r="G403" s="315" t="str">
        <f t="shared" si="30"/>
        <v>фото</v>
      </c>
      <c r="H403" s="315"/>
      <c r="I403" s="316" t="s">
        <v>1158</v>
      </c>
      <c r="J403" s="317" t="s">
        <v>1074</v>
      </c>
      <c r="K403" s="318" t="s">
        <v>586</v>
      </c>
      <c r="L403" s="319">
        <v>75</v>
      </c>
      <c r="M403" s="320">
        <v>1551.6999999999998</v>
      </c>
      <c r="N403" s="424"/>
      <c r="O403" s="322">
        <f t="shared" si="31"/>
        <v>0</v>
      </c>
      <c r="P403" s="323">
        <v>4607105141056</v>
      </c>
      <c r="Q403" s="317"/>
      <c r="R403" s="324">
        <f t="shared" si="32"/>
        <v>20.69</v>
      </c>
      <c r="S403" s="458" t="s">
        <v>1843</v>
      </c>
      <c r="T403" s="326" t="s">
        <v>4523</v>
      </c>
      <c r="U403" s="352"/>
      <c r="V403" s="352"/>
      <c r="W403" s="352"/>
      <c r="X403" s="352"/>
    </row>
    <row r="404" spans="1:24" ht="15.75" x14ac:dyDescent="0.2">
      <c r="A404" s="292">
        <v>385</v>
      </c>
      <c r="B404" s="310">
        <v>7678</v>
      </c>
      <c r="C404" s="311" t="s">
        <v>2629</v>
      </c>
      <c r="D404" s="312"/>
      <c r="E404" s="313" t="s">
        <v>584</v>
      </c>
      <c r="F404" s="314" t="s">
        <v>1846</v>
      </c>
      <c r="G404" s="315" t="str">
        <f t="shared" si="30"/>
        <v>фото</v>
      </c>
      <c r="H404" s="315"/>
      <c r="I404" s="316" t="s">
        <v>1847</v>
      </c>
      <c r="J404" s="317" t="s">
        <v>1065</v>
      </c>
      <c r="K404" s="318" t="s">
        <v>586</v>
      </c>
      <c r="L404" s="319">
        <v>100</v>
      </c>
      <c r="M404" s="320">
        <v>1834.6</v>
      </c>
      <c r="N404" s="424"/>
      <c r="O404" s="322">
        <f t="shared" si="31"/>
        <v>0</v>
      </c>
      <c r="P404" s="323">
        <v>4607105141063</v>
      </c>
      <c r="Q404" s="317"/>
      <c r="R404" s="324">
        <f t="shared" si="32"/>
        <v>18.350000000000001</v>
      </c>
      <c r="S404" s="458" t="s">
        <v>5279</v>
      </c>
      <c r="T404" s="326" t="s">
        <v>4523</v>
      </c>
      <c r="U404" s="352"/>
      <c r="V404" s="352"/>
      <c r="W404" s="352"/>
      <c r="X404" s="352"/>
    </row>
    <row r="405" spans="1:24" ht="25.5" x14ac:dyDescent="0.2">
      <c r="A405" s="292">
        <v>386</v>
      </c>
      <c r="B405" s="310">
        <v>7679</v>
      </c>
      <c r="C405" s="311" t="s">
        <v>6693</v>
      </c>
      <c r="D405" s="312"/>
      <c r="E405" s="313" t="s">
        <v>584</v>
      </c>
      <c r="F405" s="314" t="s">
        <v>6694</v>
      </c>
      <c r="G405" s="315" t="str">
        <f t="shared" si="30"/>
        <v>фото</v>
      </c>
      <c r="H405" s="315"/>
      <c r="I405" s="316" t="s">
        <v>6695</v>
      </c>
      <c r="J405" s="317" t="s">
        <v>1068</v>
      </c>
      <c r="K405" s="318" t="s">
        <v>586</v>
      </c>
      <c r="L405" s="319">
        <v>100</v>
      </c>
      <c r="M405" s="320">
        <v>1701</v>
      </c>
      <c r="N405" s="321"/>
      <c r="O405" s="322">
        <f t="shared" si="31"/>
        <v>0</v>
      </c>
      <c r="P405" s="323"/>
      <c r="Q405" s="317"/>
      <c r="R405" s="324">
        <f t="shared" si="32"/>
        <v>17.010000000000002</v>
      </c>
      <c r="S405" s="458" t="s">
        <v>6693</v>
      </c>
      <c r="T405" s="326" t="s">
        <v>4523</v>
      </c>
      <c r="U405" s="352"/>
      <c r="V405" s="352"/>
      <c r="W405" s="352"/>
      <c r="X405" s="352"/>
    </row>
    <row r="406" spans="1:24" ht="31.5" x14ac:dyDescent="0.2">
      <c r="A406" s="292">
        <v>387</v>
      </c>
      <c r="B406" s="310">
        <v>7681</v>
      </c>
      <c r="C406" s="311" t="s">
        <v>2630</v>
      </c>
      <c r="D406" s="312"/>
      <c r="E406" s="313" t="s">
        <v>584</v>
      </c>
      <c r="F406" s="314" t="s">
        <v>3756</v>
      </c>
      <c r="G406" s="315" t="str">
        <f t="shared" si="30"/>
        <v>фото</v>
      </c>
      <c r="H406" s="315"/>
      <c r="I406" s="316" t="s">
        <v>1370</v>
      </c>
      <c r="J406" s="317" t="s">
        <v>1068</v>
      </c>
      <c r="K406" s="318" t="s">
        <v>586</v>
      </c>
      <c r="L406" s="319">
        <v>100</v>
      </c>
      <c r="M406" s="320">
        <v>2015.8999999999999</v>
      </c>
      <c r="N406" s="424"/>
      <c r="O406" s="322">
        <f t="shared" si="31"/>
        <v>0</v>
      </c>
      <c r="P406" s="323">
        <v>4607105141070</v>
      </c>
      <c r="Q406" s="317"/>
      <c r="R406" s="324">
        <f t="shared" si="32"/>
        <v>20.16</v>
      </c>
      <c r="S406" s="458" t="s">
        <v>2630</v>
      </c>
      <c r="T406" s="326" t="s">
        <v>4523</v>
      </c>
      <c r="U406" s="352"/>
      <c r="V406" s="352"/>
      <c r="W406" s="352"/>
      <c r="X406" s="352"/>
    </row>
    <row r="407" spans="1:24" ht="38.25" x14ac:dyDescent="0.2">
      <c r="A407" s="292">
        <v>388</v>
      </c>
      <c r="B407" s="310">
        <v>7677</v>
      </c>
      <c r="C407" s="311" t="s">
        <v>2628</v>
      </c>
      <c r="D407" s="312"/>
      <c r="E407" s="313" t="s">
        <v>584</v>
      </c>
      <c r="F407" s="314" t="s">
        <v>1844</v>
      </c>
      <c r="G407" s="315" t="str">
        <f t="shared" si="30"/>
        <v>фото</v>
      </c>
      <c r="H407" s="315"/>
      <c r="I407" s="316" t="s">
        <v>1845</v>
      </c>
      <c r="J407" s="317" t="s">
        <v>1065</v>
      </c>
      <c r="K407" s="318" t="s">
        <v>586</v>
      </c>
      <c r="L407" s="319">
        <v>100</v>
      </c>
      <c r="M407" s="320">
        <v>1970.8999999999999</v>
      </c>
      <c r="N407" s="424"/>
      <c r="O407" s="322">
        <f t="shared" si="31"/>
        <v>0</v>
      </c>
      <c r="P407" s="323">
        <v>4607105141087</v>
      </c>
      <c r="Q407" s="317"/>
      <c r="R407" s="324">
        <f t="shared" si="32"/>
        <v>19.71</v>
      </c>
      <c r="S407" s="458" t="s">
        <v>2628</v>
      </c>
      <c r="T407" s="326" t="s">
        <v>4523</v>
      </c>
      <c r="U407" s="352"/>
      <c r="V407" s="352"/>
      <c r="W407" s="352"/>
      <c r="X407" s="352"/>
    </row>
    <row r="408" spans="1:24" ht="15.75" x14ac:dyDescent="0.2">
      <c r="A408" s="292">
        <v>389</v>
      </c>
      <c r="B408" s="310">
        <v>7680</v>
      </c>
      <c r="C408" s="311" t="s">
        <v>1848</v>
      </c>
      <c r="D408" s="312"/>
      <c r="E408" s="313" t="s">
        <v>584</v>
      </c>
      <c r="F408" s="314" t="s">
        <v>1373</v>
      </c>
      <c r="G408" s="315" t="str">
        <f t="shared" si="30"/>
        <v>фото</v>
      </c>
      <c r="H408" s="315"/>
      <c r="I408" s="316" t="s">
        <v>1374</v>
      </c>
      <c r="J408" s="317" t="s">
        <v>1068</v>
      </c>
      <c r="K408" s="318" t="s">
        <v>586</v>
      </c>
      <c r="L408" s="319">
        <v>100</v>
      </c>
      <c r="M408" s="320">
        <v>1644.8999999999999</v>
      </c>
      <c r="N408" s="424"/>
      <c r="O408" s="322">
        <f t="shared" si="31"/>
        <v>0</v>
      </c>
      <c r="P408" s="323">
        <v>4607105141094</v>
      </c>
      <c r="Q408" s="317"/>
      <c r="R408" s="324">
        <f t="shared" si="32"/>
        <v>16.45</v>
      </c>
      <c r="S408" s="458" t="s">
        <v>1848</v>
      </c>
      <c r="T408" s="326" t="s">
        <v>4523</v>
      </c>
      <c r="U408" s="352"/>
      <c r="V408" s="352"/>
      <c r="W408" s="352"/>
      <c r="X408" s="352"/>
    </row>
    <row r="409" spans="1:24" ht="38.25" x14ac:dyDescent="0.2">
      <c r="A409" s="292">
        <v>390</v>
      </c>
      <c r="B409" s="310">
        <v>11854</v>
      </c>
      <c r="C409" s="311" t="s">
        <v>5483</v>
      </c>
      <c r="D409" s="312" t="s">
        <v>5484</v>
      </c>
      <c r="E409" s="313" t="s">
        <v>584</v>
      </c>
      <c r="F409" s="314" t="s">
        <v>5003</v>
      </c>
      <c r="G409" s="315" t="str">
        <f t="shared" si="30"/>
        <v>фото</v>
      </c>
      <c r="H409" s="315" t="str">
        <f>HYPERLINK("http://www.gardenbulbs.ru/images/summer_CL/thumbnails/"&amp;D409&amp;".jpg","фото")</f>
        <v>фото</v>
      </c>
      <c r="I409" s="316" t="s">
        <v>6696</v>
      </c>
      <c r="J409" s="317" t="s">
        <v>1068</v>
      </c>
      <c r="K409" s="318" t="s">
        <v>586</v>
      </c>
      <c r="L409" s="319">
        <v>75</v>
      </c>
      <c r="M409" s="320">
        <v>1903.3</v>
      </c>
      <c r="N409" s="424"/>
      <c r="O409" s="322">
        <f t="shared" si="31"/>
        <v>0</v>
      </c>
      <c r="P409" s="323">
        <v>4607105141100</v>
      </c>
      <c r="Q409" s="317" t="s">
        <v>4911</v>
      </c>
      <c r="R409" s="324">
        <f t="shared" si="32"/>
        <v>25.38</v>
      </c>
      <c r="S409" s="458" t="s">
        <v>5280</v>
      </c>
      <c r="T409" s="326" t="s">
        <v>4523</v>
      </c>
      <c r="U409" s="352"/>
      <c r="V409" s="352"/>
      <c r="W409" s="352"/>
      <c r="X409" s="352"/>
    </row>
    <row r="410" spans="1:24" ht="38.25" x14ac:dyDescent="0.2">
      <c r="A410" s="292">
        <v>391</v>
      </c>
      <c r="B410" s="310">
        <v>11855</v>
      </c>
      <c r="C410" s="311" t="s">
        <v>5282</v>
      </c>
      <c r="D410" s="312"/>
      <c r="E410" s="313" t="s">
        <v>584</v>
      </c>
      <c r="F410" s="314" t="s">
        <v>5005</v>
      </c>
      <c r="G410" s="315" t="str">
        <f t="shared" si="30"/>
        <v>фото</v>
      </c>
      <c r="H410" s="315"/>
      <c r="I410" s="316" t="s">
        <v>6697</v>
      </c>
      <c r="J410" s="317" t="s">
        <v>1065</v>
      </c>
      <c r="K410" s="318" t="s">
        <v>586</v>
      </c>
      <c r="L410" s="319">
        <v>100</v>
      </c>
      <c r="M410" s="320">
        <v>1657.5</v>
      </c>
      <c r="N410" s="424"/>
      <c r="O410" s="322">
        <f t="shared" si="31"/>
        <v>0</v>
      </c>
      <c r="P410" s="323">
        <v>4607105141117</v>
      </c>
      <c r="Q410" s="317" t="s">
        <v>4911</v>
      </c>
      <c r="R410" s="324">
        <f t="shared" si="32"/>
        <v>16.579999999999998</v>
      </c>
      <c r="S410" s="458" t="s">
        <v>5282</v>
      </c>
      <c r="T410" s="326" t="s">
        <v>4523</v>
      </c>
      <c r="U410" s="352"/>
      <c r="V410" s="352"/>
      <c r="W410" s="352"/>
      <c r="X410" s="352"/>
    </row>
    <row r="411" spans="1:24" ht="25.5" x14ac:dyDescent="0.2">
      <c r="A411" s="292">
        <v>392</v>
      </c>
      <c r="B411" s="310">
        <v>11856</v>
      </c>
      <c r="C411" s="311" t="s">
        <v>5281</v>
      </c>
      <c r="D411" s="312"/>
      <c r="E411" s="313" t="s">
        <v>584</v>
      </c>
      <c r="F411" s="314" t="s">
        <v>5004</v>
      </c>
      <c r="G411" s="315" t="str">
        <f t="shared" si="30"/>
        <v>фото</v>
      </c>
      <c r="H411" s="315"/>
      <c r="I411" s="316" t="s">
        <v>5128</v>
      </c>
      <c r="J411" s="317" t="s">
        <v>1068</v>
      </c>
      <c r="K411" s="318" t="s">
        <v>586</v>
      </c>
      <c r="L411" s="319">
        <v>100</v>
      </c>
      <c r="M411" s="320">
        <v>2185.1</v>
      </c>
      <c r="N411" s="424"/>
      <c r="O411" s="322">
        <f t="shared" si="31"/>
        <v>0</v>
      </c>
      <c r="P411" s="323">
        <v>4607105141124</v>
      </c>
      <c r="Q411" s="317" t="s">
        <v>4911</v>
      </c>
      <c r="R411" s="324">
        <f t="shared" si="32"/>
        <v>21.85</v>
      </c>
      <c r="S411" s="458" t="s">
        <v>5281</v>
      </c>
      <c r="T411" s="326" t="s">
        <v>4523</v>
      </c>
      <c r="U411" s="352"/>
      <c r="V411" s="352"/>
      <c r="W411" s="352"/>
      <c r="X411" s="352"/>
    </row>
    <row r="412" spans="1:24" ht="25.5" x14ac:dyDescent="0.2">
      <c r="A412" s="292">
        <v>393</v>
      </c>
      <c r="B412" s="310">
        <v>14964</v>
      </c>
      <c r="C412" s="327" t="s">
        <v>6698</v>
      </c>
      <c r="D412" s="328"/>
      <c r="E412" s="329" t="s">
        <v>584</v>
      </c>
      <c r="F412" s="330" t="s">
        <v>6699</v>
      </c>
      <c r="G412" s="331" t="str">
        <f t="shared" si="30"/>
        <v>фото</v>
      </c>
      <c r="H412" s="331"/>
      <c r="I412" s="332" t="s">
        <v>6700</v>
      </c>
      <c r="J412" s="333" t="s">
        <v>1065</v>
      </c>
      <c r="K412" s="334" t="s">
        <v>586</v>
      </c>
      <c r="L412" s="335">
        <v>100</v>
      </c>
      <c r="M412" s="336">
        <v>2133.2999999999997</v>
      </c>
      <c r="N412" s="424"/>
      <c r="O412" s="322">
        <f t="shared" si="31"/>
        <v>0</v>
      </c>
      <c r="P412" s="323">
        <v>4607105160675</v>
      </c>
      <c r="Q412" s="337" t="s">
        <v>6499</v>
      </c>
      <c r="R412" s="324">
        <f t="shared" si="32"/>
        <v>21.33</v>
      </c>
      <c r="S412" s="458" t="s">
        <v>6698</v>
      </c>
      <c r="T412" s="326" t="s">
        <v>4523</v>
      </c>
      <c r="U412" s="352"/>
      <c r="V412" s="352"/>
      <c r="W412" s="352"/>
      <c r="X412" s="352"/>
    </row>
    <row r="413" spans="1:24" ht="15.75" x14ac:dyDescent="0.2">
      <c r="A413" s="292">
        <v>394</v>
      </c>
      <c r="B413" s="310">
        <v>7683</v>
      </c>
      <c r="C413" s="311" t="s">
        <v>1849</v>
      </c>
      <c r="D413" s="312"/>
      <c r="E413" s="313" t="s">
        <v>584</v>
      </c>
      <c r="F413" s="314" t="s">
        <v>1375</v>
      </c>
      <c r="G413" s="315" t="str">
        <f t="shared" si="30"/>
        <v>фото</v>
      </c>
      <c r="H413" s="315"/>
      <c r="I413" s="316" t="s">
        <v>1376</v>
      </c>
      <c r="J413" s="317" t="s">
        <v>1068</v>
      </c>
      <c r="K413" s="318" t="s">
        <v>586</v>
      </c>
      <c r="L413" s="319">
        <v>100</v>
      </c>
      <c r="M413" s="320">
        <v>1999.1</v>
      </c>
      <c r="N413" s="424"/>
      <c r="O413" s="322">
        <f t="shared" si="31"/>
        <v>0</v>
      </c>
      <c r="P413" s="323">
        <v>4607105141131</v>
      </c>
      <c r="Q413" s="317"/>
      <c r="R413" s="324">
        <f t="shared" si="32"/>
        <v>19.989999999999998</v>
      </c>
      <c r="S413" s="458" t="s">
        <v>1849</v>
      </c>
      <c r="T413" s="326" t="s">
        <v>4523</v>
      </c>
      <c r="U413" s="352"/>
      <c r="V413" s="352"/>
      <c r="W413" s="352"/>
      <c r="X413" s="352"/>
    </row>
    <row r="414" spans="1:24" ht="15.75" x14ac:dyDescent="0.2">
      <c r="A414" s="292">
        <v>395</v>
      </c>
      <c r="B414" s="310">
        <v>7684</v>
      </c>
      <c r="C414" s="311" t="s">
        <v>1850</v>
      </c>
      <c r="D414" s="312"/>
      <c r="E414" s="313" t="s">
        <v>584</v>
      </c>
      <c r="F414" s="314" t="s">
        <v>1377</v>
      </c>
      <c r="G414" s="315" t="str">
        <f t="shared" si="30"/>
        <v>фото</v>
      </c>
      <c r="H414" s="315"/>
      <c r="I414" s="316" t="s">
        <v>1378</v>
      </c>
      <c r="J414" s="317" t="s">
        <v>1074</v>
      </c>
      <c r="K414" s="318" t="s">
        <v>586</v>
      </c>
      <c r="L414" s="319">
        <v>100</v>
      </c>
      <c r="M414" s="320">
        <v>1842.3</v>
      </c>
      <c r="N414" s="424"/>
      <c r="O414" s="322">
        <f t="shared" si="31"/>
        <v>0</v>
      </c>
      <c r="P414" s="323">
        <v>4607105141148</v>
      </c>
      <c r="Q414" s="317"/>
      <c r="R414" s="324">
        <f t="shared" si="32"/>
        <v>18.420000000000002</v>
      </c>
      <c r="S414" s="458" t="s">
        <v>1850</v>
      </c>
      <c r="T414" s="326" t="s">
        <v>4523</v>
      </c>
      <c r="U414" s="352"/>
      <c r="V414" s="352"/>
      <c r="W414" s="352"/>
      <c r="X414" s="352"/>
    </row>
    <row r="415" spans="1:24" ht="15.75" x14ac:dyDescent="0.2">
      <c r="A415" s="292">
        <v>396</v>
      </c>
      <c r="B415" s="310">
        <v>2065</v>
      </c>
      <c r="C415" s="311" t="s">
        <v>1838</v>
      </c>
      <c r="D415" s="312"/>
      <c r="E415" s="313" t="s">
        <v>584</v>
      </c>
      <c r="F415" s="314" t="s">
        <v>1379</v>
      </c>
      <c r="G415" s="315" t="str">
        <f t="shared" si="30"/>
        <v>фото</v>
      </c>
      <c r="H415" s="315"/>
      <c r="I415" s="316" t="s">
        <v>1380</v>
      </c>
      <c r="J415" s="317" t="s">
        <v>1068</v>
      </c>
      <c r="K415" s="318" t="s">
        <v>586</v>
      </c>
      <c r="L415" s="319">
        <v>100</v>
      </c>
      <c r="M415" s="320">
        <v>2062.2999999999997</v>
      </c>
      <c r="N415" s="424"/>
      <c r="O415" s="322">
        <f t="shared" si="31"/>
        <v>0</v>
      </c>
      <c r="P415" s="323">
        <v>4607105141162</v>
      </c>
      <c r="Q415" s="317"/>
      <c r="R415" s="324">
        <f t="shared" si="32"/>
        <v>20.62</v>
      </c>
      <c r="S415" s="458" t="s">
        <v>1838</v>
      </c>
      <c r="T415" s="326" t="s">
        <v>4523</v>
      </c>
      <c r="U415" s="352"/>
      <c r="V415" s="352"/>
      <c r="W415" s="352"/>
      <c r="X415" s="352"/>
    </row>
    <row r="416" spans="1:24" ht="22.5" x14ac:dyDescent="0.2">
      <c r="A416" s="292">
        <v>397</v>
      </c>
      <c r="B416" s="310">
        <v>798</v>
      </c>
      <c r="C416" s="311" t="s">
        <v>2625</v>
      </c>
      <c r="D416" s="312" t="s">
        <v>2626</v>
      </c>
      <c r="E416" s="313" t="s">
        <v>584</v>
      </c>
      <c r="F416" s="314" t="s">
        <v>1839</v>
      </c>
      <c r="G416" s="315" t="str">
        <f t="shared" si="30"/>
        <v>фото</v>
      </c>
      <c r="H416" s="315" t="str">
        <f>HYPERLINK("http://www.gardenbulbs.ru/images/summer_CL/thumbnails/"&amp;D416&amp;".jpg","фото")</f>
        <v>фото</v>
      </c>
      <c r="I416" s="316" t="s">
        <v>1840</v>
      </c>
      <c r="J416" s="317" t="s">
        <v>1068</v>
      </c>
      <c r="K416" s="318" t="s">
        <v>586</v>
      </c>
      <c r="L416" s="319">
        <v>100</v>
      </c>
      <c r="M416" s="320">
        <v>1567.6</v>
      </c>
      <c r="N416" s="424"/>
      <c r="O416" s="322">
        <f t="shared" si="31"/>
        <v>0</v>
      </c>
      <c r="P416" s="323">
        <v>4607105141179</v>
      </c>
      <c r="Q416" s="317"/>
      <c r="R416" s="324">
        <f t="shared" si="32"/>
        <v>15.68</v>
      </c>
      <c r="S416" s="458" t="s">
        <v>3109</v>
      </c>
      <c r="T416" s="326" t="s">
        <v>4523</v>
      </c>
      <c r="U416" s="352"/>
      <c r="V416" s="352"/>
      <c r="W416" s="352"/>
      <c r="X416" s="352"/>
    </row>
    <row r="417" spans="1:24" ht="25.5" x14ac:dyDescent="0.2">
      <c r="A417" s="292">
        <v>398</v>
      </c>
      <c r="B417" s="310">
        <v>5052</v>
      </c>
      <c r="C417" s="311" t="s">
        <v>3107</v>
      </c>
      <c r="D417" s="312"/>
      <c r="E417" s="313" t="s">
        <v>584</v>
      </c>
      <c r="F417" s="314" t="s">
        <v>2488</v>
      </c>
      <c r="G417" s="315" t="str">
        <f t="shared" si="30"/>
        <v>фото</v>
      </c>
      <c r="H417" s="315"/>
      <c r="I417" s="316" t="s">
        <v>3106</v>
      </c>
      <c r="J417" s="317" t="s">
        <v>1074</v>
      </c>
      <c r="K417" s="318" t="s">
        <v>586</v>
      </c>
      <c r="L417" s="319">
        <v>100</v>
      </c>
      <c r="M417" s="320">
        <v>2268.9</v>
      </c>
      <c r="N417" s="424"/>
      <c r="O417" s="322">
        <f t="shared" si="31"/>
        <v>0</v>
      </c>
      <c r="P417" s="323">
        <v>4607105141193</v>
      </c>
      <c r="Q417" s="317"/>
      <c r="R417" s="324">
        <f t="shared" si="32"/>
        <v>22.69</v>
      </c>
      <c r="S417" s="458" t="s">
        <v>3107</v>
      </c>
      <c r="T417" s="326" t="s">
        <v>4523</v>
      </c>
      <c r="U417" s="352"/>
      <c r="V417" s="352"/>
      <c r="W417" s="352"/>
      <c r="X417" s="352"/>
    </row>
    <row r="418" spans="1:24" ht="15.75" x14ac:dyDescent="0.2">
      <c r="A418" s="292">
        <v>399</v>
      </c>
      <c r="B418" s="310">
        <v>6099</v>
      </c>
      <c r="C418" s="311" t="s">
        <v>1837</v>
      </c>
      <c r="D418" s="312"/>
      <c r="E418" s="313" t="s">
        <v>584</v>
      </c>
      <c r="F418" s="314" t="s">
        <v>1381</v>
      </c>
      <c r="G418" s="315" t="str">
        <f t="shared" si="30"/>
        <v>фото</v>
      </c>
      <c r="H418" s="315"/>
      <c r="I418" s="316" t="s">
        <v>1382</v>
      </c>
      <c r="J418" s="317" t="s">
        <v>1068</v>
      </c>
      <c r="K418" s="318" t="s">
        <v>586</v>
      </c>
      <c r="L418" s="319">
        <v>100</v>
      </c>
      <c r="M418" s="320">
        <v>2221.7999999999997</v>
      </c>
      <c r="N418" s="424"/>
      <c r="O418" s="322">
        <f t="shared" si="31"/>
        <v>0</v>
      </c>
      <c r="P418" s="323">
        <v>4607105141209</v>
      </c>
      <c r="Q418" s="317"/>
      <c r="R418" s="324">
        <f t="shared" si="32"/>
        <v>22.22</v>
      </c>
      <c r="S418" s="458" t="s">
        <v>5278</v>
      </c>
      <c r="T418" s="326" t="s">
        <v>4523</v>
      </c>
      <c r="U418" s="352"/>
      <c r="V418" s="352"/>
      <c r="W418" s="352"/>
      <c r="X418" s="352"/>
    </row>
    <row r="419" spans="1:24" ht="15.75" x14ac:dyDescent="0.2">
      <c r="A419" s="292">
        <v>400</v>
      </c>
      <c r="B419" s="310">
        <v>14932</v>
      </c>
      <c r="C419" s="327" t="s">
        <v>6701</v>
      </c>
      <c r="D419" s="328"/>
      <c r="E419" s="329" t="s">
        <v>584</v>
      </c>
      <c r="F419" s="330" t="s">
        <v>6702</v>
      </c>
      <c r="G419" s="331" t="str">
        <f t="shared" si="30"/>
        <v>фото</v>
      </c>
      <c r="H419" s="331"/>
      <c r="I419" s="332" t="s">
        <v>6703</v>
      </c>
      <c r="J419" s="333" t="s">
        <v>1065</v>
      </c>
      <c r="K419" s="334" t="s">
        <v>586</v>
      </c>
      <c r="L419" s="335">
        <v>100</v>
      </c>
      <c r="M419" s="336">
        <v>2019.3999999999999</v>
      </c>
      <c r="N419" s="424"/>
      <c r="O419" s="322">
        <f t="shared" si="31"/>
        <v>0</v>
      </c>
      <c r="P419" s="323">
        <v>4607105160354</v>
      </c>
      <c r="Q419" s="337" t="s">
        <v>6499</v>
      </c>
      <c r="R419" s="324">
        <f t="shared" si="32"/>
        <v>20.190000000000001</v>
      </c>
      <c r="S419" s="458" t="s">
        <v>6701</v>
      </c>
      <c r="T419" s="326" t="s">
        <v>4523</v>
      </c>
      <c r="U419" s="352"/>
      <c r="V419" s="352"/>
      <c r="W419" s="352"/>
      <c r="X419" s="352"/>
    </row>
    <row r="420" spans="1:24" ht="15.75" x14ac:dyDescent="0.2">
      <c r="A420" s="292">
        <v>401</v>
      </c>
      <c r="B420" s="304"/>
      <c r="C420" s="305"/>
      <c r="D420" s="305"/>
      <c r="E420" s="338" t="s">
        <v>1383</v>
      </c>
      <c r="F420" s="339"/>
      <c r="G420" s="308"/>
      <c r="H420" s="308"/>
      <c r="I420" s="308"/>
      <c r="J420" s="308"/>
      <c r="K420" s="307"/>
      <c r="L420" s="307"/>
      <c r="M420" s="307"/>
      <c r="N420" s="307"/>
      <c r="O420" s="308"/>
      <c r="P420" s="452"/>
      <c r="Q420" s="308"/>
      <c r="R420" s="309"/>
      <c r="S420" s="457"/>
      <c r="T420" s="308"/>
      <c r="U420" s="352"/>
      <c r="V420" s="352"/>
      <c r="W420" s="352"/>
      <c r="X420" s="352"/>
    </row>
    <row r="421" spans="1:24" ht="25.5" x14ac:dyDescent="0.2">
      <c r="A421" s="292">
        <v>402</v>
      </c>
      <c r="B421" s="310">
        <v>7690</v>
      </c>
      <c r="C421" s="311" t="s">
        <v>2631</v>
      </c>
      <c r="D421" s="312"/>
      <c r="E421" s="313" t="s">
        <v>584</v>
      </c>
      <c r="F421" s="314" t="s">
        <v>1384</v>
      </c>
      <c r="G421" s="315" t="str">
        <f t="shared" ref="G421:G427" si="33">HYPERLINK("http://www.gardenbulbs.ru/images/summer_CL/thumbnails/"&amp;C421&amp;".jpg","фото")</f>
        <v>фото</v>
      </c>
      <c r="H421" s="315"/>
      <c r="I421" s="316" t="s">
        <v>1385</v>
      </c>
      <c r="J421" s="317" t="s">
        <v>1065</v>
      </c>
      <c r="K421" s="318" t="s">
        <v>586</v>
      </c>
      <c r="L421" s="319">
        <v>100</v>
      </c>
      <c r="M421" s="320">
        <v>1930.1</v>
      </c>
      <c r="N421" s="424"/>
      <c r="O421" s="322">
        <f t="shared" ref="O421:O427" si="34">IF(ISERROR(N421*M421),0,N421*M421)</f>
        <v>0</v>
      </c>
      <c r="P421" s="323">
        <v>4607105141216</v>
      </c>
      <c r="Q421" s="317"/>
      <c r="R421" s="324">
        <f t="shared" ref="R421:R427" si="35">ROUND(M421/L421,2)</f>
        <v>19.3</v>
      </c>
      <c r="S421" s="458" t="s">
        <v>2631</v>
      </c>
      <c r="T421" s="326" t="s">
        <v>4524</v>
      </c>
      <c r="U421" s="352"/>
      <c r="V421" s="352"/>
      <c r="W421" s="352"/>
      <c r="X421" s="352"/>
    </row>
    <row r="422" spans="1:24" ht="25.5" x14ac:dyDescent="0.2">
      <c r="A422" s="292">
        <v>403</v>
      </c>
      <c r="B422" s="310">
        <v>7694</v>
      </c>
      <c r="C422" s="311" t="s">
        <v>2632</v>
      </c>
      <c r="D422" s="312"/>
      <c r="E422" s="313" t="s">
        <v>584</v>
      </c>
      <c r="F422" s="314" t="s">
        <v>1386</v>
      </c>
      <c r="G422" s="315" t="str">
        <f t="shared" si="33"/>
        <v>фото</v>
      </c>
      <c r="H422" s="315"/>
      <c r="I422" s="316" t="s">
        <v>1387</v>
      </c>
      <c r="J422" s="317" t="s">
        <v>1065</v>
      </c>
      <c r="K422" s="318" t="s">
        <v>586</v>
      </c>
      <c r="L422" s="319">
        <v>100</v>
      </c>
      <c r="M422" s="320">
        <v>2094.5</v>
      </c>
      <c r="N422" s="424"/>
      <c r="O422" s="322">
        <f t="shared" si="34"/>
        <v>0</v>
      </c>
      <c r="P422" s="323">
        <v>4607105141230</v>
      </c>
      <c r="Q422" s="317"/>
      <c r="R422" s="324">
        <f t="shared" si="35"/>
        <v>20.95</v>
      </c>
      <c r="S422" s="458" t="s">
        <v>2632</v>
      </c>
      <c r="T422" s="326" t="s">
        <v>4524</v>
      </c>
      <c r="U422" s="352"/>
      <c r="V422" s="352"/>
      <c r="W422" s="352"/>
      <c r="X422" s="352"/>
    </row>
    <row r="423" spans="1:24" ht="38.25" x14ac:dyDescent="0.2">
      <c r="A423" s="292">
        <v>404</v>
      </c>
      <c r="B423" s="310">
        <v>7699</v>
      </c>
      <c r="C423" s="311" t="s">
        <v>1856</v>
      </c>
      <c r="D423" s="312"/>
      <c r="E423" s="313" t="s">
        <v>584</v>
      </c>
      <c r="F423" s="314" t="s">
        <v>1388</v>
      </c>
      <c r="G423" s="315" t="str">
        <f t="shared" si="33"/>
        <v>фото</v>
      </c>
      <c r="H423" s="315"/>
      <c r="I423" s="316" t="s">
        <v>1389</v>
      </c>
      <c r="J423" s="317" t="s">
        <v>1065</v>
      </c>
      <c r="K423" s="318" t="s">
        <v>586</v>
      </c>
      <c r="L423" s="319">
        <v>75</v>
      </c>
      <c r="M423" s="320">
        <v>1646.5</v>
      </c>
      <c r="N423" s="424"/>
      <c r="O423" s="322">
        <f t="shared" si="34"/>
        <v>0</v>
      </c>
      <c r="P423" s="323">
        <v>4607105141247</v>
      </c>
      <c r="Q423" s="317"/>
      <c r="R423" s="324">
        <f t="shared" si="35"/>
        <v>21.95</v>
      </c>
      <c r="S423" s="458" t="s">
        <v>1856</v>
      </c>
      <c r="T423" s="326" t="s">
        <v>4524</v>
      </c>
      <c r="U423" s="352"/>
      <c r="V423" s="352"/>
      <c r="W423" s="352"/>
      <c r="X423" s="352"/>
    </row>
    <row r="424" spans="1:24" ht="15.75" x14ac:dyDescent="0.2">
      <c r="A424" s="292">
        <v>405</v>
      </c>
      <c r="B424" s="310">
        <v>7698</v>
      </c>
      <c r="C424" s="311" t="s">
        <v>1855</v>
      </c>
      <c r="D424" s="312"/>
      <c r="E424" s="313" t="s">
        <v>584</v>
      </c>
      <c r="F424" s="314" t="s">
        <v>1390</v>
      </c>
      <c r="G424" s="315" t="str">
        <f t="shared" si="33"/>
        <v>фото</v>
      </c>
      <c r="H424" s="315"/>
      <c r="I424" s="316" t="s">
        <v>1391</v>
      </c>
      <c r="J424" s="317" t="s">
        <v>1085</v>
      </c>
      <c r="K424" s="318" t="s">
        <v>586</v>
      </c>
      <c r="L424" s="319">
        <v>100</v>
      </c>
      <c r="M424" s="320">
        <v>1699.6999999999998</v>
      </c>
      <c r="N424" s="424"/>
      <c r="O424" s="322">
        <f t="shared" si="34"/>
        <v>0</v>
      </c>
      <c r="P424" s="323">
        <v>4607105141254</v>
      </c>
      <c r="Q424" s="317"/>
      <c r="R424" s="324">
        <f t="shared" si="35"/>
        <v>17</v>
      </c>
      <c r="S424" s="458" t="s">
        <v>1855</v>
      </c>
      <c r="T424" s="326" t="s">
        <v>4524</v>
      </c>
      <c r="U424" s="352"/>
      <c r="V424" s="352"/>
      <c r="W424" s="352"/>
      <c r="X424" s="352"/>
    </row>
    <row r="425" spans="1:24" ht="89.25" x14ac:dyDescent="0.2">
      <c r="A425" s="292">
        <v>406</v>
      </c>
      <c r="B425" s="310">
        <v>7692</v>
      </c>
      <c r="C425" s="311" t="s">
        <v>3935</v>
      </c>
      <c r="D425" s="312"/>
      <c r="E425" s="313" t="s">
        <v>584</v>
      </c>
      <c r="F425" s="314" t="s">
        <v>3758</v>
      </c>
      <c r="G425" s="315" t="str">
        <f t="shared" si="33"/>
        <v>фото</v>
      </c>
      <c r="H425" s="315"/>
      <c r="I425" s="316" t="s">
        <v>3834</v>
      </c>
      <c r="J425" s="317" t="s">
        <v>1863</v>
      </c>
      <c r="K425" s="318" t="s">
        <v>586</v>
      </c>
      <c r="L425" s="319">
        <v>100</v>
      </c>
      <c r="M425" s="320">
        <v>1629.3999999999999</v>
      </c>
      <c r="N425" s="424"/>
      <c r="O425" s="322">
        <f t="shared" si="34"/>
        <v>0</v>
      </c>
      <c r="P425" s="323">
        <v>4607105141261</v>
      </c>
      <c r="Q425" s="317"/>
      <c r="R425" s="324">
        <f t="shared" si="35"/>
        <v>16.29</v>
      </c>
      <c r="S425" s="458" t="s">
        <v>3935</v>
      </c>
      <c r="T425" s="326" t="s">
        <v>4524</v>
      </c>
      <c r="U425" s="352"/>
      <c r="V425" s="352"/>
      <c r="W425" s="352"/>
      <c r="X425" s="352"/>
    </row>
    <row r="426" spans="1:24" ht="15.75" x14ac:dyDescent="0.2">
      <c r="A426" s="292">
        <v>407</v>
      </c>
      <c r="B426" s="310">
        <v>7691</v>
      </c>
      <c r="C426" s="311" t="s">
        <v>1853</v>
      </c>
      <c r="D426" s="312"/>
      <c r="E426" s="313" t="s">
        <v>584</v>
      </c>
      <c r="F426" s="314" t="s">
        <v>1392</v>
      </c>
      <c r="G426" s="315" t="str">
        <f t="shared" si="33"/>
        <v>фото</v>
      </c>
      <c r="H426" s="315"/>
      <c r="I426" s="316" t="s">
        <v>1393</v>
      </c>
      <c r="J426" s="317" t="s">
        <v>1065</v>
      </c>
      <c r="K426" s="318" t="s">
        <v>586</v>
      </c>
      <c r="L426" s="319">
        <v>75</v>
      </c>
      <c r="M426" s="320">
        <v>1568.6</v>
      </c>
      <c r="N426" s="424"/>
      <c r="O426" s="322">
        <f t="shared" si="34"/>
        <v>0</v>
      </c>
      <c r="P426" s="323">
        <v>4607105141285</v>
      </c>
      <c r="Q426" s="317"/>
      <c r="R426" s="324">
        <f t="shared" si="35"/>
        <v>20.91</v>
      </c>
      <c r="S426" s="458" t="s">
        <v>1853</v>
      </c>
      <c r="T426" s="326" t="s">
        <v>4524</v>
      </c>
      <c r="U426" s="352"/>
      <c r="V426" s="352"/>
      <c r="W426" s="352"/>
      <c r="X426" s="352"/>
    </row>
    <row r="427" spans="1:24" ht="15.75" x14ac:dyDescent="0.2">
      <c r="A427" s="292">
        <v>408</v>
      </c>
      <c r="B427" s="310">
        <v>7693</v>
      </c>
      <c r="C427" s="311" t="s">
        <v>1854</v>
      </c>
      <c r="D427" s="312"/>
      <c r="E427" s="313" t="s">
        <v>584</v>
      </c>
      <c r="F427" s="314" t="s">
        <v>1394</v>
      </c>
      <c r="G427" s="315" t="str">
        <f t="shared" si="33"/>
        <v>фото</v>
      </c>
      <c r="H427" s="315"/>
      <c r="I427" s="316" t="s">
        <v>1395</v>
      </c>
      <c r="J427" s="317" t="s">
        <v>1065</v>
      </c>
      <c r="K427" s="318" t="s">
        <v>586</v>
      </c>
      <c r="L427" s="319">
        <v>75</v>
      </c>
      <c r="M427" s="320">
        <v>1646.5</v>
      </c>
      <c r="N427" s="424"/>
      <c r="O427" s="322">
        <f t="shared" si="34"/>
        <v>0</v>
      </c>
      <c r="P427" s="323">
        <v>4607105141292</v>
      </c>
      <c r="Q427" s="317"/>
      <c r="R427" s="324">
        <f t="shared" si="35"/>
        <v>21.95</v>
      </c>
      <c r="S427" s="458" t="s">
        <v>1854</v>
      </c>
      <c r="T427" s="326" t="s">
        <v>4524</v>
      </c>
      <c r="U427" s="352"/>
      <c r="V427" s="352"/>
      <c r="W427" s="352"/>
      <c r="X427" s="352"/>
    </row>
    <row r="428" spans="1:24" ht="15.75" x14ac:dyDescent="0.2">
      <c r="A428" s="292">
        <v>409</v>
      </c>
      <c r="B428" s="304"/>
      <c r="C428" s="305"/>
      <c r="D428" s="305"/>
      <c r="E428" s="338" t="s">
        <v>1396</v>
      </c>
      <c r="F428" s="339"/>
      <c r="G428" s="308"/>
      <c r="H428" s="308"/>
      <c r="I428" s="308"/>
      <c r="J428" s="308"/>
      <c r="K428" s="307"/>
      <c r="L428" s="307"/>
      <c r="M428" s="307"/>
      <c r="N428" s="307"/>
      <c r="O428" s="308"/>
      <c r="P428" s="452"/>
      <c r="Q428" s="308"/>
      <c r="R428" s="309"/>
      <c r="S428" s="457"/>
      <c r="T428" s="308"/>
      <c r="U428" s="352"/>
      <c r="V428" s="352"/>
      <c r="W428" s="352"/>
      <c r="X428" s="352"/>
    </row>
    <row r="429" spans="1:24" ht="15.75" x14ac:dyDescent="0.2">
      <c r="A429" s="292">
        <v>410</v>
      </c>
      <c r="B429" s="310">
        <v>10156</v>
      </c>
      <c r="C429" s="327" t="s">
        <v>6704</v>
      </c>
      <c r="D429" s="328"/>
      <c r="E429" s="329" t="s">
        <v>584</v>
      </c>
      <c r="F429" s="330" t="s">
        <v>6705</v>
      </c>
      <c r="G429" s="331" t="str">
        <f t="shared" ref="G429:G472" si="36">HYPERLINK("http://www.gardenbulbs.ru/images/summer_CL/thumbnails/"&amp;C429&amp;".jpg","фото")</f>
        <v>фото</v>
      </c>
      <c r="H429" s="331"/>
      <c r="I429" s="332" t="s">
        <v>6706</v>
      </c>
      <c r="J429" s="333" t="s">
        <v>1074</v>
      </c>
      <c r="K429" s="334" t="s">
        <v>586</v>
      </c>
      <c r="L429" s="335">
        <v>100</v>
      </c>
      <c r="M429" s="336">
        <v>1715.8999999999999</v>
      </c>
      <c r="N429" s="424"/>
      <c r="O429" s="322">
        <f t="shared" ref="O429:O472" si="37">IF(ISERROR(N429*M429),0,N429*M429)</f>
        <v>0</v>
      </c>
      <c r="P429" s="323">
        <v>4607105160347</v>
      </c>
      <c r="Q429" s="337" t="s">
        <v>6499</v>
      </c>
      <c r="R429" s="324">
        <f t="shared" ref="R429:R472" si="38">ROUND(M429/L429,2)</f>
        <v>17.16</v>
      </c>
      <c r="S429" s="458" t="s">
        <v>6704</v>
      </c>
      <c r="T429" s="326" t="s">
        <v>4525</v>
      </c>
      <c r="U429" s="352"/>
      <c r="V429" s="352"/>
      <c r="W429" s="352"/>
      <c r="X429" s="352"/>
    </row>
    <row r="430" spans="1:24" ht="15.75" x14ac:dyDescent="0.2">
      <c r="A430" s="292">
        <v>411</v>
      </c>
      <c r="B430" s="310">
        <v>11858</v>
      </c>
      <c r="C430" s="311" t="s">
        <v>5285</v>
      </c>
      <c r="D430" s="312"/>
      <c r="E430" s="313" t="s">
        <v>584</v>
      </c>
      <c r="F430" s="314" t="s">
        <v>5016</v>
      </c>
      <c r="G430" s="315" t="str">
        <f t="shared" si="36"/>
        <v>фото</v>
      </c>
      <c r="H430" s="315"/>
      <c r="I430" s="316" t="s">
        <v>5136</v>
      </c>
      <c r="J430" s="317" t="s">
        <v>1068</v>
      </c>
      <c r="K430" s="318" t="s">
        <v>586</v>
      </c>
      <c r="L430" s="319">
        <v>100</v>
      </c>
      <c r="M430" s="320">
        <v>1551</v>
      </c>
      <c r="N430" s="424"/>
      <c r="O430" s="322">
        <f t="shared" si="37"/>
        <v>0</v>
      </c>
      <c r="P430" s="323">
        <v>4607105141315</v>
      </c>
      <c r="Q430" s="317" t="s">
        <v>4911</v>
      </c>
      <c r="R430" s="324">
        <f t="shared" si="38"/>
        <v>15.51</v>
      </c>
      <c r="S430" s="458" t="s">
        <v>5285</v>
      </c>
      <c r="T430" s="326" t="s">
        <v>4525</v>
      </c>
      <c r="U430" s="352"/>
      <c r="V430" s="352"/>
      <c r="W430" s="352"/>
      <c r="X430" s="352"/>
    </row>
    <row r="431" spans="1:24" ht="25.5" x14ac:dyDescent="0.2">
      <c r="A431" s="292">
        <v>412</v>
      </c>
      <c r="B431" s="310">
        <v>11859</v>
      </c>
      <c r="C431" s="311" t="s">
        <v>5285</v>
      </c>
      <c r="D431" s="312"/>
      <c r="E431" s="313" t="s">
        <v>584</v>
      </c>
      <c r="F431" s="314" t="s">
        <v>5007</v>
      </c>
      <c r="G431" s="315" t="str">
        <f t="shared" si="36"/>
        <v>фото</v>
      </c>
      <c r="H431" s="315"/>
      <c r="I431" s="316" t="s">
        <v>5129</v>
      </c>
      <c r="J431" s="317" t="s">
        <v>1068</v>
      </c>
      <c r="K431" s="318" t="s">
        <v>5237</v>
      </c>
      <c r="L431" s="319">
        <v>100</v>
      </c>
      <c r="M431" s="320">
        <v>2021.5</v>
      </c>
      <c r="N431" s="424"/>
      <c r="O431" s="322">
        <f t="shared" si="37"/>
        <v>0</v>
      </c>
      <c r="P431" s="323">
        <v>4607105141322</v>
      </c>
      <c r="Q431" s="317" t="s">
        <v>4911</v>
      </c>
      <c r="R431" s="324">
        <f t="shared" si="38"/>
        <v>20.22</v>
      </c>
      <c r="S431" s="458" t="s">
        <v>5285</v>
      </c>
      <c r="T431" s="326" t="s">
        <v>4525</v>
      </c>
      <c r="U431" s="352"/>
      <c r="V431" s="352"/>
      <c r="W431" s="352"/>
      <c r="X431" s="352"/>
    </row>
    <row r="432" spans="1:24" ht="15.75" x14ac:dyDescent="0.2">
      <c r="A432" s="292">
        <v>413</v>
      </c>
      <c r="B432" s="310">
        <v>1019</v>
      </c>
      <c r="C432" s="311" t="s">
        <v>1857</v>
      </c>
      <c r="D432" s="312"/>
      <c r="E432" s="313" t="s">
        <v>584</v>
      </c>
      <c r="F432" s="314" t="s">
        <v>1397</v>
      </c>
      <c r="G432" s="315" t="str">
        <f t="shared" si="36"/>
        <v>фото</v>
      </c>
      <c r="H432" s="315"/>
      <c r="I432" s="316" t="s">
        <v>1398</v>
      </c>
      <c r="J432" s="317" t="s">
        <v>1074</v>
      </c>
      <c r="K432" s="318" t="s">
        <v>586</v>
      </c>
      <c r="L432" s="319">
        <v>100</v>
      </c>
      <c r="M432" s="320">
        <v>1327.1999999999998</v>
      </c>
      <c r="N432" s="424"/>
      <c r="O432" s="322">
        <f t="shared" si="37"/>
        <v>0</v>
      </c>
      <c r="P432" s="323">
        <v>4607105141339</v>
      </c>
      <c r="Q432" s="317"/>
      <c r="R432" s="324">
        <f t="shared" si="38"/>
        <v>13.27</v>
      </c>
      <c r="S432" s="458" t="s">
        <v>1857</v>
      </c>
      <c r="T432" s="326" t="s">
        <v>4525</v>
      </c>
      <c r="U432" s="352"/>
      <c r="V432" s="352"/>
      <c r="W432" s="352"/>
      <c r="X432" s="352"/>
    </row>
    <row r="433" spans="1:24" ht="15.75" x14ac:dyDescent="0.2">
      <c r="A433" s="292">
        <v>414</v>
      </c>
      <c r="B433" s="310">
        <v>10127</v>
      </c>
      <c r="C433" s="327" t="s">
        <v>6707</v>
      </c>
      <c r="D433" s="328"/>
      <c r="E433" s="329" t="s">
        <v>584</v>
      </c>
      <c r="F433" s="330" t="s">
        <v>6708</v>
      </c>
      <c r="G433" s="331" t="str">
        <f t="shared" si="36"/>
        <v>фото</v>
      </c>
      <c r="H433" s="331"/>
      <c r="I433" s="332" t="s">
        <v>6709</v>
      </c>
      <c r="J433" s="333" t="s">
        <v>1074</v>
      </c>
      <c r="K433" s="334" t="s">
        <v>586</v>
      </c>
      <c r="L433" s="335">
        <v>100</v>
      </c>
      <c r="M433" s="336">
        <v>1526.1</v>
      </c>
      <c r="N433" s="424"/>
      <c r="O433" s="322">
        <f t="shared" si="37"/>
        <v>0</v>
      </c>
      <c r="P433" s="323">
        <v>4607105160132</v>
      </c>
      <c r="Q433" s="337" t="s">
        <v>6499</v>
      </c>
      <c r="R433" s="324">
        <f t="shared" si="38"/>
        <v>15.26</v>
      </c>
      <c r="S433" s="458" t="s">
        <v>6707</v>
      </c>
      <c r="T433" s="326" t="s">
        <v>4525</v>
      </c>
      <c r="U433" s="352"/>
      <c r="V433" s="352"/>
      <c r="W433" s="352"/>
      <c r="X433" s="352"/>
    </row>
    <row r="434" spans="1:24" ht="15.75" x14ac:dyDescent="0.2">
      <c r="A434" s="292">
        <v>415</v>
      </c>
      <c r="B434" s="310">
        <v>11339</v>
      </c>
      <c r="C434" s="327" t="s">
        <v>6710</v>
      </c>
      <c r="D434" s="328"/>
      <c r="E434" s="329" t="s">
        <v>584</v>
      </c>
      <c r="F434" s="330" t="s">
        <v>6711</v>
      </c>
      <c r="G434" s="331" t="str">
        <f t="shared" si="36"/>
        <v>фото</v>
      </c>
      <c r="H434" s="331"/>
      <c r="I434" s="332" t="s">
        <v>6712</v>
      </c>
      <c r="J434" s="333" t="s">
        <v>1074</v>
      </c>
      <c r="K434" s="334" t="s">
        <v>586</v>
      </c>
      <c r="L434" s="335">
        <v>100</v>
      </c>
      <c r="M434" s="336">
        <v>1484.6</v>
      </c>
      <c r="N434" s="424"/>
      <c r="O434" s="322">
        <f t="shared" si="37"/>
        <v>0</v>
      </c>
      <c r="P434" s="323">
        <v>4607105160149</v>
      </c>
      <c r="Q434" s="337" t="s">
        <v>6499</v>
      </c>
      <c r="R434" s="324">
        <f t="shared" si="38"/>
        <v>14.85</v>
      </c>
      <c r="S434" s="458" t="s">
        <v>6710</v>
      </c>
      <c r="T434" s="326" t="s">
        <v>4525</v>
      </c>
      <c r="U434" s="352"/>
      <c r="V434" s="352"/>
      <c r="W434" s="352"/>
      <c r="X434" s="352"/>
    </row>
    <row r="435" spans="1:24" ht="15.75" x14ac:dyDescent="0.2">
      <c r="A435" s="292">
        <v>416</v>
      </c>
      <c r="B435" s="310">
        <v>1107</v>
      </c>
      <c r="C435" s="311" t="s">
        <v>3111</v>
      </c>
      <c r="D435" s="312"/>
      <c r="E435" s="313" t="s">
        <v>584</v>
      </c>
      <c r="F435" s="314" t="s">
        <v>3112</v>
      </c>
      <c r="G435" s="315" t="str">
        <f t="shared" si="36"/>
        <v>фото</v>
      </c>
      <c r="H435" s="315"/>
      <c r="I435" s="316" t="s">
        <v>3113</v>
      </c>
      <c r="J435" s="317" t="s">
        <v>1065</v>
      </c>
      <c r="K435" s="318" t="s">
        <v>586</v>
      </c>
      <c r="L435" s="319">
        <v>100</v>
      </c>
      <c r="M435" s="320">
        <v>1465</v>
      </c>
      <c r="N435" s="424"/>
      <c r="O435" s="322">
        <f t="shared" si="37"/>
        <v>0</v>
      </c>
      <c r="P435" s="323">
        <v>4607105141353</v>
      </c>
      <c r="Q435" s="317"/>
      <c r="R435" s="324">
        <f t="shared" si="38"/>
        <v>14.65</v>
      </c>
      <c r="S435" s="458" t="s">
        <v>3111</v>
      </c>
      <c r="T435" s="326" t="s">
        <v>4525</v>
      </c>
      <c r="U435" s="352"/>
      <c r="V435" s="352"/>
      <c r="W435" s="352"/>
      <c r="X435" s="352"/>
    </row>
    <row r="436" spans="1:24" ht="15.75" x14ac:dyDescent="0.2">
      <c r="A436" s="292">
        <v>417</v>
      </c>
      <c r="B436" s="310">
        <v>11860</v>
      </c>
      <c r="C436" s="311" t="s">
        <v>5288</v>
      </c>
      <c r="D436" s="312"/>
      <c r="E436" s="313" t="s">
        <v>584</v>
      </c>
      <c r="F436" s="314" t="s">
        <v>5017</v>
      </c>
      <c r="G436" s="315" t="str">
        <f t="shared" si="36"/>
        <v>фото</v>
      </c>
      <c r="H436" s="315"/>
      <c r="I436" s="316" t="s">
        <v>352</v>
      </c>
      <c r="J436" s="317" t="s">
        <v>1074</v>
      </c>
      <c r="K436" s="318" t="s">
        <v>586</v>
      </c>
      <c r="L436" s="319">
        <v>100</v>
      </c>
      <c r="M436" s="320">
        <v>1576.6999999999998</v>
      </c>
      <c r="N436" s="424"/>
      <c r="O436" s="322">
        <f t="shared" si="37"/>
        <v>0</v>
      </c>
      <c r="P436" s="323">
        <v>4607105141360</v>
      </c>
      <c r="Q436" s="317" t="s">
        <v>4911</v>
      </c>
      <c r="R436" s="324">
        <f t="shared" si="38"/>
        <v>15.77</v>
      </c>
      <c r="S436" s="458" t="s">
        <v>5288</v>
      </c>
      <c r="T436" s="326" t="s">
        <v>4525</v>
      </c>
      <c r="U436" s="352"/>
      <c r="V436" s="352"/>
      <c r="W436" s="352"/>
      <c r="X436" s="352"/>
    </row>
    <row r="437" spans="1:24" ht="25.5" x14ac:dyDescent="0.2">
      <c r="A437" s="292">
        <v>418</v>
      </c>
      <c r="B437" s="310">
        <v>10131</v>
      </c>
      <c r="C437" s="327" t="s">
        <v>6713</v>
      </c>
      <c r="D437" s="328"/>
      <c r="E437" s="329" t="s">
        <v>584</v>
      </c>
      <c r="F437" s="330" t="s">
        <v>6714</v>
      </c>
      <c r="G437" s="331" t="str">
        <f t="shared" si="36"/>
        <v>фото</v>
      </c>
      <c r="H437" s="331"/>
      <c r="I437" s="332" t="s">
        <v>6715</v>
      </c>
      <c r="J437" s="333" t="s">
        <v>1074</v>
      </c>
      <c r="K437" s="334" t="s">
        <v>586</v>
      </c>
      <c r="L437" s="335">
        <v>100</v>
      </c>
      <c r="M437" s="336">
        <v>1493.1</v>
      </c>
      <c r="N437" s="424"/>
      <c r="O437" s="322">
        <f t="shared" si="37"/>
        <v>0</v>
      </c>
      <c r="P437" s="323">
        <v>4607105160194</v>
      </c>
      <c r="Q437" s="337" t="s">
        <v>6499</v>
      </c>
      <c r="R437" s="324">
        <f t="shared" si="38"/>
        <v>14.93</v>
      </c>
      <c r="S437" s="458" t="s">
        <v>6713</v>
      </c>
      <c r="T437" s="326" t="s">
        <v>4525</v>
      </c>
      <c r="U437" s="352"/>
      <c r="V437" s="352"/>
      <c r="W437" s="352"/>
      <c r="X437" s="352"/>
    </row>
    <row r="438" spans="1:24" ht="25.5" x14ac:dyDescent="0.2">
      <c r="A438" s="292">
        <v>419</v>
      </c>
      <c r="B438" s="310">
        <v>14975</v>
      </c>
      <c r="C438" s="327" t="s">
        <v>6716</v>
      </c>
      <c r="D438" s="328"/>
      <c r="E438" s="329" t="s">
        <v>584</v>
      </c>
      <c r="F438" s="330" t="s">
        <v>6717</v>
      </c>
      <c r="G438" s="331" t="str">
        <f t="shared" si="36"/>
        <v>фото</v>
      </c>
      <c r="H438" s="331"/>
      <c r="I438" s="332" t="s">
        <v>6718</v>
      </c>
      <c r="J438" s="333" t="s">
        <v>1081</v>
      </c>
      <c r="K438" s="334" t="s">
        <v>586</v>
      </c>
      <c r="L438" s="335">
        <v>100</v>
      </c>
      <c r="M438" s="336">
        <v>1260.5</v>
      </c>
      <c r="N438" s="424"/>
      <c r="O438" s="322">
        <f t="shared" si="37"/>
        <v>0</v>
      </c>
      <c r="P438" s="323">
        <v>4607105160781</v>
      </c>
      <c r="Q438" s="337" t="s">
        <v>6499</v>
      </c>
      <c r="R438" s="324">
        <f t="shared" si="38"/>
        <v>12.61</v>
      </c>
      <c r="S438" s="458" t="s">
        <v>6716</v>
      </c>
      <c r="T438" s="326" t="s">
        <v>4525</v>
      </c>
      <c r="U438" s="352"/>
      <c r="V438" s="352"/>
      <c r="W438" s="352"/>
      <c r="X438" s="352"/>
    </row>
    <row r="439" spans="1:24" ht="15.75" x14ac:dyDescent="0.2">
      <c r="A439" s="292">
        <v>420</v>
      </c>
      <c r="B439" s="310">
        <v>11861</v>
      </c>
      <c r="C439" s="311" t="s">
        <v>5297</v>
      </c>
      <c r="D439" s="312"/>
      <c r="E439" s="313" t="s">
        <v>584</v>
      </c>
      <c r="F439" s="314" t="s">
        <v>5025</v>
      </c>
      <c r="G439" s="315" t="str">
        <f t="shared" si="36"/>
        <v>фото</v>
      </c>
      <c r="H439" s="315"/>
      <c r="I439" s="316" t="s">
        <v>5141</v>
      </c>
      <c r="J439" s="317" t="s">
        <v>1081</v>
      </c>
      <c r="K439" s="318" t="s">
        <v>586</v>
      </c>
      <c r="L439" s="319">
        <v>75</v>
      </c>
      <c r="M439" s="320">
        <v>994.1</v>
      </c>
      <c r="N439" s="424"/>
      <c r="O439" s="322">
        <f t="shared" si="37"/>
        <v>0</v>
      </c>
      <c r="P439" s="323">
        <v>4607105141384</v>
      </c>
      <c r="Q439" s="317" t="s">
        <v>4911</v>
      </c>
      <c r="R439" s="324">
        <f t="shared" si="38"/>
        <v>13.25</v>
      </c>
      <c r="S439" s="458" t="s">
        <v>5297</v>
      </c>
      <c r="T439" s="326" t="s">
        <v>4525</v>
      </c>
      <c r="U439" s="352"/>
      <c r="V439" s="352"/>
      <c r="W439" s="352"/>
      <c r="X439" s="352"/>
    </row>
    <row r="440" spans="1:24" ht="25.5" x14ac:dyDescent="0.2">
      <c r="A440" s="292">
        <v>421</v>
      </c>
      <c r="B440" s="310">
        <v>1172</v>
      </c>
      <c r="C440" s="311" t="s">
        <v>1858</v>
      </c>
      <c r="D440" s="312"/>
      <c r="E440" s="313" t="s">
        <v>584</v>
      </c>
      <c r="F440" s="314" t="s">
        <v>1399</v>
      </c>
      <c r="G440" s="315" t="str">
        <f t="shared" si="36"/>
        <v>фото</v>
      </c>
      <c r="H440" s="315"/>
      <c r="I440" s="316" t="s">
        <v>1400</v>
      </c>
      <c r="J440" s="317" t="s">
        <v>1068</v>
      </c>
      <c r="K440" s="318" t="s">
        <v>586</v>
      </c>
      <c r="L440" s="319">
        <v>100</v>
      </c>
      <c r="M440" s="320">
        <v>1556.3</v>
      </c>
      <c r="N440" s="424"/>
      <c r="O440" s="322">
        <f t="shared" si="37"/>
        <v>0</v>
      </c>
      <c r="P440" s="323">
        <v>4607105141391</v>
      </c>
      <c r="Q440" s="317"/>
      <c r="R440" s="324">
        <f t="shared" si="38"/>
        <v>15.56</v>
      </c>
      <c r="S440" s="458" t="s">
        <v>1858</v>
      </c>
      <c r="T440" s="326" t="s">
        <v>4525</v>
      </c>
      <c r="U440" s="352"/>
      <c r="V440" s="352"/>
      <c r="W440" s="352"/>
      <c r="X440" s="352"/>
    </row>
    <row r="441" spans="1:24" ht="15.75" x14ac:dyDescent="0.2">
      <c r="A441" s="292">
        <v>422</v>
      </c>
      <c r="B441" s="310">
        <v>2693</v>
      </c>
      <c r="C441" s="311" t="s">
        <v>1859</v>
      </c>
      <c r="D441" s="312"/>
      <c r="E441" s="313" t="s">
        <v>584</v>
      </c>
      <c r="F441" s="314" t="s">
        <v>1401</v>
      </c>
      <c r="G441" s="315" t="str">
        <f t="shared" si="36"/>
        <v>фото</v>
      </c>
      <c r="H441" s="315"/>
      <c r="I441" s="316" t="s">
        <v>1402</v>
      </c>
      <c r="J441" s="317" t="s">
        <v>1068</v>
      </c>
      <c r="K441" s="318" t="s">
        <v>586</v>
      </c>
      <c r="L441" s="319">
        <v>100</v>
      </c>
      <c r="M441" s="320">
        <v>1543.6999999999998</v>
      </c>
      <c r="N441" s="424"/>
      <c r="O441" s="322">
        <f t="shared" si="37"/>
        <v>0</v>
      </c>
      <c r="P441" s="323">
        <v>4607105141407</v>
      </c>
      <c r="Q441" s="317"/>
      <c r="R441" s="324">
        <f t="shared" si="38"/>
        <v>15.44</v>
      </c>
      <c r="S441" s="458" t="s">
        <v>1859</v>
      </c>
      <c r="T441" s="326" t="s">
        <v>4525</v>
      </c>
      <c r="U441" s="352"/>
      <c r="V441" s="352"/>
      <c r="W441" s="352"/>
      <c r="X441" s="352"/>
    </row>
    <row r="442" spans="1:24" ht="31.5" x14ac:dyDescent="0.2">
      <c r="A442" s="292">
        <v>423</v>
      </c>
      <c r="B442" s="310">
        <v>10136</v>
      </c>
      <c r="C442" s="327" t="s">
        <v>6719</v>
      </c>
      <c r="D442" s="328"/>
      <c r="E442" s="329" t="s">
        <v>584</v>
      </c>
      <c r="F442" s="330" t="s">
        <v>6720</v>
      </c>
      <c r="G442" s="331" t="str">
        <f t="shared" si="36"/>
        <v>фото</v>
      </c>
      <c r="H442" s="331"/>
      <c r="I442" s="332" t="s">
        <v>6721</v>
      </c>
      <c r="J442" s="333" t="s">
        <v>1065</v>
      </c>
      <c r="K442" s="334" t="s">
        <v>586</v>
      </c>
      <c r="L442" s="335">
        <v>100</v>
      </c>
      <c r="M442" s="336">
        <v>1493.1</v>
      </c>
      <c r="N442" s="424"/>
      <c r="O442" s="322">
        <f t="shared" si="37"/>
        <v>0</v>
      </c>
      <c r="P442" s="323">
        <v>4607105160248</v>
      </c>
      <c r="Q442" s="337" t="s">
        <v>6499</v>
      </c>
      <c r="R442" s="324">
        <f t="shared" si="38"/>
        <v>14.93</v>
      </c>
      <c r="S442" s="458" t="s">
        <v>6719</v>
      </c>
      <c r="T442" s="326" t="s">
        <v>4525</v>
      </c>
      <c r="U442" s="352"/>
      <c r="V442" s="352"/>
      <c r="W442" s="352"/>
      <c r="X442" s="352"/>
    </row>
    <row r="443" spans="1:24" ht="15.75" x14ac:dyDescent="0.2">
      <c r="A443" s="292">
        <v>424</v>
      </c>
      <c r="B443" s="310">
        <v>11862</v>
      </c>
      <c r="C443" s="311" t="s">
        <v>5290</v>
      </c>
      <c r="D443" s="312"/>
      <c r="E443" s="313" t="s">
        <v>584</v>
      </c>
      <c r="F443" s="314" t="s">
        <v>5020</v>
      </c>
      <c r="G443" s="315" t="str">
        <f t="shared" si="36"/>
        <v>фото</v>
      </c>
      <c r="H443" s="315"/>
      <c r="I443" s="316" t="s">
        <v>5138</v>
      </c>
      <c r="J443" s="317" t="s">
        <v>1863</v>
      </c>
      <c r="K443" s="318" t="s">
        <v>586</v>
      </c>
      <c r="L443" s="319">
        <v>100</v>
      </c>
      <c r="M443" s="320">
        <v>1467.8</v>
      </c>
      <c r="N443" s="424"/>
      <c r="O443" s="322">
        <f t="shared" si="37"/>
        <v>0</v>
      </c>
      <c r="P443" s="323">
        <v>4607105141421</v>
      </c>
      <c r="Q443" s="317" t="s">
        <v>4911</v>
      </c>
      <c r="R443" s="324">
        <f t="shared" si="38"/>
        <v>14.68</v>
      </c>
      <c r="S443" s="458" t="s">
        <v>5290</v>
      </c>
      <c r="T443" s="326" t="s">
        <v>4525</v>
      </c>
      <c r="U443" s="352"/>
      <c r="V443" s="352"/>
      <c r="W443" s="352"/>
      <c r="X443" s="352"/>
    </row>
    <row r="444" spans="1:24" ht="31.5" x14ac:dyDescent="0.2">
      <c r="A444" s="292">
        <v>425</v>
      </c>
      <c r="B444" s="310">
        <v>11863</v>
      </c>
      <c r="C444" s="311" t="s">
        <v>5286</v>
      </c>
      <c r="D444" s="312"/>
      <c r="E444" s="313" t="s">
        <v>584</v>
      </c>
      <c r="F444" s="314" t="s">
        <v>5018</v>
      </c>
      <c r="G444" s="315" t="str">
        <f t="shared" si="36"/>
        <v>фото</v>
      </c>
      <c r="H444" s="315"/>
      <c r="I444" s="316" t="s">
        <v>5130</v>
      </c>
      <c r="J444" s="317" t="s">
        <v>1068</v>
      </c>
      <c r="K444" s="318" t="s">
        <v>586</v>
      </c>
      <c r="L444" s="319">
        <v>100</v>
      </c>
      <c r="M444" s="320">
        <v>1502.8999999999999</v>
      </c>
      <c r="N444" s="424"/>
      <c r="O444" s="322">
        <f t="shared" si="37"/>
        <v>0</v>
      </c>
      <c r="P444" s="323">
        <v>4607105141438</v>
      </c>
      <c r="Q444" s="317" t="s">
        <v>4911</v>
      </c>
      <c r="R444" s="324">
        <f t="shared" si="38"/>
        <v>15.03</v>
      </c>
      <c r="S444" s="458" t="s">
        <v>5286</v>
      </c>
      <c r="T444" s="326" t="s">
        <v>4525</v>
      </c>
      <c r="U444" s="352"/>
      <c r="V444" s="352"/>
      <c r="W444" s="352"/>
      <c r="X444" s="352"/>
    </row>
    <row r="445" spans="1:24" ht="31.5" x14ac:dyDescent="0.2">
      <c r="A445" s="292">
        <v>426</v>
      </c>
      <c r="B445" s="310">
        <v>11864</v>
      </c>
      <c r="C445" s="311" t="s">
        <v>5286</v>
      </c>
      <c r="D445" s="312"/>
      <c r="E445" s="313" t="s">
        <v>584</v>
      </c>
      <c r="F445" s="314" t="s">
        <v>5008</v>
      </c>
      <c r="G445" s="315" t="str">
        <f t="shared" si="36"/>
        <v>фото</v>
      </c>
      <c r="H445" s="315"/>
      <c r="I445" s="316" t="s">
        <v>5130</v>
      </c>
      <c r="J445" s="317" t="s">
        <v>1068</v>
      </c>
      <c r="K445" s="318" t="s">
        <v>5237</v>
      </c>
      <c r="L445" s="319">
        <v>100</v>
      </c>
      <c r="M445" s="320">
        <v>2135.4</v>
      </c>
      <c r="N445" s="424"/>
      <c r="O445" s="322">
        <f t="shared" si="37"/>
        <v>0</v>
      </c>
      <c r="P445" s="323">
        <v>4607105141445</v>
      </c>
      <c r="Q445" s="317" t="s">
        <v>4911</v>
      </c>
      <c r="R445" s="324">
        <f t="shared" si="38"/>
        <v>21.35</v>
      </c>
      <c r="S445" s="458" t="s">
        <v>5286</v>
      </c>
      <c r="T445" s="326" t="s">
        <v>4525</v>
      </c>
      <c r="U445" s="352"/>
      <c r="V445" s="352"/>
      <c r="W445" s="352"/>
      <c r="X445" s="352"/>
    </row>
    <row r="446" spans="1:24" ht="25.5" x14ac:dyDescent="0.2">
      <c r="A446" s="292">
        <v>427</v>
      </c>
      <c r="B446" s="310">
        <v>5096</v>
      </c>
      <c r="C446" s="311" t="s">
        <v>4527</v>
      </c>
      <c r="D446" s="312"/>
      <c r="E446" s="313" t="s">
        <v>584</v>
      </c>
      <c r="F446" s="314" t="s">
        <v>4528</v>
      </c>
      <c r="G446" s="315" t="str">
        <f t="shared" si="36"/>
        <v>фото</v>
      </c>
      <c r="H446" s="315"/>
      <c r="I446" s="316" t="s">
        <v>4529</v>
      </c>
      <c r="J446" s="317" t="s">
        <v>1081</v>
      </c>
      <c r="K446" s="318" t="s">
        <v>586</v>
      </c>
      <c r="L446" s="319">
        <v>100</v>
      </c>
      <c r="M446" s="320">
        <v>1249.8999999999999</v>
      </c>
      <c r="N446" s="424"/>
      <c r="O446" s="322">
        <f t="shared" si="37"/>
        <v>0</v>
      </c>
      <c r="P446" s="323">
        <v>4607105141452</v>
      </c>
      <c r="Q446" s="317"/>
      <c r="R446" s="324">
        <f t="shared" si="38"/>
        <v>12.5</v>
      </c>
      <c r="S446" s="458" t="s">
        <v>4527</v>
      </c>
      <c r="T446" s="326" t="s">
        <v>4525</v>
      </c>
      <c r="U446" s="352"/>
      <c r="V446" s="352"/>
      <c r="W446" s="352"/>
      <c r="X446" s="352"/>
    </row>
    <row r="447" spans="1:24" ht="15.75" x14ac:dyDescent="0.2">
      <c r="A447" s="292">
        <v>428</v>
      </c>
      <c r="B447" s="310">
        <v>10134</v>
      </c>
      <c r="C447" s="327" t="s">
        <v>6722</v>
      </c>
      <c r="D447" s="328"/>
      <c r="E447" s="329" t="s">
        <v>584</v>
      </c>
      <c r="F447" s="330" t="s">
        <v>6723</v>
      </c>
      <c r="G447" s="331" t="str">
        <f t="shared" si="36"/>
        <v>фото</v>
      </c>
      <c r="H447" s="331"/>
      <c r="I447" s="332" t="s">
        <v>158</v>
      </c>
      <c r="J447" s="333" t="s">
        <v>1065</v>
      </c>
      <c r="K447" s="334" t="s">
        <v>586</v>
      </c>
      <c r="L447" s="335">
        <v>100</v>
      </c>
      <c r="M447" s="336">
        <v>1493.1</v>
      </c>
      <c r="N447" s="424"/>
      <c r="O447" s="322">
        <f t="shared" si="37"/>
        <v>0</v>
      </c>
      <c r="P447" s="323">
        <v>4607105160224</v>
      </c>
      <c r="Q447" s="337" t="s">
        <v>6499</v>
      </c>
      <c r="R447" s="324">
        <f t="shared" si="38"/>
        <v>14.93</v>
      </c>
      <c r="S447" s="458" t="s">
        <v>6722</v>
      </c>
      <c r="T447" s="326" t="s">
        <v>4525</v>
      </c>
      <c r="U447" s="352"/>
      <c r="V447" s="352"/>
      <c r="W447" s="352"/>
      <c r="X447" s="352"/>
    </row>
    <row r="448" spans="1:24" ht="25.5" x14ac:dyDescent="0.2">
      <c r="A448" s="292">
        <v>429</v>
      </c>
      <c r="B448" s="310">
        <v>1065</v>
      </c>
      <c r="C448" s="311" t="s">
        <v>3114</v>
      </c>
      <c r="D448" s="312"/>
      <c r="E448" s="313" t="s">
        <v>584</v>
      </c>
      <c r="F448" s="314" t="s">
        <v>3115</v>
      </c>
      <c r="G448" s="315" t="str">
        <f t="shared" si="36"/>
        <v>фото</v>
      </c>
      <c r="H448" s="315"/>
      <c r="I448" s="316" t="s">
        <v>4526</v>
      </c>
      <c r="J448" s="317" t="s">
        <v>1065</v>
      </c>
      <c r="K448" s="318" t="s">
        <v>586</v>
      </c>
      <c r="L448" s="319">
        <v>100</v>
      </c>
      <c r="M448" s="320">
        <v>1737.6</v>
      </c>
      <c r="N448" s="424"/>
      <c r="O448" s="322">
        <f t="shared" si="37"/>
        <v>0</v>
      </c>
      <c r="P448" s="323">
        <v>4607105141469</v>
      </c>
      <c r="Q448" s="317"/>
      <c r="R448" s="324">
        <f t="shared" si="38"/>
        <v>17.38</v>
      </c>
      <c r="S448" s="458" t="s">
        <v>3114</v>
      </c>
      <c r="T448" s="326" t="s">
        <v>4525</v>
      </c>
      <c r="U448" s="352"/>
      <c r="V448" s="352"/>
      <c r="W448" s="352"/>
      <c r="X448" s="352"/>
    </row>
    <row r="449" spans="1:24" ht="15.75" x14ac:dyDescent="0.2">
      <c r="A449" s="292">
        <v>430</v>
      </c>
      <c r="B449" s="310">
        <v>14938</v>
      </c>
      <c r="C449" s="327" t="s">
        <v>6724</v>
      </c>
      <c r="D449" s="328"/>
      <c r="E449" s="329" t="s">
        <v>584</v>
      </c>
      <c r="F449" s="330" t="s">
        <v>6725</v>
      </c>
      <c r="G449" s="331" t="str">
        <f t="shared" si="36"/>
        <v>фото</v>
      </c>
      <c r="H449" s="331"/>
      <c r="I449" s="332" t="s">
        <v>677</v>
      </c>
      <c r="J449" s="333" t="s">
        <v>1081</v>
      </c>
      <c r="K449" s="334" t="s">
        <v>586</v>
      </c>
      <c r="L449" s="335">
        <v>100</v>
      </c>
      <c r="M449" s="336">
        <v>1606.8999999999999</v>
      </c>
      <c r="N449" s="424"/>
      <c r="O449" s="322">
        <f t="shared" si="37"/>
        <v>0</v>
      </c>
      <c r="P449" s="323">
        <v>4607105160415</v>
      </c>
      <c r="Q449" s="337" t="s">
        <v>6499</v>
      </c>
      <c r="R449" s="324">
        <f t="shared" si="38"/>
        <v>16.07</v>
      </c>
      <c r="S449" s="458" t="s">
        <v>6724</v>
      </c>
      <c r="T449" s="326" t="s">
        <v>4525</v>
      </c>
      <c r="U449" s="352"/>
      <c r="V449" s="352"/>
      <c r="W449" s="352"/>
      <c r="X449" s="352"/>
    </row>
    <row r="450" spans="1:24" ht="15.75" x14ac:dyDescent="0.2">
      <c r="A450" s="292">
        <v>431</v>
      </c>
      <c r="B450" s="310">
        <v>11865</v>
      </c>
      <c r="C450" s="311" t="s">
        <v>5293</v>
      </c>
      <c r="D450" s="312"/>
      <c r="E450" s="313" t="s">
        <v>584</v>
      </c>
      <c r="F450" s="314" t="s">
        <v>5021</v>
      </c>
      <c r="G450" s="315" t="str">
        <f t="shared" si="36"/>
        <v>фото</v>
      </c>
      <c r="H450" s="315"/>
      <c r="I450" s="316" t="s">
        <v>352</v>
      </c>
      <c r="J450" s="317" t="s">
        <v>1081</v>
      </c>
      <c r="K450" s="318" t="s">
        <v>586</v>
      </c>
      <c r="L450" s="319">
        <v>100</v>
      </c>
      <c r="M450" s="320">
        <v>1439.6999999999998</v>
      </c>
      <c r="N450" s="424"/>
      <c r="O450" s="322">
        <f t="shared" si="37"/>
        <v>0</v>
      </c>
      <c r="P450" s="323">
        <v>4607105141476</v>
      </c>
      <c r="Q450" s="317" t="s">
        <v>4911</v>
      </c>
      <c r="R450" s="324">
        <f t="shared" si="38"/>
        <v>14.4</v>
      </c>
      <c r="S450" s="458" t="s">
        <v>5293</v>
      </c>
      <c r="T450" s="326" t="s">
        <v>4525</v>
      </c>
      <c r="U450" s="352"/>
      <c r="V450" s="352"/>
      <c r="W450" s="352"/>
      <c r="X450" s="352"/>
    </row>
    <row r="451" spans="1:24" ht="15.75" x14ac:dyDescent="0.2">
      <c r="A451" s="292">
        <v>432</v>
      </c>
      <c r="B451" s="310">
        <v>11866</v>
      </c>
      <c r="C451" s="311" t="s">
        <v>5294</v>
      </c>
      <c r="D451" s="312"/>
      <c r="E451" s="313" t="s">
        <v>584</v>
      </c>
      <c r="F451" s="314" t="s">
        <v>5022</v>
      </c>
      <c r="G451" s="315" t="str">
        <f t="shared" si="36"/>
        <v>фото</v>
      </c>
      <c r="H451" s="315"/>
      <c r="I451" s="316" t="s">
        <v>715</v>
      </c>
      <c r="J451" s="317" t="s">
        <v>1081</v>
      </c>
      <c r="K451" s="318" t="s">
        <v>586</v>
      </c>
      <c r="L451" s="319">
        <v>100</v>
      </c>
      <c r="M451" s="320">
        <v>1313.1999999999998</v>
      </c>
      <c r="N451" s="424"/>
      <c r="O451" s="322">
        <f t="shared" si="37"/>
        <v>0</v>
      </c>
      <c r="P451" s="323">
        <v>4607105141490</v>
      </c>
      <c r="Q451" s="317" t="s">
        <v>4911</v>
      </c>
      <c r="R451" s="324">
        <f t="shared" si="38"/>
        <v>13.13</v>
      </c>
      <c r="S451" s="458" t="s">
        <v>5294</v>
      </c>
      <c r="T451" s="326" t="s">
        <v>4525</v>
      </c>
      <c r="U451" s="352"/>
      <c r="V451" s="352"/>
      <c r="W451" s="352"/>
      <c r="X451" s="352"/>
    </row>
    <row r="452" spans="1:24" ht="15.75" x14ac:dyDescent="0.2">
      <c r="A452" s="292">
        <v>433</v>
      </c>
      <c r="B452" s="310">
        <v>14947</v>
      </c>
      <c r="C452" s="327" t="s">
        <v>6726</v>
      </c>
      <c r="D452" s="328"/>
      <c r="E452" s="329" t="s">
        <v>584</v>
      </c>
      <c r="F452" s="330" t="s">
        <v>6727</v>
      </c>
      <c r="G452" s="331" t="str">
        <f t="shared" si="36"/>
        <v>фото</v>
      </c>
      <c r="H452" s="331"/>
      <c r="I452" s="332" t="s">
        <v>6728</v>
      </c>
      <c r="J452" s="333" t="s">
        <v>1068</v>
      </c>
      <c r="K452" s="334" t="s">
        <v>586</v>
      </c>
      <c r="L452" s="335">
        <v>100</v>
      </c>
      <c r="M452" s="336">
        <v>1652.6</v>
      </c>
      <c r="N452" s="424"/>
      <c r="O452" s="322">
        <f t="shared" si="37"/>
        <v>0</v>
      </c>
      <c r="P452" s="323">
        <v>4607105160507</v>
      </c>
      <c r="Q452" s="337" t="s">
        <v>6499</v>
      </c>
      <c r="R452" s="324">
        <f t="shared" si="38"/>
        <v>16.53</v>
      </c>
      <c r="S452" s="458" t="s">
        <v>6726</v>
      </c>
      <c r="T452" s="326" t="s">
        <v>4525</v>
      </c>
      <c r="U452" s="352"/>
      <c r="V452" s="352"/>
      <c r="W452" s="352"/>
      <c r="X452" s="352"/>
    </row>
    <row r="453" spans="1:24" ht="15.75" x14ac:dyDescent="0.2">
      <c r="A453" s="292">
        <v>434</v>
      </c>
      <c r="B453" s="310">
        <v>14948</v>
      </c>
      <c r="C453" s="327" t="s">
        <v>6729</v>
      </c>
      <c r="D453" s="328"/>
      <c r="E453" s="329" t="s">
        <v>584</v>
      </c>
      <c r="F453" s="330" t="s">
        <v>6730</v>
      </c>
      <c r="G453" s="331" t="str">
        <f t="shared" si="36"/>
        <v>фото</v>
      </c>
      <c r="H453" s="331"/>
      <c r="I453" s="332" t="s">
        <v>6731</v>
      </c>
      <c r="J453" s="333" t="s">
        <v>1074</v>
      </c>
      <c r="K453" s="334" t="s">
        <v>586</v>
      </c>
      <c r="L453" s="335">
        <v>100</v>
      </c>
      <c r="M453" s="336">
        <v>1564.1</v>
      </c>
      <c r="N453" s="424"/>
      <c r="O453" s="322">
        <f t="shared" si="37"/>
        <v>0</v>
      </c>
      <c r="P453" s="323">
        <v>4607105160514</v>
      </c>
      <c r="Q453" s="337" t="s">
        <v>6499</v>
      </c>
      <c r="R453" s="324">
        <f t="shared" si="38"/>
        <v>15.64</v>
      </c>
      <c r="S453" s="458" t="s">
        <v>6729</v>
      </c>
      <c r="T453" s="326" t="s">
        <v>4525</v>
      </c>
      <c r="U453" s="352"/>
      <c r="V453" s="352"/>
      <c r="W453" s="352"/>
      <c r="X453" s="352"/>
    </row>
    <row r="454" spans="1:24" ht="25.5" x14ac:dyDescent="0.2">
      <c r="A454" s="292">
        <v>435</v>
      </c>
      <c r="B454" s="310">
        <v>1744</v>
      </c>
      <c r="C454" s="311" t="s">
        <v>4530</v>
      </c>
      <c r="D454" s="312"/>
      <c r="E454" s="313" t="s">
        <v>584</v>
      </c>
      <c r="F454" s="314" t="s">
        <v>4531</v>
      </c>
      <c r="G454" s="315" t="str">
        <f t="shared" si="36"/>
        <v>фото</v>
      </c>
      <c r="H454" s="315"/>
      <c r="I454" s="316" t="s">
        <v>4532</v>
      </c>
      <c r="J454" s="317" t="s">
        <v>1068</v>
      </c>
      <c r="K454" s="318" t="s">
        <v>586</v>
      </c>
      <c r="L454" s="319">
        <v>100</v>
      </c>
      <c r="M454" s="320">
        <v>1060.1999999999998</v>
      </c>
      <c r="N454" s="424"/>
      <c r="O454" s="322">
        <f t="shared" si="37"/>
        <v>0</v>
      </c>
      <c r="P454" s="323">
        <v>4607105141506</v>
      </c>
      <c r="Q454" s="317"/>
      <c r="R454" s="324">
        <f t="shared" si="38"/>
        <v>10.6</v>
      </c>
      <c r="S454" s="458" t="s">
        <v>4530</v>
      </c>
      <c r="T454" s="326" t="s">
        <v>4525</v>
      </c>
      <c r="U454" s="352"/>
      <c r="V454" s="352"/>
      <c r="W454" s="352"/>
      <c r="X454" s="352"/>
    </row>
    <row r="455" spans="1:24" ht="25.5" x14ac:dyDescent="0.2">
      <c r="A455" s="292">
        <v>436</v>
      </c>
      <c r="B455" s="310">
        <v>1258</v>
      </c>
      <c r="C455" s="311" t="s">
        <v>3119</v>
      </c>
      <c r="D455" s="312"/>
      <c r="E455" s="313" t="s">
        <v>584</v>
      </c>
      <c r="F455" s="314" t="s">
        <v>2491</v>
      </c>
      <c r="G455" s="315" t="str">
        <f t="shared" si="36"/>
        <v>фото</v>
      </c>
      <c r="H455" s="315"/>
      <c r="I455" s="316" t="s">
        <v>2537</v>
      </c>
      <c r="J455" s="317" t="s">
        <v>1863</v>
      </c>
      <c r="K455" s="318" t="s">
        <v>586</v>
      </c>
      <c r="L455" s="319">
        <v>100</v>
      </c>
      <c r="M455" s="320">
        <v>1515.6</v>
      </c>
      <c r="N455" s="424"/>
      <c r="O455" s="322">
        <f t="shared" si="37"/>
        <v>0</v>
      </c>
      <c r="P455" s="323">
        <v>4607105141513</v>
      </c>
      <c r="Q455" s="317"/>
      <c r="R455" s="324">
        <f t="shared" si="38"/>
        <v>15.16</v>
      </c>
      <c r="S455" s="458" t="s">
        <v>3119</v>
      </c>
      <c r="T455" s="326" t="s">
        <v>4525</v>
      </c>
      <c r="U455" s="352"/>
      <c r="V455" s="352"/>
      <c r="W455" s="352"/>
      <c r="X455" s="352"/>
    </row>
    <row r="456" spans="1:24" ht="38.25" x14ac:dyDescent="0.2">
      <c r="A456" s="292">
        <v>437</v>
      </c>
      <c r="B456" s="310">
        <v>2604</v>
      </c>
      <c r="C456" s="311" t="s">
        <v>3116</v>
      </c>
      <c r="D456" s="312"/>
      <c r="E456" s="313" t="s">
        <v>584</v>
      </c>
      <c r="F456" s="314" t="s">
        <v>3117</v>
      </c>
      <c r="G456" s="315" t="str">
        <f t="shared" si="36"/>
        <v>фото</v>
      </c>
      <c r="H456" s="315"/>
      <c r="I456" s="316" t="s">
        <v>3118</v>
      </c>
      <c r="J456" s="317" t="s">
        <v>1065</v>
      </c>
      <c r="K456" s="318" t="s">
        <v>586</v>
      </c>
      <c r="L456" s="319">
        <v>100</v>
      </c>
      <c r="M456" s="320">
        <v>1439.6999999999998</v>
      </c>
      <c r="N456" s="424"/>
      <c r="O456" s="322">
        <f t="shared" si="37"/>
        <v>0</v>
      </c>
      <c r="P456" s="323">
        <v>4607105141520</v>
      </c>
      <c r="Q456" s="317"/>
      <c r="R456" s="324">
        <f t="shared" si="38"/>
        <v>14.4</v>
      </c>
      <c r="S456" s="458" t="s">
        <v>3116</v>
      </c>
      <c r="T456" s="326" t="s">
        <v>4525</v>
      </c>
      <c r="U456" s="352"/>
      <c r="V456" s="352"/>
      <c r="W456" s="352"/>
      <c r="X456" s="352"/>
    </row>
    <row r="457" spans="1:24" ht="25.5" x14ac:dyDescent="0.2">
      <c r="A457" s="292">
        <v>438</v>
      </c>
      <c r="B457" s="310">
        <v>11867</v>
      </c>
      <c r="C457" s="311" t="s">
        <v>5295</v>
      </c>
      <c r="D457" s="312"/>
      <c r="E457" s="313" t="s">
        <v>584</v>
      </c>
      <c r="F457" s="314" t="s">
        <v>5023</v>
      </c>
      <c r="G457" s="315" t="str">
        <f t="shared" si="36"/>
        <v>фото</v>
      </c>
      <c r="H457" s="315"/>
      <c r="I457" s="316" t="s">
        <v>5139</v>
      </c>
      <c r="J457" s="317" t="s">
        <v>1081</v>
      </c>
      <c r="K457" s="318" t="s">
        <v>586</v>
      </c>
      <c r="L457" s="319">
        <v>100</v>
      </c>
      <c r="M457" s="320">
        <v>1287.8999999999999</v>
      </c>
      <c r="N457" s="424"/>
      <c r="O457" s="322">
        <f t="shared" si="37"/>
        <v>0</v>
      </c>
      <c r="P457" s="323">
        <v>4607105141537</v>
      </c>
      <c r="Q457" s="317" t="s">
        <v>4911</v>
      </c>
      <c r="R457" s="324">
        <f t="shared" si="38"/>
        <v>12.88</v>
      </c>
      <c r="S457" s="458" t="s">
        <v>5295</v>
      </c>
      <c r="T457" s="326" t="s">
        <v>4525</v>
      </c>
      <c r="U457" s="352"/>
      <c r="V457" s="352"/>
      <c r="W457" s="352"/>
      <c r="X457" s="352"/>
    </row>
    <row r="458" spans="1:24" ht="25.5" x14ac:dyDescent="0.2">
      <c r="A458" s="292">
        <v>439</v>
      </c>
      <c r="B458" s="310">
        <v>14951</v>
      </c>
      <c r="C458" s="327" t="s">
        <v>6732</v>
      </c>
      <c r="D458" s="328"/>
      <c r="E458" s="329" t="s">
        <v>584</v>
      </c>
      <c r="F458" s="330" t="s">
        <v>6733</v>
      </c>
      <c r="G458" s="331" t="str">
        <f t="shared" si="36"/>
        <v>фото</v>
      </c>
      <c r="H458" s="331"/>
      <c r="I458" s="332" t="s">
        <v>6734</v>
      </c>
      <c r="J458" s="333" t="s">
        <v>1081</v>
      </c>
      <c r="K458" s="334" t="s">
        <v>586</v>
      </c>
      <c r="L458" s="335">
        <v>100</v>
      </c>
      <c r="M458" s="336">
        <v>1526.1</v>
      </c>
      <c r="N458" s="424"/>
      <c r="O458" s="322">
        <f t="shared" si="37"/>
        <v>0</v>
      </c>
      <c r="P458" s="323">
        <v>4607105160545</v>
      </c>
      <c r="Q458" s="337" t="s">
        <v>6499</v>
      </c>
      <c r="R458" s="324">
        <f t="shared" si="38"/>
        <v>15.26</v>
      </c>
      <c r="S458" s="458" t="s">
        <v>6732</v>
      </c>
      <c r="T458" s="326" t="s">
        <v>4525</v>
      </c>
      <c r="U458" s="352"/>
      <c r="V458" s="352"/>
      <c r="W458" s="352"/>
      <c r="X458" s="352"/>
    </row>
    <row r="459" spans="1:24" ht="25.5" x14ac:dyDescent="0.2">
      <c r="A459" s="292">
        <v>440</v>
      </c>
      <c r="B459" s="310">
        <v>5138</v>
      </c>
      <c r="C459" s="311" t="s">
        <v>5291</v>
      </c>
      <c r="D459" s="312"/>
      <c r="E459" s="313" t="s">
        <v>584</v>
      </c>
      <c r="F459" s="314" t="s">
        <v>4533</v>
      </c>
      <c r="G459" s="315" t="str">
        <f t="shared" si="36"/>
        <v>фото</v>
      </c>
      <c r="H459" s="315"/>
      <c r="I459" s="316" t="s">
        <v>4534</v>
      </c>
      <c r="J459" s="317" t="s">
        <v>1081</v>
      </c>
      <c r="K459" s="318" t="s">
        <v>586</v>
      </c>
      <c r="L459" s="319">
        <v>100</v>
      </c>
      <c r="M459" s="320">
        <v>1706.6999999999998</v>
      </c>
      <c r="N459" s="424"/>
      <c r="O459" s="322">
        <f t="shared" si="37"/>
        <v>0</v>
      </c>
      <c r="P459" s="323">
        <v>4607105141582</v>
      </c>
      <c r="Q459" s="317"/>
      <c r="R459" s="324">
        <f t="shared" si="38"/>
        <v>17.07</v>
      </c>
      <c r="S459" s="458" t="s">
        <v>5291</v>
      </c>
      <c r="T459" s="326" t="s">
        <v>4525</v>
      </c>
      <c r="U459" s="352"/>
      <c r="V459" s="352"/>
      <c r="W459" s="352"/>
      <c r="X459" s="352"/>
    </row>
    <row r="460" spans="1:24" ht="25.5" x14ac:dyDescent="0.2">
      <c r="A460" s="292">
        <v>441</v>
      </c>
      <c r="B460" s="310">
        <v>5256</v>
      </c>
      <c r="C460" s="311" t="s">
        <v>3120</v>
      </c>
      <c r="D460" s="312"/>
      <c r="E460" s="313" t="s">
        <v>584</v>
      </c>
      <c r="F460" s="314" t="s">
        <v>3121</v>
      </c>
      <c r="G460" s="315" t="str">
        <f t="shared" si="36"/>
        <v>фото</v>
      </c>
      <c r="H460" s="315"/>
      <c r="I460" s="316" t="s">
        <v>3122</v>
      </c>
      <c r="J460" s="317" t="s">
        <v>1074</v>
      </c>
      <c r="K460" s="318" t="s">
        <v>586</v>
      </c>
      <c r="L460" s="319">
        <v>100</v>
      </c>
      <c r="M460" s="320">
        <v>1363.8</v>
      </c>
      <c r="N460" s="424"/>
      <c r="O460" s="322">
        <f t="shared" si="37"/>
        <v>0</v>
      </c>
      <c r="P460" s="323">
        <v>4607105141612</v>
      </c>
      <c r="Q460" s="317"/>
      <c r="R460" s="324">
        <f t="shared" si="38"/>
        <v>13.64</v>
      </c>
      <c r="S460" s="458" t="s">
        <v>3120</v>
      </c>
      <c r="T460" s="326" t="s">
        <v>4525</v>
      </c>
      <c r="U460" s="352"/>
      <c r="V460" s="352"/>
      <c r="W460" s="352"/>
      <c r="X460" s="352"/>
    </row>
    <row r="461" spans="1:24" ht="25.5" x14ac:dyDescent="0.2">
      <c r="A461" s="292">
        <v>442</v>
      </c>
      <c r="B461" s="310">
        <v>11870</v>
      </c>
      <c r="C461" s="311" t="s">
        <v>3120</v>
      </c>
      <c r="D461" s="312"/>
      <c r="E461" s="313" t="s">
        <v>584</v>
      </c>
      <c r="F461" s="314" t="s">
        <v>5011</v>
      </c>
      <c r="G461" s="315" t="str">
        <f t="shared" si="36"/>
        <v>фото</v>
      </c>
      <c r="H461" s="315"/>
      <c r="I461" s="316" t="s">
        <v>5132</v>
      </c>
      <c r="J461" s="317" t="s">
        <v>1074</v>
      </c>
      <c r="K461" s="318" t="s">
        <v>5237</v>
      </c>
      <c r="L461" s="319">
        <v>100</v>
      </c>
      <c r="M461" s="320">
        <v>2008.8999999999999</v>
      </c>
      <c r="N461" s="424"/>
      <c r="O461" s="322">
        <f t="shared" si="37"/>
        <v>0</v>
      </c>
      <c r="P461" s="323">
        <v>4607105141629</v>
      </c>
      <c r="Q461" s="317" t="s">
        <v>4911</v>
      </c>
      <c r="R461" s="324">
        <f t="shared" si="38"/>
        <v>20.09</v>
      </c>
      <c r="S461" s="458" t="s">
        <v>3120</v>
      </c>
      <c r="T461" s="326" t="s">
        <v>4525</v>
      </c>
      <c r="U461" s="352"/>
      <c r="V461" s="352"/>
      <c r="W461" s="352"/>
      <c r="X461" s="352"/>
    </row>
    <row r="462" spans="1:24" ht="15.75" x14ac:dyDescent="0.2">
      <c r="A462" s="292">
        <v>443</v>
      </c>
      <c r="B462" s="310">
        <v>144</v>
      </c>
      <c r="C462" s="311" t="s">
        <v>5292</v>
      </c>
      <c r="D462" s="312"/>
      <c r="E462" s="313" t="s">
        <v>584</v>
      </c>
      <c r="F462" s="314" t="s">
        <v>4535</v>
      </c>
      <c r="G462" s="315" t="str">
        <f t="shared" si="36"/>
        <v>фото</v>
      </c>
      <c r="H462" s="315"/>
      <c r="I462" s="316" t="s">
        <v>4536</v>
      </c>
      <c r="J462" s="317" t="s">
        <v>1081</v>
      </c>
      <c r="K462" s="318" t="s">
        <v>586</v>
      </c>
      <c r="L462" s="319">
        <v>100</v>
      </c>
      <c r="M462" s="320">
        <v>1706.6999999999998</v>
      </c>
      <c r="N462" s="424"/>
      <c r="O462" s="322">
        <f t="shared" si="37"/>
        <v>0</v>
      </c>
      <c r="P462" s="323">
        <v>4607105141636</v>
      </c>
      <c r="Q462" s="317"/>
      <c r="R462" s="324">
        <f t="shared" si="38"/>
        <v>17.07</v>
      </c>
      <c r="S462" s="458" t="s">
        <v>5292</v>
      </c>
      <c r="T462" s="326" t="s">
        <v>4525</v>
      </c>
      <c r="U462" s="352"/>
      <c r="V462" s="352"/>
      <c r="W462" s="352"/>
      <c r="X462" s="352"/>
    </row>
    <row r="463" spans="1:24" ht="15.75" x14ac:dyDescent="0.2">
      <c r="A463" s="292">
        <v>444</v>
      </c>
      <c r="B463" s="310">
        <v>11871</v>
      </c>
      <c r="C463" s="311" t="s">
        <v>5296</v>
      </c>
      <c r="D463" s="312"/>
      <c r="E463" s="313" t="s">
        <v>584</v>
      </c>
      <c r="F463" s="314" t="s">
        <v>5024</v>
      </c>
      <c r="G463" s="315" t="str">
        <f t="shared" si="36"/>
        <v>фото</v>
      </c>
      <c r="H463" s="315"/>
      <c r="I463" s="316" t="s">
        <v>5140</v>
      </c>
      <c r="J463" s="317" t="s">
        <v>1081</v>
      </c>
      <c r="K463" s="318" t="s">
        <v>586</v>
      </c>
      <c r="L463" s="319">
        <v>100</v>
      </c>
      <c r="M463" s="320">
        <v>1313.1999999999998</v>
      </c>
      <c r="N463" s="424"/>
      <c r="O463" s="322">
        <f t="shared" si="37"/>
        <v>0</v>
      </c>
      <c r="P463" s="323">
        <v>4607105141643</v>
      </c>
      <c r="Q463" s="317" t="s">
        <v>4911</v>
      </c>
      <c r="R463" s="324">
        <f t="shared" si="38"/>
        <v>13.13</v>
      </c>
      <c r="S463" s="458" t="s">
        <v>5296</v>
      </c>
      <c r="T463" s="326" t="s">
        <v>4525</v>
      </c>
      <c r="U463" s="352"/>
      <c r="V463" s="352"/>
      <c r="W463" s="352"/>
      <c r="X463" s="352"/>
    </row>
    <row r="464" spans="1:24" ht="38.25" x14ac:dyDescent="0.2">
      <c r="A464" s="292">
        <v>445</v>
      </c>
      <c r="B464" s="310">
        <v>1265</v>
      </c>
      <c r="C464" s="311" t="s">
        <v>3123</v>
      </c>
      <c r="D464" s="312"/>
      <c r="E464" s="313" t="s">
        <v>584</v>
      </c>
      <c r="F464" s="314" t="s">
        <v>2492</v>
      </c>
      <c r="G464" s="315" t="str">
        <f t="shared" si="36"/>
        <v>фото</v>
      </c>
      <c r="H464" s="315"/>
      <c r="I464" s="316" t="s">
        <v>6735</v>
      </c>
      <c r="J464" s="317" t="s">
        <v>1863</v>
      </c>
      <c r="K464" s="318" t="s">
        <v>586</v>
      </c>
      <c r="L464" s="319">
        <v>100</v>
      </c>
      <c r="M464" s="320">
        <v>1692.6999999999998</v>
      </c>
      <c r="N464" s="424"/>
      <c r="O464" s="322">
        <f t="shared" si="37"/>
        <v>0</v>
      </c>
      <c r="P464" s="323">
        <v>4607105141650</v>
      </c>
      <c r="Q464" s="317"/>
      <c r="R464" s="324">
        <f t="shared" si="38"/>
        <v>16.93</v>
      </c>
      <c r="S464" s="458" t="s">
        <v>3123</v>
      </c>
      <c r="T464" s="326" t="s">
        <v>4525</v>
      </c>
      <c r="U464" s="352"/>
      <c r="V464" s="352"/>
      <c r="W464" s="352"/>
      <c r="X464" s="352"/>
    </row>
    <row r="465" spans="1:24" ht="25.5" x14ac:dyDescent="0.2">
      <c r="A465" s="292">
        <v>446</v>
      </c>
      <c r="B465" s="310">
        <v>1205</v>
      </c>
      <c r="C465" s="311" t="s">
        <v>3168</v>
      </c>
      <c r="D465" s="312"/>
      <c r="E465" s="313" t="s">
        <v>584</v>
      </c>
      <c r="F465" s="314" t="s">
        <v>3169</v>
      </c>
      <c r="G465" s="315" t="str">
        <f t="shared" si="36"/>
        <v>фото</v>
      </c>
      <c r="H465" s="315"/>
      <c r="I465" s="316" t="s">
        <v>3170</v>
      </c>
      <c r="J465" s="317" t="s">
        <v>1065</v>
      </c>
      <c r="K465" s="318" t="s">
        <v>586</v>
      </c>
      <c r="L465" s="319">
        <v>100</v>
      </c>
      <c r="M465" s="320">
        <v>1652.6</v>
      </c>
      <c r="N465" s="424"/>
      <c r="O465" s="322">
        <f t="shared" si="37"/>
        <v>0</v>
      </c>
      <c r="P465" s="323">
        <v>4607105143364</v>
      </c>
      <c r="Q465" s="317"/>
      <c r="R465" s="324">
        <f t="shared" si="38"/>
        <v>16.53</v>
      </c>
      <c r="S465" s="458" t="s">
        <v>3168</v>
      </c>
      <c r="T465" s="326" t="s">
        <v>4525</v>
      </c>
      <c r="U465" s="352"/>
      <c r="V465" s="352"/>
      <c r="W465" s="352"/>
      <c r="X465" s="352"/>
    </row>
    <row r="466" spans="1:24" ht="38.25" x14ac:dyDescent="0.2">
      <c r="A466" s="292">
        <v>447</v>
      </c>
      <c r="B466" s="310">
        <v>5562</v>
      </c>
      <c r="C466" s="311" t="s">
        <v>3991</v>
      </c>
      <c r="D466" s="312"/>
      <c r="E466" s="313" t="s">
        <v>584</v>
      </c>
      <c r="F466" s="314" t="s">
        <v>3772</v>
      </c>
      <c r="G466" s="315" t="str">
        <f t="shared" si="36"/>
        <v>фото</v>
      </c>
      <c r="H466" s="315"/>
      <c r="I466" s="316" t="s">
        <v>3850</v>
      </c>
      <c r="J466" s="317" t="s">
        <v>1074</v>
      </c>
      <c r="K466" s="318" t="s">
        <v>586</v>
      </c>
      <c r="L466" s="319">
        <v>100</v>
      </c>
      <c r="M466" s="320">
        <v>1636.3999999999999</v>
      </c>
      <c r="N466" s="424"/>
      <c r="O466" s="322">
        <f t="shared" si="37"/>
        <v>0</v>
      </c>
      <c r="P466" s="323">
        <v>4607105143371</v>
      </c>
      <c r="Q466" s="317"/>
      <c r="R466" s="324">
        <f t="shared" si="38"/>
        <v>16.36</v>
      </c>
      <c r="S466" s="458" t="s">
        <v>3991</v>
      </c>
      <c r="T466" s="326" t="s">
        <v>4525</v>
      </c>
      <c r="U466" s="352"/>
      <c r="V466" s="352"/>
      <c r="W466" s="352"/>
      <c r="X466" s="352"/>
    </row>
    <row r="467" spans="1:24" ht="15.75" x14ac:dyDescent="0.2">
      <c r="A467" s="292">
        <v>448</v>
      </c>
      <c r="B467" s="310">
        <v>11875</v>
      </c>
      <c r="C467" s="311" t="s">
        <v>3991</v>
      </c>
      <c r="D467" s="312"/>
      <c r="E467" s="313" t="s">
        <v>584</v>
      </c>
      <c r="F467" s="314" t="s">
        <v>5015</v>
      </c>
      <c r="G467" s="315" t="str">
        <f t="shared" si="36"/>
        <v>фото</v>
      </c>
      <c r="H467" s="315"/>
      <c r="I467" s="316" t="s">
        <v>5135</v>
      </c>
      <c r="J467" s="317" t="s">
        <v>1074</v>
      </c>
      <c r="K467" s="318" t="s">
        <v>5237</v>
      </c>
      <c r="L467" s="319">
        <v>100</v>
      </c>
      <c r="M467" s="320">
        <v>2401</v>
      </c>
      <c r="N467" s="424"/>
      <c r="O467" s="322">
        <f t="shared" si="37"/>
        <v>0</v>
      </c>
      <c r="P467" s="323">
        <v>4607105141698</v>
      </c>
      <c r="Q467" s="317" t="s">
        <v>4911</v>
      </c>
      <c r="R467" s="324">
        <f t="shared" si="38"/>
        <v>24.01</v>
      </c>
      <c r="S467" s="458" t="s">
        <v>3991</v>
      </c>
      <c r="T467" s="326" t="s">
        <v>4525</v>
      </c>
      <c r="U467" s="352"/>
      <c r="V467" s="352"/>
      <c r="W467" s="352"/>
      <c r="X467" s="352"/>
    </row>
    <row r="468" spans="1:24" ht="15.75" x14ac:dyDescent="0.2">
      <c r="A468" s="292">
        <v>449</v>
      </c>
      <c r="B468" s="310">
        <v>1116</v>
      </c>
      <c r="C468" s="311" t="s">
        <v>1861</v>
      </c>
      <c r="D468" s="312"/>
      <c r="E468" s="313" t="s">
        <v>584</v>
      </c>
      <c r="F468" s="314" t="s">
        <v>1403</v>
      </c>
      <c r="G468" s="315" t="str">
        <f t="shared" si="36"/>
        <v>фото</v>
      </c>
      <c r="H468" s="315"/>
      <c r="I468" s="316" t="s">
        <v>1335</v>
      </c>
      <c r="J468" s="317" t="s">
        <v>1068</v>
      </c>
      <c r="K468" s="318" t="s">
        <v>586</v>
      </c>
      <c r="L468" s="319">
        <v>100</v>
      </c>
      <c r="M468" s="320">
        <v>1611.1</v>
      </c>
      <c r="N468" s="424"/>
      <c r="O468" s="322">
        <f t="shared" si="37"/>
        <v>0</v>
      </c>
      <c r="P468" s="323">
        <v>4607105141704</v>
      </c>
      <c r="Q468" s="317"/>
      <c r="R468" s="324">
        <f t="shared" si="38"/>
        <v>16.11</v>
      </c>
      <c r="S468" s="458" t="s">
        <v>1861</v>
      </c>
      <c r="T468" s="326" t="s">
        <v>4525</v>
      </c>
      <c r="U468" s="352"/>
      <c r="V468" s="352"/>
      <c r="W468" s="352"/>
      <c r="X468" s="352"/>
    </row>
    <row r="469" spans="1:24" ht="25.5" x14ac:dyDescent="0.2">
      <c r="A469" s="292">
        <v>450</v>
      </c>
      <c r="B469" s="310">
        <v>5232</v>
      </c>
      <c r="C469" s="311" t="s">
        <v>3124</v>
      </c>
      <c r="D469" s="312"/>
      <c r="E469" s="313" t="s">
        <v>584</v>
      </c>
      <c r="F469" s="314" t="s">
        <v>2493</v>
      </c>
      <c r="G469" s="315" t="str">
        <f t="shared" si="36"/>
        <v>фото</v>
      </c>
      <c r="H469" s="315"/>
      <c r="I469" s="316" t="s">
        <v>2538</v>
      </c>
      <c r="J469" s="317" t="s">
        <v>1863</v>
      </c>
      <c r="K469" s="318" t="s">
        <v>586</v>
      </c>
      <c r="L469" s="319">
        <v>100</v>
      </c>
      <c r="M469" s="320">
        <v>1414.3999999999999</v>
      </c>
      <c r="N469" s="424"/>
      <c r="O469" s="322">
        <f t="shared" si="37"/>
        <v>0</v>
      </c>
      <c r="P469" s="323">
        <v>4607105141711</v>
      </c>
      <c r="Q469" s="317"/>
      <c r="R469" s="324">
        <f t="shared" si="38"/>
        <v>14.14</v>
      </c>
      <c r="S469" s="458" t="s">
        <v>3124</v>
      </c>
      <c r="T469" s="326" t="s">
        <v>4525</v>
      </c>
      <c r="U469" s="352"/>
      <c r="V469" s="352"/>
      <c r="W469" s="352"/>
      <c r="X469" s="352"/>
    </row>
    <row r="470" spans="1:24" ht="25.5" x14ac:dyDescent="0.2">
      <c r="A470" s="292">
        <v>451</v>
      </c>
      <c r="B470" s="310">
        <v>11878</v>
      </c>
      <c r="C470" s="311" t="s">
        <v>5289</v>
      </c>
      <c r="D470" s="312"/>
      <c r="E470" s="313" t="s">
        <v>584</v>
      </c>
      <c r="F470" s="314" t="s">
        <v>5019</v>
      </c>
      <c r="G470" s="315" t="str">
        <f t="shared" si="36"/>
        <v>фото</v>
      </c>
      <c r="H470" s="315"/>
      <c r="I470" s="316" t="s">
        <v>5137</v>
      </c>
      <c r="J470" s="317" t="s">
        <v>1074</v>
      </c>
      <c r="K470" s="318" t="s">
        <v>586</v>
      </c>
      <c r="L470" s="319">
        <v>100</v>
      </c>
      <c r="M470" s="320">
        <v>1956.1999999999998</v>
      </c>
      <c r="N470" s="424"/>
      <c r="O470" s="322">
        <f t="shared" si="37"/>
        <v>0</v>
      </c>
      <c r="P470" s="323">
        <v>4607105141742</v>
      </c>
      <c r="Q470" s="317" t="s">
        <v>4911</v>
      </c>
      <c r="R470" s="324">
        <f t="shared" si="38"/>
        <v>19.559999999999999</v>
      </c>
      <c r="S470" s="458" t="s">
        <v>5289</v>
      </c>
      <c r="T470" s="326" t="s">
        <v>4525</v>
      </c>
      <c r="U470" s="352"/>
      <c r="V470" s="352"/>
      <c r="W470" s="352"/>
      <c r="X470" s="352"/>
    </row>
    <row r="471" spans="1:24" ht="15.75" x14ac:dyDescent="0.2">
      <c r="A471" s="292">
        <v>452</v>
      </c>
      <c r="B471" s="310">
        <v>1040</v>
      </c>
      <c r="C471" s="311" t="s">
        <v>1860</v>
      </c>
      <c r="D471" s="312"/>
      <c r="E471" s="313" t="s">
        <v>584</v>
      </c>
      <c r="F471" s="314" t="s">
        <v>1404</v>
      </c>
      <c r="G471" s="315" t="str">
        <f t="shared" si="36"/>
        <v>фото</v>
      </c>
      <c r="H471" s="315"/>
      <c r="I471" s="316" t="s">
        <v>329</v>
      </c>
      <c r="J471" s="317" t="s">
        <v>1074</v>
      </c>
      <c r="K471" s="318" t="s">
        <v>586</v>
      </c>
      <c r="L471" s="319">
        <v>100</v>
      </c>
      <c r="M471" s="320">
        <v>1616.8</v>
      </c>
      <c r="N471" s="424"/>
      <c r="O471" s="322">
        <f t="shared" si="37"/>
        <v>0</v>
      </c>
      <c r="P471" s="323">
        <v>4607105141759</v>
      </c>
      <c r="Q471" s="317"/>
      <c r="R471" s="324">
        <f t="shared" si="38"/>
        <v>16.170000000000002</v>
      </c>
      <c r="S471" s="458" t="s">
        <v>1860</v>
      </c>
      <c r="T471" s="326" t="s">
        <v>4525</v>
      </c>
      <c r="U471" s="352"/>
      <c r="V471" s="352"/>
      <c r="W471" s="352"/>
      <c r="X471" s="352"/>
    </row>
    <row r="472" spans="1:24" ht="15.75" x14ac:dyDescent="0.2">
      <c r="A472" s="292">
        <v>453</v>
      </c>
      <c r="B472" s="310">
        <v>11879</v>
      </c>
      <c r="C472" s="311" t="s">
        <v>1860</v>
      </c>
      <c r="D472" s="312"/>
      <c r="E472" s="313" t="s">
        <v>584</v>
      </c>
      <c r="F472" s="314" t="s">
        <v>5009</v>
      </c>
      <c r="G472" s="315" t="str">
        <f t="shared" si="36"/>
        <v>фото</v>
      </c>
      <c r="H472" s="315"/>
      <c r="I472" s="316" t="s">
        <v>5131</v>
      </c>
      <c r="J472" s="317" t="s">
        <v>1074</v>
      </c>
      <c r="K472" s="318" t="s">
        <v>5237</v>
      </c>
      <c r="L472" s="319">
        <v>100</v>
      </c>
      <c r="M472" s="320">
        <v>2325.1</v>
      </c>
      <c r="N472" s="424"/>
      <c r="O472" s="322">
        <f t="shared" si="37"/>
        <v>0</v>
      </c>
      <c r="P472" s="323">
        <v>4607105141766</v>
      </c>
      <c r="Q472" s="317" t="s">
        <v>4911</v>
      </c>
      <c r="R472" s="324">
        <f t="shared" si="38"/>
        <v>23.25</v>
      </c>
      <c r="S472" s="458" t="s">
        <v>1860</v>
      </c>
      <c r="T472" s="326" t="s">
        <v>4525</v>
      </c>
      <c r="U472" s="352"/>
      <c r="V472" s="352"/>
      <c r="W472" s="352"/>
      <c r="X472" s="352"/>
    </row>
    <row r="473" spans="1:24" ht="15.75" x14ac:dyDescent="0.2">
      <c r="A473" s="292">
        <v>454</v>
      </c>
      <c r="B473" s="304"/>
      <c r="C473" s="305"/>
      <c r="D473" s="305"/>
      <c r="E473" s="338" t="s">
        <v>1405</v>
      </c>
      <c r="F473" s="339"/>
      <c r="G473" s="308"/>
      <c r="H473" s="308"/>
      <c r="I473" s="308"/>
      <c r="J473" s="308"/>
      <c r="K473" s="307"/>
      <c r="L473" s="307"/>
      <c r="M473" s="307"/>
      <c r="N473" s="307"/>
      <c r="O473" s="308"/>
      <c r="P473" s="452"/>
      <c r="Q473" s="308"/>
      <c r="R473" s="309"/>
      <c r="S473" s="457"/>
      <c r="T473" s="308"/>
      <c r="U473" s="352"/>
      <c r="V473" s="352"/>
      <c r="W473" s="352"/>
      <c r="X473" s="352"/>
    </row>
    <row r="474" spans="1:24" ht="25.5" x14ac:dyDescent="0.2">
      <c r="A474" s="292">
        <v>455</v>
      </c>
      <c r="B474" s="310">
        <v>11880</v>
      </c>
      <c r="C474" s="311" t="s">
        <v>5298</v>
      </c>
      <c r="D474" s="312"/>
      <c r="E474" s="313" t="s">
        <v>584</v>
      </c>
      <c r="F474" s="314" t="s">
        <v>5026</v>
      </c>
      <c r="G474" s="315" t="str">
        <f t="shared" ref="G474:G487" si="39">HYPERLINK("http://www.gardenbulbs.ru/images/summer_CL/thumbnails/"&amp;C474&amp;".jpg","фото")</f>
        <v>фото</v>
      </c>
      <c r="H474" s="315"/>
      <c r="I474" s="316" t="s">
        <v>5142</v>
      </c>
      <c r="J474" s="317" t="s">
        <v>1085</v>
      </c>
      <c r="K474" s="318" t="s">
        <v>586</v>
      </c>
      <c r="L474" s="319">
        <v>100</v>
      </c>
      <c r="M474" s="320">
        <v>1547.8999999999999</v>
      </c>
      <c r="N474" s="424"/>
      <c r="O474" s="322">
        <f t="shared" ref="O474:O487" si="40">IF(ISERROR(N474*M474),0,N474*M474)</f>
        <v>0</v>
      </c>
      <c r="P474" s="323">
        <v>4607105141773</v>
      </c>
      <c r="Q474" s="317" t="s">
        <v>4911</v>
      </c>
      <c r="R474" s="324">
        <f t="shared" ref="R474:R487" si="41">ROUND(M474/L474,2)</f>
        <v>15.48</v>
      </c>
      <c r="S474" s="458" t="s">
        <v>5298</v>
      </c>
      <c r="T474" s="326" t="s">
        <v>4537</v>
      </c>
      <c r="U474" s="352"/>
      <c r="V474" s="352"/>
      <c r="W474" s="352"/>
      <c r="X474" s="352"/>
    </row>
    <row r="475" spans="1:24" ht="15.75" x14ac:dyDescent="0.2">
      <c r="A475" s="292">
        <v>456</v>
      </c>
      <c r="B475" s="310">
        <v>6521</v>
      </c>
      <c r="C475" s="327" t="s">
        <v>6736</v>
      </c>
      <c r="D475" s="328"/>
      <c r="E475" s="329" t="s">
        <v>584</v>
      </c>
      <c r="F475" s="330" t="s">
        <v>6737</v>
      </c>
      <c r="G475" s="331" t="str">
        <f t="shared" si="39"/>
        <v>фото</v>
      </c>
      <c r="H475" s="331"/>
      <c r="I475" s="332" t="s">
        <v>633</v>
      </c>
      <c r="J475" s="333" t="s">
        <v>1065</v>
      </c>
      <c r="K475" s="334" t="s">
        <v>586</v>
      </c>
      <c r="L475" s="335">
        <v>100</v>
      </c>
      <c r="M475" s="336">
        <v>1589.3999999999999</v>
      </c>
      <c r="N475" s="424"/>
      <c r="O475" s="322">
        <f t="shared" si="40"/>
        <v>0</v>
      </c>
      <c r="P475" s="323">
        <v>4607105160309</v>
      </c>
      <c r="Q475" s="337" t="s">
        <v>6499</v>
      </c>
      <c r="R475" s="324">
        <f t="shared" si="41"/>
        <v>15.89</v>
      </c>
      <c r="S475" s="458" t="s">
        <v>6736</v>
      </c>
      <c r="T475" s="326" t="s">
        <v>4537</v>
      </c>
      <c r="U475" s="352"/>
      <c r="V475" s="352"/>
      <c r="W475" s="352"/>
      <c r="X475" s="352"/>
    </row>
    <row r="476" spans="1:24" ht="15.75" x14ac:dyDescent="0.2">
      <c r="A476" s="292">
        <v>457</v>
      </c>
      <c r="B476" s="310">
        <v>1136</v>
      </c>
      <c r="C476" s="311" t="s">
        <v>1862</v>
      </c>
      <c r="D476" s="312"/>
      <c r="E476" s="313" t="s">
        <v>584</v>
      </c>
      <c r="F476" s="314" t="s">
        <v>1406</v>
      </c>
      <c r="G476" s="315" t="str">
        <f t="shared" si="39"/>
        <v>фото</v>
      </c>
      <c r="H476" s="315"/>
      <c r="I476" s="316" t="s">
        <v>1407</v>
      </c>
      <c r="J476" s="317" t="s">
        <v>1068</v>
      </c>
      <c r="K476" s="318" t="s">
        <v>586</v>
      </c>
      <c r="L476" s="319">
        <v>100</v>
      </c>
      <c r="M476" s="320">
        <v>1566.1999999999998</v>
      </c>
      <c r="N476" s="424"/>
      <c r="O476" s="322">
        <f t="shared" si="40"/>
        <v>0</v>
      </c>
      <c r="P476" s="323">
        <v>4607105141797</v>
      </c>
      <c r="Q476" s="317"/>
      <c r="R476" s="324">
        <f t="shared" si="41"/>
        <v>15.66</v>
      </c>
      <c r="S476" s="458" t="s">
        <v>1862</v>
      </c>
      <c r="T476" s="326" t="s">
        <v>4537</v>
      </c>
      <c r="U476" s="352"/>
      <c r="V476" s="352"/>
      <c r="W476" s="352"/>
      <c r="X476" s="352"/>
    </row>
    <row r="477" spans="1:24" ht="15.75" x14ac:dyDescent="0.2">
      <c r="A477" s="292">
        <v>458</v>
      </c>
      <c r="B477" s="310">
        <v>11882</v>
      </c>
      <c r="C477" s="311" t="s">
        <v>5299</v>
      </c>
      <c r="D477" s="312"/>
      <c r="E477" s="313" t="s">
        <v>584</v>
      </c>
      <c r="F477" s="314" t="s">
        <v>5027</v>
      </c>
      <c r="G477" s="315" t="str">
        <f t="shared" si="39"/>
        <v>фото</v>
      </c>
      <c r="H477" s="315"/>
      <c r="I477" s="316" t="s">
        <v>5143</v>
      </c>
      <c r="J477" s="317" t="s">
        <v>1065</v>
      </c>
      <c r="K477" s="318" t="s">
        <v>586</v>
      </c>
      <c r="L477" s="319">
        <v>100</v>
      </c>
      <c r="M477" s="320">
        <v>1383.5</v>
      </c>
      <c r="N477" s="424"/>
      <c r="O477" s="322">
        <f t="shared" si="40"/>
        <v>0</v>
      </c>
      <c r="P477" s="323">
        <v>4607105141803</v>
      </c>
      <c r="Q477" s="317" t="s">
        <v>4911</v>
      </c>
      <c r="R477" s="324">
        <f t="shared" si="41"/>
        <v>13.84</v>
      </c>
      <c r="S477" s="458" t="s">
        <v>5299</v>
      </c>
      <c r="T477" s="326" t="s">
        <v>4537</v>
      </c>
      <c r="U477" s="352"/>
      <c r="V477" s="352"/>
      <c r="W477" s="352"/>
      <c r="X477" s="352"/>
    </row>
    <row r="478" spans="1:24" ht="25.5" x14ac:dyDescent="0.2">
      <c r="A478" s="292">
        <v>459</v>
      </c>
      <c r="B478" s="310">
        <v>14940</v>
      </c>
      <c r="C478" s="327" t="s">
        <v>6738</v>
      </c>
      <c r="D478" s="328"/>
      <c r="E478" s="329" t="s">
        <v>584</v>
      </c>
      <c r="F478" s="330" t="s">
        <v>6739</v>
      </c>
      <c r="G478" s="331" t="str">
        <f t="shared" si="39"/>
        <v>фото</v>
      </c>
      <c r="H478" s="331"/>
      <c r="I478" s="332" t="s">
        <v>6740</v>
      </c>
      <c r="J478" s="333" t="s">
        <v>1065</v>
      </c>
      <c r="K478" s="334" t="s">
        <v>586</v>
      </c>
      <c r="L478" s="335">
        <v>100</v>
      </c>
      <c r="M478" s="336">
        <v>1399.6</v>
      </c>
      <c r="N478" s="424"/>
      <c r="O478" s="322">
        <f t="shared" si="40"/>
        <v>0</v>
      </c>
      <c r="P478" s="323">
        <v>4607105160439</v>
      </c>
      <c r="Q478" s="337" t="s">
        <v>6499</v>
      </c>
      <c r="R478" s="324">
        <f t="shared" si="41"/>
        <v>14</v>
      </c>
      <c r="S478" s="458" t="s">
        <v>6738</v>
      </c>
      <c r="T478" s="326" t="s">
        <v>4537</v>
      </c>
      <c r="U478" s="352"/>
      <c r="V478" s="352"/>
      <c r="W478" s="352"/>
      <c r="X478" s="352"/>
    </row>
    <row r="479" spans="1:24" ht="15.75" x14ac:dyDescent="0.2">
      <c r="A479" s="292">
        <v>460</v>
      </c>
      <c r="B479" s="310">
        <v>6501</v>
      </c>
      <c r="C479" s="311" t="s">
        <v>2633</v>
      </c>
      <c r="D479" s="312"/>
      <c r="E479" s="313" t="s">
        <v>584</v>
      </c>
      <c r="F479" s="314" t="s">
        <v>1864</v>
      </c>
      <c r="G479" s="315" t="str">
        <f t="shared" si="39"/>
        <v>фото</v>
      </c>
      <c r="H479" s="315"/>
      <c r="I479" s="316" t="s">
        <v>1865</v>
      </c>
      <c r="J479" s="317" t="s">
        <v>1074</v>
      </c>
      <c r="K479" s="318" t="s">
        <v>586</v>
      </c>
      <c r="L479" s="319">
        <v>100</v>
      </c>
      <c r="M479" s="320">
        <v>2297.6999999999998</v>
      </c>
      <c r="N479" s="424"/>
      <c r="O479" s="322">
        <f t="shared" si="40"/>
        <v>0</v>
      </c>
      <c r="P479" s="323">
        <v>4607105141810</v>
      </c>
      <c r="Q479" s="317"/>
      <c r="R479" s="324">
        <f t="shared" si="41"/>
        <v>22.98</v>
      </c>
      <c r="S479" s="458" t="s">
        <v>5301</v>
      </c>
      <c r="T479" s="326" t="s">
        <v>4537</v>
      </c>
      <c r="U479" s="352"/>
      <c r="V479" s="352"/>
      <c r="W479" s="352"/>
      <c r="X479" s="352"/>
    </row>
    <row r="480" spans="1:24" ht="15.75" x14ac:dyDescent="0.2">
      <c r="A480" s="292">
        <v>461</v>
      </c>
      <c r="B480" s="310">
        <v>357</v>
      </c>
      <c r="C480" s="311" t="s">
        <v>1866</v>
      </c>
      <c r="D480" s="312"/>
      <c r="E480" s="313" t="s">
        <v>584</v>
      </c>
      <c r="F480" s="314" t="s">
        <v>1408</v>
      </c>
      <c r="G480" s="315" t="str">
        <f t="shared" si="39"/>
        <v>фото</v>
      </c>
      <c r="H480" s="315"/>
      <c r="I480" s="316" t="s">
        <v>56</v>
      </c>
      <c r="J480" s="317" t="s">
        <v>1074</v>
      </c>
      <c r="K480" s="318" t="s">
        <v>586</v>
      </c>
      <c r="L480" s="319">
        <v>100</v>
      </c>
      <c r="M480" s="320">
        <v>1249.8999999999999</v>
      </c>
      <c r="N480" s="424"/>
      <c r="O480" s="322">
        <f t="shared" si="40"/>
        <v>0</v>
      </c>
      <c r="P480" s="323">
        <v>4607105141827</v>
      </c>
      <c r="Q480" s="317"/>
      <c r="R480" s="324">
        <f t="shared" si="41"/>
        <v>12.5</v>
      </c>
      <c r="S480" s="458" t="s">
        <v>1866</v>
      </c>
      <c r="T480" s="326" t="s">
        <v>4537</v>
      </c>
      <c r="U480" s="352"/>
      <c r="V480" s="352"/>
      <c r="W480" s="352"/>
      <c r="X480" s="352"/>
    </row>
    <row r="481" spans="1:24" ht="15.75" x14ac:dyDescent="0.2">
      <c r="A481" s="292">
        <v>462</v>
      </c>
      <c r="B481" s="310">
        <v>11883</v>
      </c>
      <c r="C481" s="311" t="s">
        <v>5302</v>
      </c>
      <c r="D481" s="312"/>
      <c r="E481" s="313" t="s">
        <v>584</v>
      </c>
      <c r="F481" s="314" t="s">
        <v>5029</v>
      </c>
      <c r="G481" s="315" t="str">
        <f t="shared" si="39"/>
        <v>фото</v>
      </c>
      <c r="H481" s="315"/>
      <c r="I481" s="316" t="s">
        <v>5145</v>
      </c>
      <c r="J481" s="317" t="s">
        <v>1065</v>
      </c>
      <c r="K481" s="318" t="s">
        <v>586</v>
      </c>
      <c r="L481" s="319">
        <v>100</v>
      </c>
      <c r="M481" s="320">
        <v>1414.3999999999999</v>
      </c>
      <c r="N481" s="424"/>
      <c r="O481" s="322">
        <f t="shared" si="40"/>
        <v>0</v>
      </c>
      <c r="P481" s="323">
        <v>4607105141834</v>
      </c>
      <c r="Q481" s="317" t="s">
        <v>4911</v>
      </c>
      <c r="R481" s="324">
        <f t="shared" si="41"/>
        <v>14.14</v>
      </c>
      <c r="S481" s="458" t="s">
        <v>5302</v>
      </c>
      <c r="T481" s="326" t="s">
        <v>4537</v>
      </c>
      <c r="U481" s="352"/>
      <c r="V481" s="352"/>
      <c r="W481" s="352"/>
      <c r="X481" s="352"/>
    </row>
    <row r="482" spans="1:24" ht="15.75" x14ac:dyDescent="0.2">
      <c r="A482" s="292">
        <v>463</v>
      </c>
      <c r="B482" s="310">
        <v>14961</v>
      </c>
      <c r="C482" s="327" t="s">
        <v>6741</v>
      </c>
      <c r="D482" s="328"/>
      <c r="E482" s="329" t="s">
        <v>584</v>
      </c>
      <c r="F482" s="330" t="s">
        <v>6742</v>
      </c>
      <c r="G482" s="331" t="str">
        <f t="shared" si="39"/>
        <v>фото</v>
      </c>
      <c r="H482" s="331"/>
      <c r="I482" s="332" t="s">
        <v>715</v>
      </c>
      <c r="J482" s="333" t="s">
        <v>1065</v>
      </c>
      <c r="K482" s="334" t="s">
        <v>586</v>
      </c>
      <c r="L482" s="335">
        <v>100</v>
      </c>
      <c r="M482" s="336">
        <v>1437.6</v>
      </c>
      <c r="N482" s="424"/>
      <c r="O482" s="322">
        <f t="shared" si="40"/>
        <v>0</v>
      </c>
      <c r="P482" s="323">
        <v>4607105160644</v>
      </c>
      <c r="Q482" s="337" t="s">
        <v>6499</v>
      </c>
      <c r="R482" s="324">
        <f t="shared" si="41"/>
        <v>14.38</v>
      </c>
      <c r="S482" s="458" t="s">
        <v>6741</v>
      </c>
      <c r="T482" s="326" t="s">
        <v>4537</v>
      </c>
      <c r="U482" s="352"/>
      <c r="V482" s="352"/>
      <c r="W482" s="352"/>
      <c r="X482" s="352"/>
    </row>
    <row r="483" spans="1:24" ht="25.5" x14ac:dyDescent="0.2">
      <c r="A483" s="292">
        <v>464</v>
      </c>
      <c r="B483" s="310">
        <v>5466</v>
      </c>
      <c r="C483" s="311" t="s">
        <v>3529</v>
      </c>
      <c r="D483" s="312"/>
      <c r="E483" s="313" t="s">
        <v>584</v>
      </c>
      <c r="F483" s="314" t="s">
        <v>3760</v>
      </c>
      <c r="G483" s="315" t="str">
        <f t="shared" si="39"/>
        <v>фото</v>
      </c>
      <c r="H483" s="315"/>
      <c r="I483" s="316" t="s">
        <v>3836</v>
      </c>
      <c r="J483" s="317" t="s">
        <v>1074</v>
      </c>
      <c r="K483" s="318" t="s">
        <v>586</v>
      </c>
      <c r="L483" s="319">
        <v>100</v>
      </c>
      <c r="M483" s="320">
        <v>1437.6</v>
      </c>
      <c r="N483" s="424"/>
      <c r="O483" s="322">
        <f t="shared" si="40"/>
        <v>0</v>
      </c>
      <c r="P483" s="323">
        <v>4607105141841</v>
      </c>
      <c r="Q483" s="317"/>
      <c r="R483" s="324">
        <f t="shared" si="41"/>
        <v>14.38</v>
      </c>
      <c r="S483" s="458" t="s">
        <v>3529</v>
      </c>
      <c r="T483" s="326" t="s">
        <v>4537</v>
      </c>
      <c r="U483" s="352"/>
      <c r="V483" s="352"/>
      <c r="W483" s="352"/>
      <c r="X483" s="352"/>
    </row>
    <row r="484" spans="1:24" ht="31.5" x14ac:dyDescent="0.2">
      <c r="A484" s="292">
        <v>465</v>
      </c>
      <c r="B484" s="310">
        <v>14957</v>
      </c>
      <c r="C484" s="327" t="s">
        <v>6743</v>
      </c>
      <c r="D484" s="328"/>
      <c r="E484" s="329" t="s">
        <v>584</v>
      </c>
      <c r="F484" s="330" t="s">
        <v>6744</v>
      </c>
      <c r="G484" s="331" t="str">
        <f t="shared" si="39"/>
        <v>фото</v>
      </c>
      <c r="H484" s="331"/>
      <c r="I484" s="332" t="s">
        <v>6745</v>
      </c>
      <c r="J484" s="333" t="s">
        <v>1065</v>
      </c>
      <c r="K484" s="334" t="s">
        <v>586</v>
      </c>
      <c r="L484" s="335">
        <v>100</v>
      </c>
      <c r="M484" s="336">
        <v>1341.3</v>
      </c>
      <c r="N484" s="424"/>
      <c r="O484" s="322">
        <f t="shared" si="40"/>
        <v>0</v>
      </c>
      <c r="P484" s="323">
        <v>4607105160606</v>
      </c>
      <c r="Q484" s="337" t="s">
        <v>6499</v>
      </c>
      <c r="R484" s="324">
        <f t="shared" si="41"/>
        <v>13.41</v>
      </c>
      <c r="S484" s="458" t="s">
        <v>6743</v>
      </c>
      <c r="T484" s="326" t="s">
        <v>4537</v>
      </c>
      <c r="U484" s="352"/>
      <c r="V484" s="352"/>
      <c r="W484" s="352"/>
      <c r="X484" s="352"/>
    </row>
    <row r="485" spans="1:24" ht="15.75" x14ac:dyDescent="0.2">
      <c r="A485" s="292">
        <v>466</v>
      </c>
      <c r="B485" s="310">
        <v>11884</v>
      </c>
      <c r="C485" s="311" t="s">
        <v>5303</v>
      </c>
      <c r="D485" s="312"/>
      <c r="E485" s="313" t="s">
        <v>584</v>
      </c>
      <c r="F485" s="314" t="s">
        <v>906</v>
      </c>
      <c r="G485" s="315" t="str">
        <f t="shared" si="39"/>
        <v>фото</v>
      </c>
      <c r="H485" s="315"/>
      <c r="I485" s="316" t="s">
        <v>5146</v>
      </c>
      <c r="J485" s="317" t="s">
        <v>1065</v>
      </c>
      <c r="K485" s="318" t="s">
        <v>586</v>
      </c>
      <c r="L485" s="319">
        <v>100</v>
      </c>
      <c r="M485" s="320">
        <v>1531</v>
      </c>
      <c r="N485" s="424"/>
      <c r="O485" s="322">
        <f t="shared" si="40"/>
        <v>0</v>
      </c>
      <c r="P485" s="323">
        <v>4607105141858</v>
      </c>
      <c r="Q485" s="317" t="s">
        <v>4911</v>
      </c>
      <c r="R485" s="324">
        <f t="shared" si="41"/>
        <v>15.31</v>
      </c>
      <c r="S485" s="458" t="s">
        <v>5303</v>
      </c>
      <c r="T485" s="326" t="s">
        <v>4537</v>
      </c>
      <c r="U485" s="352"/>
      <c r="V485" s="352"/>
      <c r="W485" s="352"/>
      <c r="X485" s="352"/>
    </row>
    <row r="486" spans="1:24" ht="25.5" x14ac:dyDescent="0.2">
      <c r="A486" s="292">
        <v>467</v>
      </c>
      <c r="B486" s="310">
        <v>5215</v>
      </c>
      <c r="C486" s="311" t="s">
        <v>3530</v>
      </c>
      <c r="D486" s="312"/>
      <c r="E486" s="313" t="s">
        <v>584</v>
      </c>
      <c r="F486" s="314" t="s">
        <v>3759</v>
      </c>
      <c r="G486" s="315" t="str">
        <f t="shared" si="39"/>
        <v>фото</v>
      </c>
      <c r="H486" s="315"/>
      <c r="I486" s="316" t="s">
        <v>3835</v>
      </c>
      <c r="J486" s="317" t="s">
        <v>1074</v>
      </c>
      <c r="K486" s="318" t="s">
        <v>586</v>
      </c>
      <c r="L486" s="319">
        <v>100</v>
      </c>
      <c r="M486" s="320">
        <v>1730.6</v>
      </c>
      <c r="N486" s="424"/>
      <c r="O486" s="322">
        <f t="shared" si="40"/>
        <v>0</v>
      </c>
      <c r="P486" s="323">
        <v>4607105141865</v>
      </c>
      <c r="Q486" s="317"/>
      <c r="R486" s="324">
        <f t="shared" si="41"/>
        <v>17.309999999999999</v>
      </c>
      <c r="S486" s="458" t="s">
        <v>3530</v>
      </c>
      <c r="T486" s="326" t="s">
        <v>4537</v>
      </c>
      <c r="U486" s="352"/>
      <c r="V486" s="352"/>
      <c r="W486" s="352"/>
      <c r="X486" s="352"/>
    </row>
    <row r="487" spans="1:24" ht="25.5" x14ac:dyDescent="0.2">
      <c r="A487" s="292">
        <v>468</v>
      </c>
      <c r="B487" s="310">
        <v>11885</v>
      </c>
      <c r="C487" s="311" t="s">
        <v>5300</v>
      </c>
      <c r="D487" s="312"/>
      <c r="E487" s="313" t="s">
        <v>584</v>
      </c>
      <c r="F487" s="314" t="s">
        <v>5028</v>
      </c>
      <c r="G487" s="315" t="str">
        <f t="shared" si="39"/>
        <v>фото</v>
      </c>
      <c r="H487" s="315"/>
      <c r="I487" s="316" t="s">
        <v>5144</v>
      </c>
      <c r="J487" s="317" t="s">
        <v>1065</v>
      </c>
      <c r="K487" s="318" t="s">
        <v>586</v>
      </c>
      <c r="L487" s="319">
        <v>100</v>
      </c>
      <c r="M487" s="320">
        <v>1439.6999999999998</v>
      </c>
      <c r="N487" s="424"/>
      <c r="O487" s="322">
        <f t="shared" si="40"/>
        <v>0</v>
      </c>
      <c r="P487" s="323">
        <v>4607105141872</v>
      </c>
      <c r="Q487" s="317" t="s">
        <v>4911</v>
      </c>
      <c r="R487" s="324">
        <f t="shared" si="41"/>
        <v>14.4</v>
      </c>
      <c r="S487" s="458" t="s">
        <v>5300</v>
      </c>
      <c r="T487" s="326" t="s">
        <v>4537</v>
      </c>
      <c r="U487" s="352"/>
      <c r="V487" s="352"/>
      <c r="W487" s="352"/>
      <c r="X487" s="352"/>
    </row>
    <row r="488" spans="1:24" ht="15.75" x14ac:dyDescent="0.2">
      <c r="A488" s="292">
        <v>469</v>
      </c>
      <c r="B488" s="304"/>
      <c r="C488" s="305"/>
      <c r="D488" s="305"/>
      <c r="E488" s="338" t="s">
        <v>1409</v>
      </c>
      <c r="F488" s="339"/>
      <c r="G488" s="308"/>
      <c r="H488" s="308"/>
      <c r="I488" s="308"/>
      <c r="J488" s="308"/>
      <c r="K488" s="307"/>
      <c r="L488" s="307"/>
      <c r="M488" s="307"/>
      <c r="N488" s="307"/>
      <c r="O488" s="308"/>
      <c r="P488" s="452"/>
      <c r="Q488" s="308"/>
      <c r="R488" s="309"/>
      <c r="S488" s="457"/>
      <c r="T488" s="308"/>
      <c r="U488" s="352"/>
      <c r="V488" s="352"/>
      <c r="W488" s="352"/>
      <c r="X488" s="352"/>
    </row>
    <row r="489" spans="1:24" ht="25.5" x14ac:dyDescent="0.2">
      <c r="A489" s="292">
        <v>470</v>
      </c>
      <c r="B489" s="310">
        <v>2585</v>
      </c>
      <c r="C489" s="311" t="s">
        <v>3936</v>
      </c>
      <c r="D489" s="312"/>
      <c r="E489" s="313" t="s">
        <v>584</v>
      </c>
      <c r="F489" s="314" t="s">
        <v>3761</v>
      </c>
      <c r="G489" s="315" t="str">
        <f t="shared" ref="G489:G511" si="42">HYPERLINK("http://www.gardenbulbs.ru/images/summer_CL/thumbnails/"&amp;C489&amp;".jpg","фото")</f>
        <v>фото</v>
      </c>
      <c r="H489" s="315"/>
      <c r="I489" s="316" t="s">
        <v>3837</v>
      </c>
      <c r="J489" s="317" t="s">
        <v>1074</v>
      </c>
      <c r="K489" s="318" t="s">
        <v>586</v>
      </c>
      <c r="L489" s="319">
        <v>100</v>
      </c>
      <c r="M489" s="320">
        <v>1528.1999999999998</v>
      </c>
      <c r="N489" s="424"/>
      <c r="O489" s="322">
        <f t="shared" ref="O489:O511" si="43">IF(ISERROR(N489*M489),0,N489*M489)</f>
        <v>0</v>
      </c>
      <c r="P489" s="323">
        <v>4607105141902</v>
      </c>
      <c r="Q489" s="317"/>
      <c r="R489" s="324">
        <f t="shared" ref="R489:R511" si="44">ROUND(M489/L489,2)</f>
        <v>15.28</v>
      </c>
      <c r="S489" s="458" t="s">
        <v>3936</v>
      </c>
      <c r="T489" s="326" t="s">
        <v>4538</v>
      </c>
      <c r="U489" s="352"/>
      <c r="V489" s="352"/>
      <c r="W489" s="352"/>
      <c r="X489" s="352"/>
    </row>
    <row r="490" spans="1:24" ht="15.75" x14ac:dyDescent="0.2">
      <c r="A490" s="292">
        <v>471</v>
      </c>
      <c r="B490" s="310">
        <v>10129</v>
      </c>
      <c r="C490" s="327" t="s">
        <v>6746</v>
      </c>
      <c r="D490" s="328"/>
      <c r="E490" s="329" t="s">
        <v>584</v>
      </c>
      <c r="F490" s="330" t="s">
        <v>966</v>
      </c>
      <c r="G490" s="331" t="str">
        <f t="shared" si="42"/>
        <v>фото</v>
      </c>
      <c r="H490" s="331"/>
      <c r="I490" s="332" t="s">
        <v>1118</v>
      </c>
      <c r="J490" s="333" t="s">
        <v>1074</v>
      </c>
      <c r="K490" s="334" t="s">
        <v>586</v>
      </c>
      <c r="L490" s="335">
        <v>100</v>
      </c>
      <c r="M490" s="336">
        <v>1575.1</v>
      </c>
      <c r="N490" s="424"/>
      <c r="O490" s="322">
        <f t="shared" si="43"/>
        <v>0</v>
      </c>
      <c r="P490" s="323">
        <v>4607105160170</v>
      </c>
      <c r="Q490" s="337" t="s">
        <v>6499</v>
      </c>
      <c r="R490" s="324">
        <f t="shared" si="44"/>
        <v>15.75</v>
      </c>
      <c r="S490" s="458" t="s">
        <v>6746</v>
      </c>
      <c r="T490" s="326" t="s">
        <v>4538</v>
      </c>
      <c r="U490" s="352"/>
      <c r="V490" s="352"/>
      <c r="W490" s="352"/>
      <c r="X490" s="352"/>
    </row>
    <row r="491" spans="1:24" ht="25.5" x14ac:dyDescent="0.2">
      <c r="A491" s="292">
        <v>472</v>
      </c>
      <c r="B491" s="310">
        <v>5227</v>
      </c>
      <c r="C491" s="311" t="s">
        <v>1867</v>
      </c>
      <c r="D491" s="312"/>
      <c r="E491" s="313" t="s">
        <v>584</v>
      </c>
      <c r="F491" s="314" t="s">
        <v>168</v>
      </c>
      <c r="G491" s="315" t="str">
        <f t="shared" si="42"/>
        <v>фото</v>
      </c>
      <c r="H491" s="315"/>
      <c r="I491" s="316" t="s">
        <v>169</v>
      </c>
      <c r="J491" s="317" t="s">
        <v>1068</v>
      </c>
      <c r="K491" s="318" t="s">
        <v>586</v>
      </c>
      <c r="L491" s="319">
        <v>100</v>
      </c>
      <c r="M491" s="320">
        <v>2157.7999999999997</v>
      </c>
      <c r="N491" s="424"/>
      <c r="O491" s="322">
        <f t="shared" si="43"/>
        <v>0</v>
      </c>
      <c r="P491" s="323">
        <v>4607105141919</v>
      </c>
      <c r="Q491" s="317"/>
      <c r="R491" s="324">
        <f t="shared" si="44"/>
        <v>21.58</v>
      </c>
      <c r="S491" s="458" t="s">
        <v>1867</v>
      </c>
      <c r="T491" s="326" t="s">
        <v>4538</v>
      </c>
      <c r="U491" s="352"/>
      <c r="V491" s="352"/>
      <c r="W491" s="352"/>
      <c r="X491" s="352"/>
    </row>
    <row r="492" spans="1:24" ht="15.75" x14ac:dyDescent="0.2">
      <c r="A492" s="292">
        <v>473</v>
      </c>
      <c r="B492" s="310">
        <v>1106</v>
      </c>
      <c r="C492" s="311" t="s">
        <v>3125</v>
      </c>
      <c r="D492" s="312"/>
      <c r="E492" s="313" t="s">
        <v>584</v>
      </c>
      <c r="F492" s="314" t="s">
        <v>3126</v>
      </c>
      <c r="G492" s="315" t="str">
        <f t="shared" si="42"/>
        <v>фото</v>
      </c>
      <c r="H492" s="315"/>
      <c r="I492" s="316" t="s">
        <v>3127</v>
      </c>
      <c r="J492" s="317" t="s">
        <v>1065</v>
      </c>
      <c r="K492" s="318" t="s">
        <v>586</v>
      </c>
      <c r="L492" s="319">
        <v>100</v>
      </c>
      <c r="M492" s="320">
        <v>1512.8</v>
      </c>
      <c r="N492" s="424"/>
      <c r="O492" s="322">
        <f t="shared" si="43"/>
        <v>0</v>
      </c>
      <c r="P492" s="323">
        <v>4607105141926</v>
      </c>
      <c r="Q492" s="317"/>
      <c r="R492" s="324">
        <f t="shared" si="44"/>
        <v>15.13</v>
      </c>
      <c r="S492" s="458" t="s">
        <v>3125</v>
      </c>
      <c r="T492" s="326" t="s">
        <v>4538</v>
      </c>
      <c r="U492" s="352"/>
      <c r="V492" s="352"/>
      <c r="W492" s="352"/>
      <c r="X492" s="352"/>
    </row>
    <row r="493" spans="1:24" ht="15.75" x14ac:dyDescent="0.2">
      <c r="A493" s="292">
        <v>474</v>
      </c>
      <c r="B493" s="310">
        <v>5255</v>
      </c>
      <c r="C493" s="311" t="s">
        <v>2634</v>
      </c>
      <c r="D493" s="312"/>
      <c r="E493" s="313" t="s">
        <v>584</v>
      </c>
      <c r="F493" s="314" t="s">
        <v>2494</v>
      </c>
      <c r="G493" s="315" t="str">
        <f t="shared" si="42"/>
        <v>фото</v>
      </c>
      <c r="H493" s="315"/>
      <c r="I493" s="316" t="s">
        <v>2539</v>
      </c>
      <c r="J493" s="317" t="s">
        <v>1074</v>
      </c>
      <c r="K493" s="318" t="s">
        <v>586</v>
      </c>
      <c r="L493" s="319">
        <v>100</v>
      </c>
      <c r="M493" s="320">
        <v>1719.3999999999999</v>
      </c>
      <c r="N493" s="424"/>
      <c r="O493" s="322">
        <f t="shared" si="43"/>
        <v>0</v>
      </c>
      <c r="P493" s="323">
        <v>4607105141940</v>
      </c>
      <c r="Q493" s="317"/>
      <c r="R493" s="324">
        <f t="shared" si="44"/>
        <v>17.190000000000001</v>
      </c>
      <c r="S493" s="458" t="s">
        <v>2634</v>
      </c>
      <c r="T493" s="326" t="s">
        <v>4538</v>
      </c>
      <c r="U493" s="352"/>
      <c r="V493" s="352"/>
      <c r="W493" s="352"/>
      <c r="X493" s="352"/>
    </row>
    <row r="494" spans="1:24" ht="15.75" x14ac:dyDescent="0.2">
      <c r="A494" s="292">
        <v>475</v>
      </c>
      <c r="B494" s="310">
        <v>4257</v>
      </c>
      <c r="C494" s="311" t="s">
        <v>1872</v>
      </c>
      <c r="D494" s="312"/>
      <c r="E494" s="313" t="s">
        <v>584</v>
      </c>
      <c r="F494" s="314" t="s">
        <v>1410</v>
      </c>
      <c r="G494" s="315" t="str">
        <f t="shared" si="42"/>
        <v>фото</v>
      </c>
      <c r="H494" s="315"/>
      <c r="I494" s="316" t="s">
        <v>624</v>
      </c>
      <c r="J494" s="317" t="s">
        <v>1074</v>
      </c>
      <c r="K494" s="318" t="s">
        <v>586</v>
      </c>
      <c r="L494" s="319">
        <v>100</v>
      </c>
      <c r="M494" s="320">
        <v>1566.1999999999998</v>
      </c>
      <c r="N494" s="424"/>
      <c r="O494" s="322">
        <f t="shared" si="43"/>
        <v>0</v>
      </c>
      <c r="P494" s="323">
        <v>4607105141957</v>
      </c>
      <c r="Q494" s="317"/>
      <c r="R494" s="324">
        <f t="shared" si="44"/>
        <v>15.66</v>
      </c>
      <c r="S494" s="458" t="s">
        <v>1872</v>
      </c>
      <c r="T494" s="326" t="s">
        <v>4538</v>
      </c>
      <c r="U494" s="352"/>
      <c r="V494" s="352"/>
      <c r="W494" s="352"/>
      <c r="X494" s="352"/>
    </row>
    <row r="495" spans="1:24" ht="25.5" x14ac:dyDescent="0.2">
      <c r="A495" s="292">
        <v>476</v>
      </c>
      <c r="B495" s="310">
        <v>988</v>
      </c>
      <c r="C495" s="311" t="s">
        <v>4539</v>
      </c>
      <c r="D495" s="312"/>
      <c r="E495" s="313" t="s">
        <v>584</v>
      </c>
      <c r="F495" s="314" t="s">
        <v>4540</v>
      </c>
      <c r="G495" s="315" t="str">
        <f t="shared" si="42"/>
        <v>фото</v>
      </c>
      <c r="H495" s="315"/>
      <c r="I495" s="316" t="s">
        <v>4541</v>
      </c>
      <c r="J495" s="317" t="s">
        <v>4542</v>
      </c>
      <c r="K495" s="318" t="s">
        <v>586</v>
      </c>
      <c r="L495" s="319">
        <v>100</v>
      </c>
      <c r="M495" s="320">
        <v>1439.6999999999998</v>
      </c>
      <c r="N495" s="424"/>
      <c r="O495" s="322">
        <f t="shared" si="43"/>
        <v>0</v>
      </c>
      <c r="P495" s="323">
        <v>4607105141964</v>
      </c>
      <c r="Q495" s="317"/>
      <c r="R495" s="324">
        <f t="shared" si="44"/>
        <v>14.4</v>
      </c>
      <c r="S495" s="458" t="s">
        <v>4539</v>
      </c>
      <c r="T495" s="326" t="s">
        <v>4538</v>
      </c>
      <c r="U495" s="352"/>
      <c r="V495" s="352"/>
      <c r="W495" s="352"/>
      <c r="X495" s="352"/>
    </row>
    <row r="496" spans="1:24" ht="25.5" x14ac:dyDescent="0.2">
      <c r="A496" s="292">
        <v>477</v>
      </c>
      <c r="B496" s="310">
        <v>6105</v>
      </c>
      <c r="C496" s="311" t="s">
        <v>1869</v>
      </c>
      <c r="D496" s="312" t="s">
        <v>1870</v>
      </c>
      <c r="E496" s="313" t="s">
        <v>584</v>
      </c>
      <c r="F496" s="314" t="s">
        <v>170</v>
      </c>
      <c r="G496" s="315" t="str">
        <f t="shared" si="42"/>
        <v>фото</v>
      </c>
      <c r="H496" s="315" t="str">
        <f>HYPERLINK("http://www.gardenbulbs.ru/images/summer_CL/thumbnails/"&amp;D496&amp;".jpg","фото")</f>
        <v>фото</v>
      </c>
      <c r="I496" s="316" t="s">
        <v>171</v>
      </c>
      <c r="J496" s="317" t="s">
        <v>1068</v>
      </c>
      <c r="K496" s="318" t="s">
        <v>586</v>
      </c>
      <c r="L496" s="319">
        <v>100</v>
      </c>
      <c r="M496" s="320">
        <v>1952.6999999999998</v>
      </c>
      <c r="N496" s="424"/>
      <c r="O496" s="322">
        <f t="shared" si="43"/>
        <v>0</v>
      </c>
      <c r="P496" s="323">
        <v>4607105141971</v>
      </c>
      <c r="Q496" s="317"/>
      <c r="R496" s="324">
        <f t="shared" si="44"/>
        <v>19.53</v>
      </c>
      <c r="S496" s="458" t="s">
        <v>3129</v>
      </c>
      <c r="T496" s="326" t="s">
        <v>4538</v>
      </c>
      <c r="U496" s="352"/>
      <c r="V496" s="352"/>
      <c r="W496" s="352"/>
      <c r="X496" s="352"/>
    </row>
    <row r="497" spans="1:24" ht="15.75" x14ac:dyDescent="0.2">
      <c r="A497" s="292">
        <v>478</v>
      </c>
      <c r="B497" s="310">
        <v>1253</v>
      </c>
      <c r="C497" s="311" t="s">
        <v>3937</v>
      </c>
      <c r="D497" s="312"/>
      <c r="E497" s="313" t="s">
        <v>584</v>
      </c>
      <c r="F497" s="314" t="s">
        <v>3762</v>
      </c>
      <c r="G497" s="315" t="str">
        <f t="shared" si="42"/>
        <v>фото</v>
      </c>
      <c r="H497" s="315"/>
      <c r="I497" s="316" t="s">
        <v>3838</v>
      </c>
      <c r="J497" s="317" t="s">
        <v>1074</v>
      </c>
      <c r="K497" s="318" t="s">
        <v>586</v>
      </c>
      <c r="L497" s="319">
        <v>100</v>
      </c>
      <c r="M497" s="320">
        <v>1439.6999999999998</v>
      </c>
      <c r="N497" s="424"/>
      <c r="O497" s="322">
        <f t="shared" si="43"/>
        <v>0</v>
      </c>
      <c r="P497" s="323">
        <v>4607105141995</v>
      </c>
      <c r="Q497" s="317"/>
      <c r="R497" s="324">
        <f t="shared" si="44"/>
        <v>14.4</v>
      </c>
      <c r="S497" s="458" t="s">
        <v>5308</v>
      </c>
      <c r="T497" s="326" t="s">
        <v>4538</v>
      </c>
      <c r="U497" s="352"/>
      <c r="V497" s="352"/>
      <c r="W497" s="352"/>
      <c r="X497" s="352"/>
    </row>
    <row r="498" spans="1:24" ht="15.75" x14ac:dyDescent="0.2">
      <c r="A498" s="292">
        <v>479</v>
      </c>
      <c r="B498" s="310">
        <v>1036</v>
      </c>
      <c r="C498" s="311" t="s">
        <v>1868</v>
      </c>
      <c r="D498" s="312"/>
      <c r="E498" s="313" t="s">
        <v>584</v>
      </c>
      <c r="F498" s="314" t="s">
        <v>1411</v>
      </c>
      <c r="G498" s="315" t="str">
        <f t="shared" si="42"/>
        <v>фото</v>
      </c>
      <c r="H498" s="315"/>
      <c r="I498" s="316" t="s">
        <v>1359</v>
      </c>
      <c r="J498" s="317" t="s">
        <v>1074</v>
      </c>
      <c r="K498" s="318" t="s">
        <v>586</v>
      </c>
      <c r="L498" s="319">
        <v>100</v>
      </c>
      <c r="M498" s="320">
        <v>1682.8</v>
      </c>
      <c r="N498" s="424"/>
      <c r="O498" s="322">
        <f t="shared" si="43"/>
        <v>0</v>
      </c>
      <c r="P498" s="323">
        <v>4607105142008</v>
      </c>
      <c r="Q498" s="317"/>
      <c r="R498" s="324">
        <f t="shared" si="44"/>
        <v>16.829999999999998</v>
      </c>
      <c r="S498" s="458" t="s">
        <v>1868</v>
      </c>
      <c r="T498" s="326" t="s">
        <v>4538</v>
      </c>
      <c r="U498" s="352"/>
      <c r="V498" s="352"/>
      <c r="W498" s="352"/>
      <c r="X498" s="352"/>
    </row>
    <row r="499" spans="1:24" ht="15.75" x14ac:dyDescent="0.2">
      <c r="A499" s="292">
        <v>480</v>
      </c>
      <c r="B499" s="310">
        <v>14935</v>
      </c>
      <c r="C499" s="327" t="s">
        <v>6747</v>
      </c>
      <c r="D499" s="328"/>
      <c r="E499" s="329" t="s">
        <v>584</v>
      </c>
      <c r="F499" s="330" t="s">
        <v>6748</v>
      </c>
      <c r="G499" s="331" t="str">
        <f t="shared" si="42"/>
        <v>фото</v>
      </c>
      <c r="H499" s="331"/>
      <c r="I499" s="332" t="s">
        <v>367</v>
      </c>
      <c r="J499" s="333" t="s">
        <v>1074</v>
      </c>
      <c r="K499" s="334" t="s">
        <v>586</v>
      </c>
      <c r="L499" s="335">
        <v>100</v>
      </c>
      <c r="M499" s="336">
        <v>1641.6</v>
      </c>
      <c r="N499" s="424"/>
      <c r="O499" s="322">
        <f t="shared" si="43"/>
        <v>0</v>
      </c>
      <c r="P499" s="323">
        <v>4607105160385</v>
      </c>
      <c r="Q499" s="337" t="s">
        <v>6499</v>
      </c>
      <c r="R499" s="324">
        <f t="shared" si="44"/>
        <v>16.420000000000002</v>
      </c>
      <c r="S499" s="458" t="s">
        <v>6747</v>
      </c>
      <c r="T499" s="326" t="s">
        <v>4538</v>
      </c>
      <c r="U499" s="352"/>
      <c r="V499" s="352"/>
      <c r="W499" s="352"/>
      <c r="X499" s="352"/>
    </row>
    <row r="500" spans="1:24" ht="15.75" x14ac:dyDescent="0.2">
      <c r="A500" s="292">
        <v>481</v>
      </c>
      <c r="B500" s="310">
        <v>2605</v>
      </c>
      <c r="C500" s="311" t="s">
        <v>3130</v>
      </c>
      <c r="D500" s="312"/>
      <c r="E500" s="313" t="s">
        <v>584</v>
      </c>
      <c r="F500" s="314" t="s">
        <v>1412</v>
      </c>
      <c r="G500" s="315" t="str">
        <f t="shared" si="42"/>
        <v>фото</v>
      </c>
      <c r="H500" s="315"/>
      <c r="I500" s="316" t="s">
        <v>1413</v>
      </c>
      <c r="J500" s="317" t="s">
        <v>1074</v>
      </c>
      <c r="K500" s="318" t="s">
        <v>586</v>
      </c>
      <c r="L500" s="319">
        <v>100</v>
      </c>
      <c r="M500" s="320">
        <v>1490.3</v>
      </c>
      <c r="N500" s="424"/>
      <c r="O500" s="322">
        <f t="shared" si="43"/>
        <v>0</v>
      </c>
      <c r="P500" s="323">
        <v>4607105142015</v>
      </c>
      <c r="Q500" s="317"/>
      <c r="R500" s="324">
        <f t="shared" si="44"/>
        <v>14.9</v>
      </c>
      <c r="S500" s="458" t="s">
        <v>3130</v>
      </c>
      <c r="T500" s="326" t="s">
        <v>4538</v>
      </c>
      <c r="U500" s="352"/>
      <c r="V500" s="352"/>
      <c r="W500" s="352"/>
      <c r="X500" s="352"/>
    </row>
    <row r="501" spans="1:24" ht="15.75" x14ac:dyDescent="0.2">
      <c r="A501" s="292">
        <v>482</v>
      </c>
      <c r="B501" s="310">
        <v>14937</v>
      </c>
      <c r="C501" s="327" t="s">
        <v>6749</v>
      </c>
      <c r="D501" s="328"/>
      <c r="E501" s="329" t="s">
        <v>584</v>
      </c>
      <c r="F501" s="330" t="s">
        <v>6750</v>
      </c>
      <c r="G501" s="331" t="str">
        <f t="shared" si="42"/>
        <v>фото</v>
      </c>
      <c r="H501" s="331"/>
      <c r="I501" s="332" t="s">
        <v>6751</v>
      </c>
      <c r="J501" s="333" t="s">
        <v>1074</v>
      </c>
      <c r="K501" s="334" t="s">
        <v>586</v>
      </c>
      <c r="L501" s="335">
        <v>100</v>
      </c>
      <c r="M501" s="336">
        <v>1742.8999999999999</v>
      </c>
      <c r="N501" s="424"/>
      <c r="O501" s="322">
        <f t="shared" si="43"/>
        <v>0</v>
      </c>
      <c r="P501" s="323">
        <v>4607105160408</v>
      </c>
      <c r="Q501" s="337" t="s">
        <v>6499</v>
      </c>
      <c r="R501" s="324">
        <f t="shared" si="44"/>
        <v>17.43</v>
      </c>
      <c r="S501" s="458" t="s">
        <v>6749</v>
      </c>
      <c r="T501" s="326" t="s">
        <v>4538</v>
      </c>
      <c r="U501" s="352"/>
      <c r="V501" s="352"/>
      <c r="W501" s="352"/>
      <c r="X501" s="352"/>
    </row>
    <row r="502" spans="1:24" ht="25.5" x14ac:dyDescent="0.2">
      <c r="A502" s="292">
        <v>483</v>
      </c>
      <c r="B502" s="310">
        <v>14942</v>
      </c>
      <c r="C502" s="327" t="s">
        <v>6752</v>
      </c>
      <c r="D502" s="328"/>
      <c r="E502" s="329" t="s">
        <v>584</v>
      </c>
      <c r="F502" s="330" t="s">
        <v>6753</v>
      </c>
      <c r="G502" s="331" t="str">
        <f t="shared" si="42"/>
        <v>фото</v>
      </c>
      <c r="H502" s="331"/>
      <c r="I502" s="332" t="s">
        <v>6754</v>
      </c>
      <c r="J502" s="333" t="s">
        <v>1081</v>
      </c>
      <c r="K502" s="334" t="s">
        <v>586</v>
      </c>
      <c r="L502" s="335">
        <v>100</v>
      </c>
      <c r="M502" s="336">
        <v>1621.5</v>
      </c>
      <c r="N502" s="424"/>
      <c r="O502" s="322">
        <f t="shared" si="43"/>
        <v>0</v>
      </c>
      <c r="P502" s="323">
        <v>4607105160453</v>
      </c>
      <c r="Q502" s="337" t="s">
        <v>6499</v>
      </c>
      <c r="R502" s="324">
        <f t="shared" si="44"/>
        <v>16.22</v>
      </c>
      <c r="S502" s="458" t="s">
        <v>6752</v>
      </c>
      <c r="T502" s="326" t="s">
        <v>4538</v>
      </c>
      <c r="U502" s="352"/>
      <c r="V502" s="352"/>
      <c r="W502" s="352"/>
      <c r="X502" s="352"/>
    </row>
    <row r="503" spans="1:24" ht="15.75" x14ac:dyDescent="0.2">
      <c r="A503" s="292">
        <v>484</v>
      </c>
      <c r="B503" s="310">
        <v>11886</v>
      </c>
      <c r="C503" s="311" t="s">
        <v>5304</v>
      </c>
      <c r="D503" s="312"/>
      <c r="E503" s="313" t="s">
        <v>584</v>
      </c>
      <c r="F503" s="314" t="s">
        <v>5030</v>
      </c>
      <c r="G503" s="315" t="str">
        <f t="shared" si="42"/>
        <v>фото</v>
      </c>
      <c r="H503" s="315"/>
      <c r="I503" s="316" t="s">
        <v>2764</v>
      </c>
      <c r="J503" s="317" t="s">
        <v>1081</v>
      </c>
      <c r="K503" s="318" t="s">
        <v>586</v>
      </c>
      <c r="L503" s="319">
        <v>100</v>
      </c>
      <c r="M503" s="320">
        <v>1450.1999999999998</v>
      </c>
      <c r="N503" s="424"/>
      <c r="O503" s="322">
        <f t="shared" si="43"/>
        <v>0</v>
      </c>
      <c r="P503" s="323">
        <v>4607105142022</v>
      </c>
      <c r="Q503" s="317" t="s">
        <v>4911</v>
      </c>
      <c r="R503" s="324">
        <f t="shared" si="44"/>
        <v>14.5</v>
      </c>
      <c r="S503" s="458" t="s">
        <v>5304</v>
      </c>
      <c r="T503" s="326" t="s">
        <v>4538</v>
      </c>
      <c r="U503" s="352"/>
      <c r="V503" s="352"/>
      <c r="W503" s="352"/>
      <c r="X503" s="352"/>
    </row>
    <row r="504" spans="1:24" ht="15.75" x14ac:dyDescent="0.2">
      <c r="A504" s="292">
        <v>485</v>
      </c>
      <c r="B504" s="310">
        <v>11887</v>
      </c>
      <c r="C504" s="311" t="s">
        <v>5305</v>
      </c>
      <c r="D504" s="312"/>
      <c r="E504" s="313" t="s">
        <v>584</v>
      </c>
      <c r="F504" s="314" t="s">
        <v>5031</v>
      </c>
      <c r="G504" s="315" t="str">
        <f t="shared" si="42"/>
        <v>фото</v>
      </c>
      <c r="H504" s="315"/>
      <c r="I504" s="316" t="s">
        <v>5147</v>
      </c>
      <c r="J504" s="317" t="s">
        <v>1863</v>
      </c>
      <c r="K504" s="318" t="s">
        <v>586</v>
      </c>
      <c r="L504" s="319">
        <v>100</v>
      </c>
      <c r="M504" s="320">
        <v>1842.3</v>
      </c>
      <c r="N504" s="424"/>
      <c r="O504" s="322">
        <f t="shared" si="43"/>
        <v>0</v>
      </c>
      <c r="P504" s="323">
        <v>4607105142046</v>
      </c>
      <c r="Q504" s="317" t="s">
        <v>4911</v>
      </c>
      <c r="R504" s="324">
        <f t="shared" si="44"/>
        <v>18.420000000000002</v>
      </c>
      <c r="S504" s="458" t="s">
        <v>5305</v>
      </c>
      <c r="T504" s="326" t="s">
        <v>4538</v>
      </c>
      <c r="U504" s="352"/>
      <c r="V504" s="352"/>
      <c r="W504" s="352"/>
      <c r="X504" s="352"/>
    </row>
    <row r="505" spans="1:24" ht="25.5" x14ac:dyDescent="0.2">
      <c r="A505" s="292">
        <v>486</v>
      </c>
      <c r="B505" s="310">
        <v>14963</v>
      </c>
      <c r="C505" s="327" t="s">
        <v>6755</v>
      </c>
      <c r="D505" s="328"/>
      <c r="E505" s="329" t="s">
        <v>584</v>
      </c>
      <c r="F505" s="330" t="s">
        <v>6756</v>
      </c>
      <c r="G505" s="331" t="str">
        <f t="shared" si="42"/>
        <v>фото</v>
      </c>
      <c r="H505" s="331"/>
      <c r="I505" s="332" t="s">
        <v>6757</v>
      </c>
      <c r="J505" s="333" t="s">
        <v>1074</v>
      </c>
      <c r="K505" s="334" t="s">
        <v>586</v>
      </c>
      <c r="L505" s="335">
        <v>100</v>
      </c>
      <c r="M505" s="336">
        <v>1742.8999999999999</v>
      </c>
      <c r="N505" s="424"/>
      <c r="O505" s="322">
        <f t="shared" si="43"/>
        <v>0</v>
      </c>
      <c r="P505" s="323">
        <v>4607105160668</v>
      </c>
      <c r="Q505" s="337" t="s">
        <v>6499</v>
      </c>
      <c r="R505" s="324">
        <f t="shared" si="44"/>
        <v>17.43</v>
      </c>
      <c r="S505" s="458" t="s">
        <v>6755</v>
      </c>
      <c r="T505" s="326" t="s">
        <v>4538</v>
      </c>
      <c r="U505" s="352"/>
      <c r="V505" s="352"/>
      <c r="W505" s="352"/>
      <c r="X505" s="352"/>
    </row>
    <row r="506" spans="1:24" ht="15.75" x14ac:dyDescent="0.2">
      <c r="A506" s="292">
        <v>487</v>
      </c>
      <c r="B506" s="310">
        <v>6203</v>
      </c>
      <c r="C506" s="327" t="s">
        <v>6758</v>
      </c>
      <c r="D506" s="328"/>
      <c r="E506" s="329" t="s">
        <v>584</v>
      </c>
      <c r="F506" s="330" t="s">
        <v>6759</v>
      </c>
      <c r="G506" s="331" t="str">
        <f t="shared" si="42"/>
        <v>фото</v>
      </c>
      <c r="H506" s="331"/>
      <c r="I506" s="332" t="s">
        <v>329</v>
      </c>
      <c r="J506" s="333" t="s">
        <v>1863</v>
      </c>
      <c r="K506" s="334" t="s">
        <v>586</v>
      </c>
      <c r="L506" s="335">
        <v>100</v>
      </c>
      <c r="M506" s="336">
        <v>1583.1999999999998</v>
      </c>
      <c r="N506" s="424"/>
      <c r="O506" s="322">
        <f t="shared" si="43"/>
        <v>0</v>
      </c>
      <c r="P506" s="323">
        <v>4607105160217</v>
      </c>
      <c r="Q506" s="337" t="s">
        <v>6499</v>
      </c>
      <c r="R506" s="324">
        <f t="shared" si="44"/>
        <v>15.83</v>
      </c>
      <c r="S506" s="458" t="s">
        <v>6758</v>
      </c>
      <c r="T506" s="326" t="s">
        <v>4538</v>
      </c>
      <c r="U506" s="352"/>
      <c r="V506" s="352"/>
      <c r="W506" s="352"/>
      <c r="X506" s="352"/>
    </row>
    <row r="507" spans="1:24" ht="15.75" x14ac:dyDescent="0.2">
      <c r="A507" s="292">
        <v>488</v>
      </c>
      <c r="B507" s="310">
        <v>5190</v>
      </c>
      <c r="C507" s="311" t="s">
        <v>1871</v>
      </c>
      <c r="D507" s="312"/>
      <c r="E507" s="313" t="s">
        <v>584</v>
      </c>
      <c r="F507" s="314" t="s">
        <v>1415</v>
      </c>
      <c r="G507" s="315" t="str">
        <f t="shared" si="42"/>
        <v>фото</v>
      </c>
      <c r="H507" s="315"/>
      <c r="I507" s="316" t="s">
        <v>1416</v>
      </c>
      <c r="J507" s="317" t="s">
        <v>1081</v>
      </c>
      <c r="K507" s="318" t="s">
        <v>586</v>
      </c>
      <c r="L507" s="319">
        <v>100</v>
      </c>
      <c r="M507" s="320">
        <v>1566.1999999999998</v>
      </c>
      <c r="N507" s="424"/>
      <c r="O507" s="322">
        <f t="shared" si="43"/>
        <v>0</v>
      </c>
      <c r="P507" s="323">
        <v>4607105142053</v>
      </c>
      <c r="Q507" s="317"/>
      <c r="R507" s="324">
        <f t="shared" si="44"/>
        <v>15.66</v>
      </c>
      <c r="S507" s="458" t="s">
        <v>1871</v>
      </c>
      <c r="T507" s="326" t="s">
        <v>4538</v>
      </c>
      <c r="U507" s="352"/>
      <c r="V507" s="352"/>
      <c r="W507" s="352"/>
      <c r="X507" s="352"/>
    </row>
    <row r="508" spans="1:24" ht="25.5" x14ac:dyDescent="0.2">
      <c r="A508" s="292">
        <v>489</v>
      </c>
      <c r="B508" s="310">
        <v>11888</v>
      </c>
      <c r="C508" s="311" t="s">
        <v>5306</v>
      </c>
      <c r="D508" s="312"/>
      <c r="E508" s="313" t="s">
        <v>584</v>
      </c>
      <c r="F508" s="314" t="s">
        <v>5032</v>
      </c>
      <c r="G508" s="315" t="str">
        <f t="shared" si="42"/>
        <v>фото</v>
      </c>
      <c r="H508" s="315"/>
      <c r="I508" s="316" t="s">
        <v>5148</v>
      </c>
      <c r="J508" s="317" t="s">
        <v>1081</v>
      </c>
      <c r="K508" s="318" t="s">
        <v>586</v>
      </c>
      <c r="L508" s="319">
        <v>100</v>
      </c>
      <c r="M508" s="320">
        <v>1954.6</v>
      </c>
      <c r="N508" s="424"/>
      <c r="O508" s="322">
        <f t="shared" si="43"/>
        <v>0</v>
      </c>
      <c r="P508" s="323">
        <v>4607105142060</v>
      </c>
      <c r="Q508" s="317" t="s">
        <v>4911</v>
      </c>
      <c r="R508" s="324">
        <f t="shared" si="44"/>
        <v>19.55</v>
      </c>
      <c r="S508" s="458" t="s">
        <v>5306</v>
      </c>
      <c r="T508" s="326" t="s">
        <v>4538</v>
      </c>
      <c r="U508" s="352"/>
      <c r="V508" s="352"/>
      <c r="W508" s="352"/>
      <c r="X508" s="352"/>
    </row>
    <row r="509" spans="1:24" ht="25.5" x14ac:dyDescent="0.2">
      <c r="A509" s="292">
        <v>490</v>
      </c>
      <c r="B509" s="310">
        <v>14971</v>
      </c>
      <c r="C509" s="327" t="s">
        <v>6760</v>
      </c>
      <c r="D509" s="328"/>
      <c r="E509" s="329" t="s">
        <v>584</v>
      </c>
      <c r="F509" s="330" t="s">
        <v>6761</v>
      </c>
      <c r="G509" s="331" t="str">
        <f t="shared" si="42"/>
        <v>фото</v>
      </c>
      <c r="H509" s="331"/>
      <c r="I509" s="332" t="s">
        <v>6762</v>
      </c>
      <c r="J509" s="333" t="s">
        <v>1074</v>
      </c>
      <c r="K509" s="334" t="s">
        <v>586</v>
      </c>
      <c r="L509" s="335">
        <v>100</v>
      </c>
      <c r="M509" s="336">
        <v>1448.6999999999998</v>
      </c>
      <c r="N509" s="424"/>
      <c r="O509" s="322">
        <f t="shared" si="43"/>
        <v>0</v>
      </c>
      <c r="P509" s="323">
        <v>4607105160743</v>
      </c>
      <c r="Q509" s="337" t="s">
        <v>6499</v>
      </c>
      <c r="R509" s="324">
        <f t="shared" si="44"/>
        <v>14.49</v>
      </c>
      <c r="S509" s="458" t="s">
        <v>6760</v>
      </c>
      <c r="T509" s="326" t="s">
        <v>4538</v>
      </c>
      <c r="U509" s="352"/>
      <c r="V509" s="352"/>
      <c r="W509" s="352"/>
      <c r="X509" s="352"/>
    </row>
    <row r="510" spans="1:24" ht="15.75" x14ac:dyDescent="0.2">
      <c r="A510" s="292">
        <v>491</v>
      </c>
      <c r="B510" s="310">
        <v>11889</v>
      </c>
      <c r="C510" s="311" t="s">
        <v>5307</v>
      </c>
      <c r="D510" s="312"/>
      <c r="E510" s="313" t="s">
        <v>584</v>
      </c>
      <c r="F510" s="314" t="s">
        <v>5033</v>
      </c>
      <c r="G510" s="315" t="str">
        <f t="shared" si="42"/>
        <v>фото</v>
      </c>
      <c r="H510" s="315"/>
      <c r="I510" s="316" t="s">
        <v>5149</v>
      </c>
      <c r="J510" s="317" t="s">
        <v>1863</v>
      </c>
      <c r="K510" s="318" t="s">
        <v>586</v>
      </c>
      <c r="L510" s="319">
        <v>100</v>
      </c>
      <c r="M510" s="320">
        <v>1766.3999999999999</v>
      </c>
      <c r="N510" s="424"/>
      <c r="O510" s="322">
        <f t="shared" si="43"/>
        <v>0</v>
      </c>
      <c r="P510" s="323">
        <v>4607105142077</v>
      </c>
      <c r="Q510" s="317" t="s">
        <v>4911</v>
      </c>
      <c r="R510" s="324">
        <f t="shared" si="44"/>
        <v>17.66</v>
      </c>
      <c r="S510" s="458" t="s">
        <v>5307</v>
      </c>
      <c r="T510" s="326" t="s">
        <v>4538</v>
      </c>
      <c r="U510" s="352"/>
      <c r="V510" s="352"/>
      <c r="W510" s="352"/>
      <c r="X510" s="352"/>
    </row>
    <row r="511" spans="1:24" ht="38.25" x14ac:dyDescent="0.2">
      <c r="A511" s="292">
        <v>492</v>
      </c>
      <c r="B511" s="310">
        <v>5179</v>
      </c>
      <c r="C511" s="311" t="s">
        <v>3128</v>
      </c>
      <c r="D511" s="312"/>
      <c r="E511" s="313" t="s">
        <v>584</v>
      </c>
      <c r="F511" s="314" t="s">
        <v>2495</v>
      </c>
      <c r="G511" s="315" t="str">
        <f t="shared" si="42"/>
        <v>фото</v>
      </c>
      <c r="H511" s="315"/>
      <c r="I511" s="316" t="s">
        <v>2540</v>
      </c>
      <c r="J511" s="317" t="s">
        <v>1081</v>
      </c>
      <c r="K511" s="318" t="s">
        <v>586</v>
      </c>
      <c r="L511" s="319">
        <v>100</v>
      </c>
      <c r="M511" s="320">
        <v>1817</v>
      </c>
      <c r="N511" s="424"/>
      <c r="O511" s="322">
        <f t="shared" si="43"/>
        <v>0</v>
      </c>
      <c r="P511" s="323">
        <v>4607105142091</v>
      </c>
      <c r="Q511" s="317"/>
      <c r="R511" s="324">
        <f t="shared" si="44"/>
        <v>18.170000000000002</v>
      </c>
      <c r="S511" s="458" t="s">
        <v>3128</v>
      </c>
      <c r="T511" s="326" t="s">
        <v>4538</v>
      </c>
      <c r="U511" s="352"/>
      <c r="V511" s="352"/>
      <c r="W511" s="352"/>
      <c r="X511" s="352"/>
    </row>
    <row r="512" spans="1:24" ht="15.75" x14ac:dyDescent="0.2">
      <c r="A512" s="292">
        <v>493</v>
      </c>
      <c r="B512" s="304"/>
      <c r="C512" s="305"/>
      <c r="D512" s="305"/>
      <c r="E512" s="338" t="s">
        <v>272</v>
      </c>
      <c r="F512" s="339"/>
      <c r="G512" s="308"/>
      <c r="H512" s="308"/>
      <c r="I512" s="308"/>
      <c r="J512" s="308"/>
      <c r="K512" s="307"/>
      <c r="L512" s="307"/>
      <c r="M512" s="307"/>
      <c r="N512" s="307"/>
      <c r="O512" s="308"/>
      <c r="P512" s="452"/>
      <c r="Q512" s="308"/>
      <c r="R512" s="309"/>
      <c r="S512" s="457"/>
      <c r="T512" s="308"/>
      <c r="U512" s="352"/>
      <c r="V512" s="352"/>
      <c r="W512" s="352"/>
      <c r="X512" s="352"/>
    </row>
    <row r="513" spans="1:24" ht="15.75" x14ac:dyDescent="0.2">
      <c r="A513" s="292">
        <v>494</v>
      </c>
      <c r="B513" s="310">
        <v>1239</v>
      </c>
      <c r="C513" s="311" t="s">
        <v>2638</v>
      </c>
      <c r="D513" s="312"/>
      <c r="E513" s="313" t="s">
        <v>584</v>
      </c>
      <c r="F513" s="314" t="s">
        <v>2496</v>
      </c>
      <c r="G513" s="315" t="str">
        <f t="shared" ref="G513:G576" si="45">HYPERLINK("http://www.gardenbulbs.ru/images/summer_CL/thumbnails/"&amp;C513&amp;".jpg","фото")</f>
        <v>фото</v>
      </c>
      <c r="H513" s="315"/>
      <c r="I513" s="316" t="s">
        <v>2541</v>
      </c>
      <c r="J513" s="317" t="s">
        <v>1068</v>
      </c>
      <c r="K513" s="318" t="s">
        <v>586</v>
      </c>
      <c r="L513" s="319">
        <v>100</v>
      </c>
      <c r="M513" s="320">
        <v>1741.1</v>
      </c>
      <c r="N513" s="424"/>
      <c r="O513" s="322">
        <f t="shared" ref="O513:O576" si="46">IF(ISERROR(N513*M513),0,N513*M513)</f>
        <v>0</v>
      </c>
      <c r="P513" s="323">
        <v>4607105142107</v>
      </c>
      <c r="Q513" s="317"/>
      <c r="R513" s="324">
        <f t="shared" ref="R513:R576" si="47">ROUND(M513/L513,2)</f>
        <v>17.41</v>
      </c>
      <c r="S513" s="458" t="s">
        <v>2638</v>
      </c>
      <c r="T513" s="326" t="s">
        <v>4543</v>
      </c>
      <c r="U513" s="352"/>
      <c r="V513" s="352"/>
      <c r="W513" s="352"/>
      <c r="X513" s="352"/>
    </row>
    <row r="514" spans="1:24" ht="15.75" x14ac:dyDescent="0.2">
      <c r="A514" s="292">
        <v>495</v>
      </c>
      <c r="B514" s="310">
        <v>1176</v>
      </c>
      <c r="C514" s="311" t="s">
        <v>3938</v>
      </c>
      <c r="D514" s="312"/>
      <c r="E514" s="313" t="s">
        <v>584</v>
      </c>
      <c r="F514" s="314" t="s">
        <v>3763</v>
      </c>
      <c r="G514" s="315" t="str">
        <f t="shared" si="45"/>
        <v>фото</v>
      </c>
      <c r="H514" s="315"/>
      <c r="I514" s="316" t="s">
        <v>3840</v>
      </c>
      <c r="J514" s="317" t="s">
        <v>1074</v>
      </c>
      <c r="K514" s="318" t="s">
        <v>586</v>
      </c>
      <c r="L514" s="319">
        <v>100</v>
      </c>
      <c r="M514" s="320">
        <v>2015.8999999999999</v>
      </c>
      <c r="N514" s="424"/>
      <c r="O514" s="322">
        <f t="shared" si="46"/>
        <v>0</v>
      </c>
      <c r="P514" s="323">
        <v>4607105142114</v>
      </c>
      <c r="Q514" s="317"/>
      <c r="R514" s="324">
        <f t="shared" si="47"/>
        <v>20.16</v>
      </c>
      <c r="S514" s="458" t="s">
        <v>3938</v>
      </c>
      <c r="T514" s="326" t="s">
        <v>4543</v>
      </c>
      <c r="U514" s="352"/>
      <c r="V514" s="352"/>
      <c r="W514" s="352"/>
      <c r="X514" s="352"/>
    </row>
    <row r="515" spans="1:24" ht="15.75" x14ac:dyDescent="0.2">
      <c r="A515" s="292">
        <v>496</v>
      </c>
      <c r="B515" s="310">
        <v>11349</v>
      </c>
      <c r="C515" s="327" t="s">
        <v>6763</v>
      </c>
      <c r="D515" s="328"/>
      <c r="E515" s="329" t="s">
        <v>584</v>
      </c>
      <c r="F515" s="330" t="s">
        <v>6764</v>
      </c>
      <c r="G515" s="331" t="str">
        <f t="shared" si="45"/>
        <v>фото</v>
      </c>
      <c r="H515" s="331"/>
      <c r="I515" s="332" t="s">
        <v>6765</v>
      </c>
      <c r="J515" s="333" t="s">
        <v>1068</v>
      </c>
      <c r="K515" s="334" t="s">
        <v>586</v>
      </c>
      <c r="L515" s="335">
        <v>100</v>
      </c>
      <c r="M515" s="336">
        <v>1639.3</v>
      </c>
      <c r="N515" s="424"/>
      <c r="O515" s="322">
        <f t="shared" si="46"/>
        <v>0</v>
      </c>
      <c r="P515" s="323">
        <v>4607105160330</v>
      </c>
      <c r="Q515" s="337" t="s">
        <v>6499</v>
      </c>
      <c r="R515" s="324">
        <f t="shared" si="47"/>
        <v>16.39</v>
      </c>
      <c r="S515" s="458" t="s">
        <v>6763</v>
      </c>
      <c r="T515" s="326" t="s">
        <v>4543</v>
      </c>
      <c r="U515" s="352"/>
      <c r="V515" s="352"/>
      <c r="W515" s="352"/>
      <c r="X515" s="352"/>
    </row>
    <row r="516" spans="1:24" ht="25.5" x14ac:dyDescent="0.2">
      <c r="A516" s="292">
        <v>497</v>
      </c>
      <c r="B516" s="310">
        <v>2030</v>
      </c>
      <c r="C516" s="311" t="s">
        <v>2637</v>
      </c>
      <c r="D516" s="312"/>
      <c r="E516" s="313" t="s">
        <v>584</v>
      </c>
      <c r="F516" s="314" t="s">
        <v>1878</v>
      </c>
      <c r="G516" s="315" t="str">
        <f t="shared" si="45"/>
        <v>фото</v>
      </c>
      <c r="H516" s="315"/>
      <c r="I516" s="316" t="s">
        <v>1879</v>
      </c>
      <c r="J516" s="317" t="s">
        <v>1065</v>
      </c>
      <c r="K516" s="318" t="s">
        <v>586</v>
      </c>
      <c r="L516" s="319">
        <v>100</v>
      </c>
      <c r="M516" s="320">
        <v>2306.9</v>
      </c>
      <c r="N516" s="424"/>
      <c r="O516" s="322">
        <f t="shared" si="46"/>
        <v>0</v>
      </c>
      <c r="P516" s="323">
        <v>4607105142138</v>
      </c>
      <c r="Q516" s="317"/>
      <c r="R516" s="324">
        <f t="shared" si="47"/>
        <v>23.07</v>
      </c>
      <c r="S516" s="458" t="s">
        <v>2637</v>
      </c>
      <c r="T516" s="326" t="s">
        <v>4543</v>
      </c>
      <c r="U516" s="352"/>
      <c r="V516" s="352"/>
      <c r="W516" s="352"/>
      <c r="X516" s="352"/>
    </row>
    <row r="517" spans="1:24" ht="15.75" x14ac:dyDescent="0.2">
      <c r="A517" s="292">
        <v>498</v>
      </c>
      <c r="B517" s="310">
        <v>6614</v>
      </c>
      <c r="C517" s="311" t="s">
        <v>3132</v>
      </c>
      <c r="D517" s="312"/>
      <c r="E517" s="313" t="s">
        <v>584</v>
      </c>
      <c r="F517" s="314" t="s">
        <v>3133</v>
      </c>
      <c r="G517" s="315" t="str">
        <f t="shared" si="45"/>
        <v>фото</v>
      </c>
      <c r="H517" s="315"/>
      <c r="I517" s="316" t="s">
        <v>624</v>
      </c>
      <c r="J517" s="317" t="s">
        <v>1065</v>
      </c>
      <c r="K517" s="318" t="s">
        <v>586</v>
      </c>
      <c r="L517" s="319">
        <v>100</v>
      </c>
      <c r="M517" s="320">
        <v>1602</v>
      </c>
      <c r="N517" s="424"/>
      <c r="O517" s="322">
        <f t="shared" si="46"/>
        <v>0</v>
      </c>
      <c r="P517" s="323">
        <v>4607105142145</v>
      </c>
      <c r="Q517" s="317"/>
      <c r="R517" s="324">
        <f t="shared" si="47"/>
        <v>16.02</v>
      </c>
      <c r="S517" s="458" t="s">
        <v>3132</v>
      </c>
      <c r="T517" s="326" t="s">
        <v>4543</v>
      </c>
      <c r="U517" s="352"/>
      <c r="V517" s="352"/>
      <c r="W517" s="352"/>
      <c r="X517" s="352"/>
    </row>
    <row r="518" spans="1:24" ht="25.5" x14ac:dyDescent="0.2">
      <c r="A518" s="292">
        <v>499</v>
      </c>
      <c r="B518" s="310">
        <v>11890</v>
      </c>
      <c r="C518" s="311" t="s">
        <v>5309</v>
      </c>
      <c r="D518" s="312"/>
      <c r="E518" s="313" t="s">
        <v>584</v>
      </c>
      <c r="F518" s="314" t="s">
        <v>5034</v>
      </c>
      <c r="G518" s="315" t="str">
        <f t="shared" si="45"/>
        <v>фото</v>
      </c>
      <c r="H518" s="315"/>
      <c r="I518" s="316" t="s">
        <v>5150</v>
      </c>
      <c r="J518" s="317" t="s">
        <v>1068</v>
      </c>
      <c r="K518" s="318" t="s">
        <v>586</v>
      </c>
      <c r="L518" s="319">
        <v>100</v>
      </c>
      <c r="M518" s="320">
        <v>1642.1</v>
      </c>
      <c r="N518" s="424"/>
      <c r="O518" s="322">
        <f t="shared" si="46"/>
        <v>0</v>
      </c>
      <c r="P518" s="323">
        <v>4607105142176</v>
      </c>
      <c r="Q518" s="317"/>
      <c r="R518" s="324">
        <f t="shared" si="47"/>
        <v>16.420000000000002</v>
      </c>
      <c r="S518" s="458" t="s">
        <v>5309</v>
      </c>
      <c r="T518" s="326" t="s">
        <v>4543</v>
      </c>
      <c r="U518" s="352"/>
      <c r="V518" s="352"/>
      <c r="W518" s="352"/>
      <c r="X518" s="352"/>
    </row>
    <row r="519" spans="1:24" ht="25.5" x14ac:dyDescent="0.2">
      <c r="A519" s="292">
        <v>500</v>
      </c>
      <c r="B519" s="310">
        <v>1992</v>
      </c>
      <c r="C519" s="311" t="s">
        <v>2635</v>
      </c>
      <c r="D519" s="312" t="s">
        <v>2636</v>
      </c>
      <c r="E519" s="313" t="s">
        <v>584</v>
      </c>
      <c r="F519" s="314" t="s">
        <v>1875</v>
      </c>
      <c r="G519" s="315" t="str">
        <f t="shared" si="45"/>
        <v>фото</v>
      </c>
      <c r="H519" s="315" t="str">
        <f>HYPERLINK("http://www.gardenbulbs.ru/images/summer_CL/thumbnails/"&amp;D519&amp;".jpg","фото")</f>
        <v>фото</v>
      </c>
      <c r="I519" s="316" t="s">
        <v>1876</v>
      </c>
      <c r="J519" s="317" t="s">
        <v>1068</v>
      </c>
      <c r="K519" s="318" t="s">
        <v>586</v>
      </c>
      <c r="L519" s="319">
        <v>100</v>
      </c>
      <c r="M519" s="320">
        <v>1665.3</v>
      </c>
      <c r="N519" s="424"/>
      <c r="O519" s="322">
        <f t="shared" si="46"/>
        <v>0</v>
      </c>
      <c r="P519" s="323">
        <v>4607105142183</v>
      </c>
      <c r="Q519" s="317"/>
      <c r="R519" s="324">
        <f t="shared" si="47"/>
        <v>16.649999999999999</v>
      </c>
      <c r="S519" s="458" t="s">
        <v>3134</v>
      </c>
      <c r="T519" s="326" t="s">
        <v>4543</v>
      </c>
      <c r="U519" s="352"/>
      <c r="V519" s="352"/>
      <c r="W519" s="352"/>
      <c r="X519" s="352"/>
    </row>
    <row r="520" spans="1:24" ht="15.75" x14ac:dyDescent="0.2">
      <c r="A520" s="292">
        <v>501</v>
      </c>
      <c r="B520" s="310">
        <v>1150</v>
      </c>
      <c r="C520" s="311" t="s">
        <v>1877</v>
      </c>
      <c r="D520" s="312"/>
      <c r="E520" s="313" t="s">
        <v>584</v>
      </c>
      <c r="F520" s="314" t="s">
        <v>273</v>
      </c>
      <c r="G520" s="315" t="str">
        <f t="shared" si="45"/>
        <v>фото</v>
      </c>
      <c r="H520" s="315"/>
      <c r="I520" s="316" t="s">
        <v>1335</v>
      </c>
      <c r="J520" s="317" t="s">
        <v>1065</v>
      </c>
      <c r="K520" s="318" t="s">
        <v>586</v>
      </c>
      <c r="L520" s="319">
        <v>100</v>
      </c>
      <c r="M520" s="320">
        <v>1640</v>
      </c>
      <c r="N520" s="424"/>
      <c r="O520" s="322">
        <f t="shared" si="46"/>
        <v>0</v>
      </c>
      <c r="P520" s="323">
        <v>4607105142190</v>
      </c>
      <c r="Q520" s="317"/>
      <c r="R520" s="324">
        <f t="shared" si="47"/>
        <v>16.399999999999999</v>
      </c>
      <c r="S520" s="458" t="s">
        <v>1877</v>
      </c>
      <c r="T520" s="326" t="s">
        <v>4543</v>
      </c>
      <c r="U520" s="352"/>
      <c r="V520" s="352"/>
      <c r="W520" s="352"/>
      <c r="X520" s="352"/>
    </row>
    <row r="521" spans="1:24" ht="25.5" x14ac:dyDescent="0.2">
      <c r="A521" s="292">
        <v>502</v>
      </c>
      <c r="B521" s="310">
        <v>11891</v>
      </c>
      <c r="C521" s="311" t="s">
        <v>5310</v>
      </c>
      <c r="D521" s="312"/>
      <c r="E521" s="313" t="s">
        <v>584</v>
      </c>
      <c r="F521" s="314" t="s">
        <v>5035</v>
      </c>
      <c r="G521" s="315" t="str">
        <f t="shared" si="45"/>
        <v>фото</v>
      </c>
      <c r="H521" s="315"/>
      <c r="I521" s="316" t="s">
        <v>5151</v>
      </c>
      <c r="J521" s="317" t="s">
        <v>1081</v>
      </c>
      <c r="K521" s="318" t="s">
        <v>586</v>
      </c>
      <c r="L521" s="319">
        <v>100</v>
      </c>
      <c r="M521" s="320">
        <v>1762.8999999999999</v>
      </c>
      <c r="N521" s="424"/>
      <c r="O521" s="322">
        <f t="shared" si="46"/>
        <v>0</v>
      </c>
      <c r="P521" s="323">
        <v>4607105142206</v>
      </c>
      <c r="Q521" s="317" t="s">
        <v>4911</v>
      </c>
      <c r="R521" s="324">
        <f t="shared" si="47"/>
        <v>17.63</v>
      </c>
      <c r="S521" s="458" t="s">
        <v>5310</v>
      </c>
      <c r="T521" s="326" t="s">
        <v>4543</v>
      </c>
      <c r="U521" s="352"/>
      <c r="V521" s="352"/>
      <c r="W521" s="352"/>
      <c r="X521" s="352"/>
    </row>
    <row r="522" spans="1:24" ht="15.75" x14ac:dyDescent="0.2">
      <c r="A522" s="292">
        <v>503</v>
      </c>
      <c r="B522" s="310">
        <v>10123</v>
      </c>
      <c r="C522" s="327" t="s">
        <v>6766</v>
      </c>
      <c r="D522" s="328"/>
      <c r="E522" s="329" t="s">
        <v>584</v>
      </c>
      <c r="F522" s="330" t="s">
        <v>6767</v>
      </c>
      <c r="G522" s="331" t="str">
        <f t="shared" si="45"/>
        <v>фото</v>
      </c>
      <c r="H522" s="331"/>
      <c r="I522" s="332" t="s">
        <v>3105</v>
      </c>
      <c r="J522" s="333" t="s">
        <v>1065</v>
      </c>
      <c r="K522" s="334" t="s">
        <v>586</v>
      </c>
      <c r="L522" s="335">
        <v>100</v>
      </c>
      <c r="M522" s="336">
        <v>1493.1</v>
      </c>
      <c r="N522" s="424"/>
      <c r="O522" s="322">
        <f t="shared" si="46"/>
        <v>0</v>
      </c>
      <c r="P522" s="323">
        <v>4607105160118</v>
      </c>
      <c r="Q522" s="337" t="s">
        <v>6499</v>
      </c>
      <c r="R522" s="324">
        <f t="shared" si="47"/>
        <v>14.93</v>
      </c>
      <c r="S522" s="458" t="s">
        <v>6766</v>
      </c>
      <c r="T522" s="326" t="s">
        <v>4543</v>
      </c>
      <c r="U522" s="352"/>
      <c r="V522" s="352"/>
      <c r="W522" s="352"/>
      <c r="X522" s="352"/>
    </row>
    <row r="523" spans="1:24" ht="25.5" x14ac:dyDescent="0.2">
      <c r="A523" s="292">
        <v>504</v>
      </c>
      <c r="B523" s="310">
        <v>10126</v>
      </c>
      <c r="C523" s="327" t="s">
        <v>6768</v>
      </c>
      <c r="D523" s="328"/>
      <c r="E523" s="329" t="s">
        <v>584</v>
      </c>
      <c r="F523" s="330" t="s">
        <v>6769</v>
      </c>
      <c r="G523" s="331" t="str">
        <f t="shared" si="45"/>
        <v>фото</v>
      </c>
      <c r="H523" s="331"/>
      <c r="I523" s="332" t="s">
        <v>6770</v>
      </c>
      <c r="J523" s="333" t="s">
        <v>1065</v>
      </c>
      <c r="K523" s="334" t="s">
        <v>586</v>
      </c>
      <c r="L523" s="335">
        <v>100</v>
      </c>
      <c r="M523" s="336">
        <v>1644.8999999999999</v>
      </c>
      <c r="N523" s="424"/>
      <c r="O523" s="322">
        <f t="shared" si="46"/>
        <v>0</v>
      </c>
      <c r="P523" s="323">
        <v>4607105160125</v>
      </c>
      <c r="Q523" s="337" t="s">
        <v>6499</v>
      </c>
      <c r="R523" s="324">
        <f t="shared" si="47"/>
        <v>16.45</v>
      </c>
      <c r="S523" s="458" t="s">
        <v>6768</v>
      </c>
      <c r="T523" s="326" t="s">
        <v>4543</v>
      </c>
      <c r="U523" s="352"/>
      <c r="V523" s="352"/>
      <c r="W523" s="352"/>
      <c r="X523" s="352"/>
    </row>
    <row r="524" spans="1:24" ht="15.75" x14ac:dyDescent="0.2">
      <c r="A524" s="292">
        <v>505</v>
      </c>
      <c r="B524" s="310">
        <v>10121</v>
      </c>
      <c r="C524" s="327" t="s">
        <v>6771</v>
      </c>
      <c r="D524" s="328"/>
      <c r="E524" s="329" t="s">
        <v>584</v>
      </c>
      <c r="F524" s="330" t="s">
        <v>6772</v>
      </c>
      <c r="G524" s="331" t="str">
        <f t="shared" si="45"/>
        <v>фото</v>
      </c>
      <c r="H524" s="331"/>
      <c r="I524" s="332" t="s">
        <v>6773</v>
      </c>
      <c r="J524" s="333" t="s">
        <v>1068</v>
      </c>
      <c r="K524" s="334" t="s">
        <v>586</v>
      </c>
      <c r="L524" s="335">
        <v>100</v>
      </c>
      <c r="M524" s="336">
        <v>1500.8</v>
      </c>
      <c r="N524" s="424"/>
      <c r="O524" s="322">
        <f t="shared" si="46"/>
        <v>0</v>
      </c>
      <c r="P524" s="323">
        <v>4607105160101</v>
      </c>
      <c r="Q524" s="337" t="s">
        <v>6499</v>
      </c>
      <c r="R524" s="324">
        <f t="shared" si="47"/>
        <v>15.01</v>
      </c>
      <c r="S524" s="458" t="s">
        <v>6771</v>
      </c>
      <c r="T524" s="326" t="s">
        <v>4543</v>
      </c>
      <c r="U524" s="352"/>
      <c r="V524" s="352"/>
      <c r="W524" s="352"/>
      <c r="X524" s="352"/>
    </row>
    <row r="525" spans="1:24" ht="25.5" x14ac:dyDescent="0.2">
      <c r="A525" s="292">
        <v>506</v>
      </c>
      <c r="B525" s="310">
        <v>1745</v>
      </c>
      <c r="C525" s="311" t="s">
        <v>3135</v>
      </c>
      <c r="D525" s="312"/>
      <c r="E525" s="313" t="s">
        <v>584</v>
      </c>
      <c r="F525" s="314" t="s">
        <v>3136</v>
      </c>
      <c r="G525" s="315" t="str">
        <f t="shared" si="45"/>
        <v>фото</v>
      </c>
      <c r="H525" s="315"/>
      <c r="I525" s="316" t="s">
        <v>3137</v>
      </c>
      <c r="J525" s="317" t="s">
        <v>1065</v>
      </c>
      <c r="K525" s="318" t="s">
        <v>586</v>
      </c>
      <c r="L525" s="319">
        <v>100</v>
      </c>
      <c r="M525" s="320">
        <v>1667.3999999999999</v>
      </c>
      <c r="N525" s="424"/>
      <c r="O525" s="322">
        <f t="shared" si="46"/>
        <v>0</v>
      </c>
      <c r="P525" s="323">
        <v>4607105142220</v>
      </c>
      <c r="Q525" s="317"/>
      <c r="R525" s="324">
        <f t="shared" si="47"/>
        <v>16.670000000000002</v>
      </c>
      <c r="S525" s="458" t="s">
        <v>3135</v>
      </c>
      <c r="T525" s="326" t="s">
        <v>4543</v>
      </c>
      <c r="U525" s="352"/>
      <c r="V525" s="352"/>
      <c r="W525" s="352"/>
      <c r="X525" s="352"/>
    </row>
    <row r="526" spans="1:24" ht="15.75" x14ac:dyDescent="0.2">
      <c r="A526" s="292">
        <v>507</v>
      </c>
      <c r="B526" s="310">
        <v>2053</v>
      </c>
      <c r="C526" s="311" t="s">
        <v>1880</v>
      </c>
      <c r="D526" s="312"/>
      <c r="E526" s="313" t="s">
        <v>584</v>
      </c>
      <c r="F526" s="314" t="s">
        <v>274</v>
      </c>
      <c r="G526" s="315" t="str">
        <f t="shared" si="45"/>
        <v>фото</v>
      </c>
      <c r="H526" s="315"/>
      <c r="I526" s="316" t="s">
        <v>275</v>
      </c>
      <c r="J526" s="317" t="s">
        <v>1068</v>
      </c>
      <c r="K526" s="318" t="s">
        <v>586</v>
      </c>
      <c r="L526" s="319">
        <v>100</v>
      </c>
      <c r="M526" s="320">
        <v>1718</v>
      </c>
      <c r="N526" s="424"/>
      <c r="O526" s="322">
        <f t="shared" si="46"/>
        <v>0</v>
      </c>
      <c r="P526" s="323">
        <v>4607105142237</v>
      </c>
      <c r="Q526" s="317"/>
      <c r="R526" s="324">
        <f t="shared" si="47"/>
        <v>17.18</v>
      </c>
      <c r="S526" s="458" t="s">
        <v>1880</v>
      </c>
      <c r="T526" s="326" t="s">
        <v>4543</v>
      </c>
      <c r="U526" s="352"/>
      <c r="V526" s="352"/>
      <c r="W526" s="352"/>
      <c r="X526" s="352"/>
    </row>
    <row r="527" spans="1:24" ht="15.75" x14ac:dyDescent="0.2">
      <c r="A527" s="292">
        <v>508</v>
      </c>
      <c r="B527" s="310">
        <v>1139</v>
      </c>
      <c r="C527" s="311" t="s">
        <v>1881</v>
      </c>
      <c r="D527" s="312"/>
      <c r="E527" s="313" t="s">
        <v>584</v>
      </c>
      <c r="F527" s="314" t="s">
        <v>276</v>
      </c>
      <c r="G527" s="315" t="str">
        <f t="shared" si="45"/>
        <v>фото</v>
      </c>
      <c r="H527" s="315"/>
      <c r="I527" s="316" t="s">
        <v>277</v>
      </c>
      <c r="J527" s="317" t="s">
        <v>1068</v>
      </c>
      <c r="K527" s="318" t="s">
        <v>586</v>
      </c>
      <c r="L527" s="319">
        <v>100</v>
      </c>
      <c r="M527" s="320">
        <v>1619.6</v>
      </c>
      <c r="N527" s="424"/>
      <c r="O527" s="322">
        <f t="shared" si="46"/>
        <v>0</v>
      </c>
      <c r="P527" s="323">
        <v>4607105142244</v>
      </c>
      <c r="Q527" s="317"/>
      <c r="R527" s="324">
        <f t="shared" si="47"/>
        <v>16.2</v>
      </c>
      <c r="S527" s="458" t="s">
        <v>1881</v>
      </c>
      <c r="T527" s="326" t="s">
        <v>4543</v>
      </c>
      <c r="U527" s="352"/>
      <c r="V527" s="352"/>
      <c r="W527" s="352"/>
      <c r="X527" s="352"/>
    </row>
    <row r="528" spans="1:24" ht="25.5" x14ac:dyDescent="0.2">
      <c r="A528" s="292">
        <v>509</v>
      </c>
      <c r="B528" s="310">
        <v>10128</v>
      </c>
      <c r="C528" s="327" t="s">
        <v>6774</v>
      </c>
      <c r="D528" s="328"/>
      <c r="E528" s="329" t="s">
        <v>584</v>
      </c>
      <c r="F528" s="330" t="s">
        <v>6775</v>
      </c>
      <c r="G528" s="331" t="str">
        <f t="shared" si="45"/>
        <v>фото</v>
      </c>
      <c r="H528" s="331"/>
      <c r="I528" s="332" t="s">
        <v>6776</v>
      </c>
      <c r="J528" s="333" t="s">
        <v>1065</v>
      </c>
      <c r="K528" s="334" t="s">
        <v>586</v>
      </c>
      <c r="L528" s="335">
        <v>100</v>
      </c>
      <c r="M528" s="336">
        <v>1640</v>
      </c>
      <c r="N528" s="424"/>
      <c r="O528" s="322">
        <f t="shared" si="46"/>
        <v>0</v>
      </c>
      <c r="P528" s="323">
        <v>4607105160156</v>
      </c>
      <c r="Q528" s="337" t="s">
        <v>6499</v>
      </c>
      <c r="R528" s="324">
        <f t="shared" si="47"/>
        <v>16.399999999999999</v>
      </c>
      <c r="S528" s="458" t="s">
        <v>6774</v>
      </c>
      <c r="T528" s="326" t="s">
        <v>4543</v>
      </c>
      <c r="U528" s="352"/>
      <c r="V528" s="352"/>
      <c r="W528" s="352"/>
      <c r="X528" s="352"/>
    </row>
    <row r="529" spans="1:24" ht="25.5" x14ac:dyDescent="0.2">
      <c r="A529" s="292">
        <v>510</v>
      </c>
      <c r="B529" s="310">
        <v>5468</v>
      </c>
      <c r="C529" s="311" t="s">
        <v>4544</v>
      </c>
      <c r="D529" s="312"/>
      <c r="E529" s="313" t="s">
        <v>584</v>
      </c>
      <c r="F529" s="314" t="s">
        <v>4545</v>
      </c>
      <c r="G529" s="315" t="str">
        <f t="shared" si="45"/>
        <v>фото</v>
      </c>
      <c r="H529" s="315"/>
      <c r="I529" s="316" t="s">
        <v>4546</v>
      </c>
      <c r="J529" s="317" t="s">
        <v>1068</v>
      </c>
      <c r="K529" s="318" t="s">
        <v>586</v>
      </c>
      <c r="L529" s="319">
        <v>100</v>
      </c>
      <c r="M529" s="320">
        <v>1715.8999999999999</v>
      </c>
      <c r="N529" s="424"/>
      <c r="O529" s="322">
        <f t="shared" si="46"/>
        <v>0</v>
      </c>
      <c r="P529" s="323">
        <v>4607105142268</v>
      </c>
      <c r="Q529" s="317"/>
      <c r="R529" s="324">
        <f t="shared" si="47"/>
        <v>17.16</v>
      </c>
      <c r="S529" s="458" t="s">
        <v>4544</v>
      </c>
      <c r="T529" s="326" t="s">
        <v>4543</v>
      </c>
      <c r="U529" s="352"/>
      <c r="V529" s="352"/>
      <c r="W529" s="352"/>
      <c r="X529" s="352"/>
    </row>
    <row r="530" spans="1:24" ht="15.75" x14ac:dyDescent="0.2">
      <c r="A530" s="292">
        <v>511</v>
      </c>
      <c r="B530" s="310">
        <v>2082</v>
      </c>
      <c r="C530" s="311" t="s">
        <v>1882</v>
      </c>
      <c r="D530" s="312"/>
      <c r="E530" s="313" t="s">
        <v>584</v>
      </c>
      <c r="F530" s="314" t="s">
        <v>278</v>
      </c>
      <c r="G530" s="315" t="str">
        <f t="shared" si="45"/>
        <v>фото</v>
      </c>
      <c r="H530" s="315"/>
      <c r="I530" s="316" t="s">
        <v>279</v>
      </c>
      <c r="J530" s="317" t="s">
        <v>1065</v>
      </c>
      <c r="K530" s="318" t="s">
        <v>586</v>
      </c>
      <c r="L530" s="319">
        <v>100</v>
      </c>
      <c r="M530" s="320">
        <v>1968.8</v>
      </c>
      <c r="N530" s="424"/>
      <c r="O530" s="322">
        <f t="shared" si="46"/>
        <v>0</v>
      </c>
      <c r="P530" s="323">
        <v>4607105142275</v>
      </c>
      <c r="Q530" s="317"/>
      <c r="R530" s="324">
        <f t="shared" si="47"/>
        <v>19.690000000000001</v>
      </c>
      <c r="S530" s="458" t="s">
        <v>1882</v>
      </c>
      <c r="T530" s="326" t="s">
        <v>4543</v>
      </c>
      <c r="U530" s="352"/>
      <c r="V530" s="352"/>
      <c r="W530" s="352"/>
      <c r="X530" s="352"/>
    </row>
    <row r="531" spans="1:24" ht="15.75" x14ac:dyDescent="0.2">
      <c r="A531" s="292">
        <v>512</v>
      </c>
      <c r="B531" s="310">
        <v>5224</v>
      </c>
      <c r="C531" s="311" t="s">
        <v>3141</v>
      </c>
      <c r="D531" s="312"/>
      <c r="E531" s="313" t="s">
        <v>584</v>
      </c>
      <c r="F531" s="314" t="s">
        <v>3142</v>
      </c>
      <c r="G531" s="315" t="str">
        <f t="shared" si="45"/>
        <v>фото</v>
      </c>
      <c r="H531" s="315"/>
      <c r="I531" s="316" t="s">
        <v>3143</v>
      </c>
      <c r="J531" s="317" t="s">
        <v>1065</v>
      </c>
      <c r="K531" s="318" t="s">
        <v>586</v>
      </c>
      <c r="L531" s="319">
        <v>100</v>
      </c>
      <c r="M531" s="320">
        <v>1741.1</v>
      </c>
      <c r="N531" s="424"/>
      <c r="O531" s="322">
        <f t="shared" si="46"/>
        <v>0</v>
      </c>
      <c r="P531" s="323">
        <v>4607105142282</v>
      </c>
      <c r="Q531" s="317"/>
      <c r="R531" s="324">
        <f t="shared" si="47"/>
        <v>17.41</v>
      </c>
      <c r="S531" s="458" t="s">
        <v>3144</v>
      </c>
      <c r="T531" s="326" t="s">
        <v>4543</v>
      </c>
      <c r="U531" s="352"/>
      <c r="V531" s="352"/>
      <c r="W531" s="352"/>
      <c r="X531" s="352"/>
    </row>
    <row r="532" spans="1:24" ht="15.75" x14ac:dyDescent="0.2">
      <c r="A532" s="292">
        <v>513</v>
      </c>
      <c r="B532" s="310">
        <v>1249</v>
      </c>
      <c r="C532" s="311" t="s">
        <v>2639</v>
      </c>
      <c r="D532" s="312"/>
      <c r="E532" s="313" t="s">
        <v>584</v>
      </c>
      <c r="F532" s="314" t="s">
        <v>280</v>
      </c>
      <c r="G532" s="315" t="str">
        <f t="shared" si="45"/>
        <v>фото</v>
      </c>
      <c r="H532" s="315"/>
      <c r="I532" s="316" t="s">
        <v>281</v>
      </c>
      <c r="J532" s="317" t="s">
        <v>1068</v>
      </c>
      <c r="K532" s="318" t="s">
        <v>586</v>
      </c>
      <c r="L532" s="319">
        <v>100</v>
      </c>
      <c r="M532" s="320">
        <v>1718</v>
      </c>
      <c r="N532" s="424"/>
      <c r="O532" s="322">
        <f t="shared" si="46"/>
        <v>0</v>
      </c>
      <c r="P532" s="323">
        <v>4607105142305</v>
      </c>
      <c r="Q532" s="317"/>
      <c r="R532" s="324">
        <f t="shared" si="47"/>
        <v>17.18</v>
      </c>
      <c r="S532" s="458" t="s">
        <v>2639</v>
      </c>
      <c r="T532" s="326" t="s">
        <v>4543</v>
      </c>
      <c r="U532" s="352"/>
      <c r="V532" s="352"/>
      <c r="W532" s="352"/>
      <c r="X532" s="352"/>
    </row>
    <row r="533" spans="1:24" ht="25.5" x14ac:dyDescent="0.2">
      <c r="A533" s="292">
        <v>514</v>
      </c>
      <c r="B533" s="310">
        <v>6116</v>
      </c>
      <c r="C533" s="311" t="s">
        <v>4547</v>
      </c>
      <c r="D533" s="312"/>
      <c r="E533" s="313" t="s">
        <v>584</v>
      </c>
      <c r="F533" s="314" t="s">
        <v>4548</v>
      </c>
      <c r="G533" s="315" t="str">
        <f t="shared" si="45"/>
        <v>фото</v>
      </c>
      <c r="H533" s="315"/>
      <c r="I533" s="316" t="s">
        <v>4549</v>
      </c>
      <c r="J533" s="317" t="s">
        <v>1074</v>
      </c>
      <c r="K533" s="318" t="s">
        <v>586</v>
      </c>
      <c r="L533" s="319">
        <v>100</v>
      </c>
      <c r="M533" s="320">
        <v>1526.1</v>
      </c>
      <c r="N533" s="424"/>
      <c r="O533" s="322">
        <f t="shared" si="46"/>
        <v>0</v>
      </c>
      <c r="P533" s="323">
        <v>4607105142312</v>
      </c>
      <c r="Q533" s="317"/>
      <c r="R533" s="324">
        <f t="shared" si="47"/>
        <v>15.26</v>
      </c>
      <c r="S533" s="458" t="s">
        <v>4547</v>
      </c>
      <c r="T533" s="326" t="s">
        <v>4543</v>
      </c>
      <c r="U533" s="352"/>
      <c r="V533" s="352"/>
      <c r="W533" s="352"/>
      <c r="X533" s="352"/>
    </row>
    <row r="534" spans="1:24" ht="15.75" x14ac:dyDescent="0.2">
      <c r="A534" s="292">
        <v>515</v>
      </c>
      <c r="B534" s="310">
        <v>5094</v>
      </c>
      <c r="C534" s="311" t="s">
        <v>1883</v>
      </c>
      <c r="D534" s="312"/>
      <c r="E534" s="313" t="s">
        <v>584</v>
      </c>
      <c r="F534" s="314" t="s">
        <v>282</v>
      </c>
      <c r="G534" s="315" t="str">
        <f t="shared" si="45"/>
        <v>фото</v>
      </c>
      <c r="H534" s="315"/>
      <c r="I534" s="316" t="s">
        <v>1414</v>
      </c>
      <c r="J534" s="317" t="s">
        <v>1065</v>
      </c>
      <c r="K534" s="318" t="s">
        <v>586</v>
      </c>
      <c r="L534" s="319">
        <v>100</v>
      </c>
      <c r="M534" s="320">
        <v>1764.3</v>
      </c>
      <c r="N534" s="424"/>
      <c r="O534" s="322">
        <f t="shared" si="46"/>
        <v>0</v>
      </c>
      <c r="P534" s="323">
        <v>4607105142329</v>
      </c>
      <c r="Q534" s="317"/>
      <c r="R534" s="324">
        <f t="shared" si="47"/>
        <v>17.64</v>
      </c>
      <c r="S534" s="458" t="s">
        <v>1883</v>
      </c>
      <c r="T534" s="326" t="s">
        <v>4543</v>
      </c>
      <c r="U534" s="352"/>
      <c r="V534" s="352"/>
      <c r="W534" s="352"/>
      <c r="X534" s="352"/>
    </row>
    <row r="535" spans="1:24" ht="15.75" x14ac:dyDescent="0.2">
      <c r="A535" s="292">
        <v>516</v>
      </c>
      <c r="B535" s="310">
        <v>2052</v>
      </c>
      <c r="C535" s="311" t="s">
        <v>1884</v>
      </c>
      <c r="D535" s="312"/>
      <c r="E535" s="313" t="s">
        <v>584</v>
      </c>
      <c r="F535" s="314" t="s">
        <v>283</v>
      </c>
      <c r="G535" s="315" t="str">
        <f t="shared" si="45"/>
        <v>фото</v>
      </c>
      <c r="H535" s="315"/>
      <c r="I535" s="316" t="s">
        <v>2542</v>
      </c>
      <c r="J535" s="317" t="s">
        <v>1065</v>
      </c>
      <c r="K535" s="318" t="s">
        <v>586</v>
      </c>
      <c r="L535" s="319">
        <v>100</v>
      </c>
      <c r="M535" s="320">
        <v>2056.6</v>
      </c>
      <c r="N535" s="424"/>
      <c r="O535" s="322">
        <f t="shared" si="46"/>
        <v>0</v>
      </c>
      <c r="P535" s="323">
        <v>4607105142350</v>
      </c>
      <c r="Q535" s="317"/>
      <c r="R535" s="324">
        <f t="shared" si="47"/>
        <v>20.57</v>
      </c>
      <c r="S535" s="458" t="s">
        <v>1884</v>
      </c>
      <c r="T535" s="326" t="s">
        <v>4543</v>
      </c>
      <c r="U535" s="352"/>
      <c r="V535" s="352"/>
      <c r="W535" s="352"/>
      <c r="X535" s="352"/>
    </row>
    <row r="536" spans="1:24" ht="25.5" x14ac:dyDescent="0.2">
      <c r="A536" s="292">
        <v>517</v>
      </c>
      <c r="B536" s="310">
        <v>1047</v>
      </c>
      <c r="C536" s="311" t="s">
        <v>3138</v>
      </c>
      <c r="D536" s="312"/>
      <c r="E536" s="313" t="s">
        <v>584</v>
      </c>
      <c r="F536" s="314" t="s">
        <v>3139</v>
      </c>
      <c r="G536" s="315" t="str">
        <f t="shared" si="45"/>
        <v>фото</v>
      </c>
      <c r="H536" s="315"/>
      <c r="I536" s="316" t="s">
        <v>3140</v>
      </c>
      <c r="J536" s="317" t="s">
        <v>1065</v>
      </c>
      <c r="K536" s="318" t="s">
        <v>586</v>
      </c>
      <c r="L536" s="319">
        <v>100</v>
      </c>
      <c r="M536" s="320">
        <v>1952.6999999999998</v>
      </c>
      <c r="N536" s="424"/>
      <c r="O536" s="322">
        <f t="shared" si="46"/>
        <v>0</v>
      </c>
      <c r="P536" s="323">
        <v>4607105142374</v>
      </c>
      <c r="Q536" s="317"/>
      <c r="R536" s="324">
        <f t="shared" si="47"/>
        <v>19.53</v>
      </c>
      <c r="S536" s="458" t="s">
        <v>3138</v>
      </c>
      <c r="T536" s="326" t="s">
        <v>4543</v>
      </c>
      <c r="U536" s="352"/>
      <c r="V536" s="352"/>
      <c r="W536" s="352"/>
      <c r="X536" s="352"/>
    </row>
    <row r="537" spans="1:24" ht="15.75" x14ac:dyDescent="0.2">
      <c r="A537" s="292">
        <v>518</v>
      </c>
      <c r="B537" s="310">
        <v>5245</v>
      </c>
      <c r="C537" s="311" t="s">
        <v>3171</v>
      </c>
      <c r="D537" s="312"/>
      <c r="E537" s="313" t="s">
        <v>584</v>
      </c>
      <c r="F537" s="314" t="s">
        <v>2504</v>
      </c>
      <c r="G537" s="315" t="str">
        <f t="shared" si="45"/>
        <v>фото</v>
      </c>
      <c r="H537" s="315"/>
      <c r="I537" s="316" t="s">
        <v>2550</v>
      </c>
      <c r="J537" s="317" t="s">
        <v>1065</v>
      </c>
      <c r="K537" s="318" t="s">
        <v>586</v>
      </c>
      <c r="L537" s="319">
        <v>100</v>
      </c>
      <c r="M537" s="320">
        <v>1636.3999999999999</v>
      </c>
      <c r="N537" s="424"/>
      <c r="O537" s="322">
        <f t="shared" si="46"/>
        <v>0</v>
      </c>
      <c r="P537" s="323">
        <v>4607105142381</v>
      </c>
      <c r="Q537" s="317"/>
      <c r="R537" s="324">
        <f t="shared" si="47"/>
        <v>16.36</v>
      </c>
      <c r="S537" s="458" t="s">
        <v>3171</v>
      </c>
      <c r="T537" s="326" t="s">
        <v>4543</v>
      </c>
      <c r="U537" s="352"/>
      <c r="V537" s="352"/>
      <c r="W537" s="352"/>
      <c r="X537" s="352"/>
    </row>
    <row r="538" spans="1:24" ht="25.5" x14ac:dyDescent="0.2">
      <c r="A538" s="292">
        <v>519</v>
      </c>
      <c r="B538" s="310">
        <v>2925</v>
      </c>
      <c r="C538" s="311" t="s">
        <v>1894</v>
      </c>
      <c r="D538" s="312"/>
      <c r="E538" s="313" t="s">
        <v>584</v>
      </c>
      <c r="F538" s="314" t="s">
        <v>284</v>
      </c>
      <c r="G538" s="315" t="str">
        <f t="shared" si="45"/>
        <v>фото</v>
      </c>
      <c r="H538" s="315"/>
      <c r="I538" s="316" t="s">
        <v>285</v>
      </c>
      <c r="J538" s="317" t="s">
        <v>1065</v>
      </c>
      <c r="K538" s="318" t="s">
        <v>586</v>
      </c>
      <c r="L538" s="319">
        <v>100</v>
      </c>
      <c r="M538" s="320">
        <v>1566.1999999999998</v>
      </c>
      <c r="N538" s="424"/>
      <c r="O538" s="322">
        <f t="shared" si="46"/>
        <v>0</v>
      </c>
      <c r="P538" s="323">
        <v>4607105142404</v>
      </c>
      <c r="Q538" s="317"/>
      <c r="R538" s="324">
        <f t="shared" si="47"/>
        <v>15.66</v>
      </c>
      <c r="S538" s="458" t="s">
        <v>1894</v>
      </c>
      <c r="T538" s="326" t="s">
        <v>4543</v>
      </c>
      <c r="U538" s="352"/>
      <c r="V538" s="352"/>
      <c r="W538" s="352"/>
      <c r="X538" s="352"/>
    </row>
    <row r="539" spans="1:24" ht="15.75" x14ac:dyDescent="0.2">
      <c r="A539" s="292">
        <v>520</v>
      </c>
      <c r="B539" s="310">
        <v>11894</v>
      </c>
      <c r="C539" s="311" t="s">
        <v>5320</v>
      </c>
      <c r="D539" s="312"/>
      <c r="E539" s="313" t="s">
        <v>584</v>
      </c>
      <c r="F539" s="314" t="s">
        <v>5044</v>
      </c>
      <c r="G539" s="315" t="str">
        <f t="shared" si="45"/>
        <v>фото</v>
      </c>
      <c r="H539" s="315"/>
      <c r="I539" s="316" t="s">
        <v>5157</v>
      </c>
      <c r="J539" s="317" t="s">
        <v>1074</v>
      </c>
      <c r="K539" s="318" t="s">
        <v>586</v>
      </c>
      <c r="L539" s="319">
        <v>100</v>
      </c>
      <c r="M539" s="320">
        <v>1804.3999999999999</v>
      </c>
      <c r="N539" s="424"/>
      <c r="O539" s="322">
        <f t="shared" si="46"/>
        <v>0</v>
      </c>
      <c r="P539" s="323">
        <v>4607105142435</v>
      </c>
      <c r="Q539" s="317" t="s">
        <v>4911</v>
      </c>
      <c r="R539" s="324">
        <f t="shared" si="47"/>
        <v>18.04</v>
      </c>
      <c r="S539" s="458" t="s">
        <v>5320</v>
      </c>
      <c r="T539" s="326" t="s">
        <v>4543</v>
      </c>
      <c r="U539" s="352"/>
      <c r="V539" s="352"/>
      <c r="W539" s="352"/>
      <c r="X539" s="352"/>
    </row>
    <row r="540" spans="1:24" ht="15.75" x14ac:dyDescent="0.2">
      <c r="A540" s="292">
        <v>521</v>
      </c>
      <c r="B540" s="310">
        <v>1154</v>
      </c>
      <c r="C540" s="311" t="s">
        <v>1895</v>
      </c>
      <c r="D540" s="312"/>
      <c r="E540" s="313" t="s">
        <v>584</v>
      </c>
      <c r="F540" s="314" t="s">
        <v>287</v>
      </c>
      <c r="G540" s="315" t="str">
        <f t="shared" si="45"/>
        <v>фото</v>
      </c>
      <c r="H540" s="315"/>
      <c r="I540" s="316" t="s">
        <v>288</v>
      </c>
      <c r="J540" s="317" t="s">
        <v>1065</v>
      </c>
      <c r="K540" s="318" t="s">
        <v>586</v>
      </c>
      <c r="L540" s="319">
        <v>100</v>
      </c>
      <c r="M540" s="320">
        <v>1462.8999999999999</v>
      </c>
      <c r="N540" s="424"/>
      <c r="O540" s="322">
        <f t="shared" si="46"/>
        <v>0</v>
      </c>
      <c r="P540" s="323">
        <v>4607105142442</v>
      </c>
      <c r="Q540" s="317"/>
      <c r="R540" s="324">
        <f t="shared" si="47"/>
        <v>14.63</v>
      </c>
      <c r="S540" s="458" t="s">
        <v>1895</v>
      </c>
      <c r="T540" s="326" t="s">
        <v>4543</v>
      </c>
      <c r="U540" s="352"/>
      <c r="V540" s="352"/>
      <c r="W540" s="352"/>
      <c r="X540" s="352"/>
    </row>
    <row r="541" spans="1:24" ht="25.5" x14ac:dyDescent="0.2">
      <c r="A541" s="292">
        <v>522</v>
      </c>
      <c r="B541" s="310">
        <v>1912</v>
      </c>
      <c r="C541" s="311" t="s">
        <v>2641</v>
      </c>
      <c r="D541" s="312"/>
      <c r="E541" s="313" t="s">
        <v>584</v>
      </c>
      <c r="F541" s="314" t="s">
        <v>1896</v>
      </c>
      <c r="G541" s="315" t="str">
        <f t="shared" si="45"/>
        <v>фото</v>
      </c>
      <c r="H541" s="315"/>
      <c r="I541" s="316" t="s">
        <v>1897</v>
      </c>
      <c r="J541" s="317" t="s">
        <v>1074</v>
      </c>
      <c r="K541" s="318" t="s">
        <v>586</v>
      </c>
      <c r="L541" s="319">
        <v>100</v>
      </c>
      <c r="M541" s="320">
        <v>1589.3999999999999</v>
      </c>
      <c r="N541" s="424"/>
      <c r="O541" s="322">
        <f t="shared" si="46"/>
        <v>0</v>
      </c>
      <c r="P541" s="323">
        <v>4607105142459</v>
      </c>
      <c r="Q541" s="317"/>
      <c r="R541" s="324">
        <f t="shared" si="47"/>
        <v>15.89</v>
      </c>
      <c r="S541" s="458" t="s">
        <v>2641</v>
      </c>
      <c r="T541" s="326" t="s">
        <v>4543</v>
      </c>
      <c r="U541" s="352"/>
      <c r="V541" s="352"/>
      <c r="W541" s="352"/>
      <c r="X541" s="352"/>
    </row>
    <row r="542" spans="1:24" ht="15.75" x14ac:dyDescent="0.2">
      <c r="A542" s="292">
        <v>523</v>
      </c>
      <c r="B542" s="310">
        <v>10139</v>
      </c>
      <c r="C542" s="327" t="s">
        <v>6777</v>
      </c>
      <c r="D542" s="328"/>
      <c r="E542" s="329" t="s">
        <v>584</v>
      </c>
      <c r="F542" s="330" t="s">
        <v>6778</v>
      </c>
      <c r="G542" s="331" t="str">
        <f t="shared" si="45"/>
        <v>фото</v>
      </c>
      <c r="H542" s="331"/>
      <c r="I542" s="332" t="s">
        <v>6779</v>
      </c>
      <c r="J542" s="333" t="s">
        <v>1065</v>
      </c>
      <c r="K542" s="334" t="s">
        <v>586</v>
      </c>
      <c r="L542" s="335">
        <v>100</v>
      </c>
      <c r="M542" s="336">
        <v>1728.5</v>
      </c>
      <c r="N542" s="424"/>
      <c r="O542" s="322">
        <f t="shared" si="46"/>
        <v>0</v>
      </c>
      <c r="P542" s="323">
        <v>4607105160255</v>
      </c>
      <c r="Q542" s="337" t="s">
        <v>6499</v>
      </c>
      <c r="R542" s="324">
        <f t="shared" si="47"/>
        <v>17.29</v>
      </c>
      <c r="S542" s="458" t="s">
        <v>6777</v>
      </c>
      <c r="T542" s="326" t="s">
        <v>4543</v>
      </c>
      <c r="U542" s="352"/>
      <c r="V542" s="352"/>
      <c r="W542" s="352"/>
      <c r="X542" s="352"/>
    </row>
    <row r="543" spans="1:24" ht="15.75" x14ac:dyDescent="0.2">
      <c r="A543" s="292">
        <v>524</v>
      </c>
      <c r="B543" s="310">
        <v>1030</v>
      </c>
      <c r="C543" s="311" t="s">
        <v>3941</v>
      </c>
      <c r="D543" s="312"/>
      <c r="E543" s="313" t="s">
        <v>584</v>
      </c>
      <c r="F543" s="314" t="s">
        <v>3766</v>
      </c>
      <c r="G543" s="315" t="str">
        <f t="shared" si="45"/>
        <v>фото</v>
      </c>
      <c r="H543" s="315"/>
      <c r="I543" s="316" t="s">
        <v>3843</v>
      </c>
      <c r="J543" s="317" t="s">
        <v>1065</v>
      </c>
      <c r="K543" s="318" t="s">
        <v>586</v>
      </c>
      <c r="L543" s="319">
        <v>100</v>
      </c>
      <c r="M543" s="320">
        <v>1540.8999999999999</v>
      </c>
      <c r="N543" s="424"/>
      <c r="O543" s="322">
        <f t="shared" si="46"/>
        <v>0</v>
      </c>
      <c r="P543" s="323">
        <v>4607105142480</v>
      </c>
      <c r="Q543" s="317"/>
      <c r="R543" s="324">
        <f t="shared" si="47"/>
        <v>15.41</v>
      </c>
      <c r="S543" s="458" t="s">
        <v>3941</v>
      </c>
      <c r="T543" s="326" t="s">
        <v>4543</v>
      </c>
      <c r="U543" s="352"/>
      <c r="V543" s="352"/>
      <c r="W543" s="352"/>
      <c r="X543" s="352"/>
    </row>
    <row r="544" spans="1:24" ht="15.75" x14ac:dyDescent="0.2">
      <c r="A544" s="292">
        <v>525</v>
      </c>
      <c r="B544" s="310">
        <v>6475</v>
      </c>
      <c r="C544" s="327" t="s">
        <v>6780</v>
      </c>
      <c r="D544" s="328"/>
      <c r="E544" s="329" t="s">
        <v>584</v>
      </c>
      <c r="F544" s="330" t="s">
        <v>6781</v>
      </c>
      <c r="G544" s="331" t="str">
        <f t="shared" si="45"/>
        <v>фото</v>
      </c>
      <c r="H544" s="331"/>
      <c r="I544" s="332" t="s">
        <v>3839</v>
      </c>
      <c r="J544" s="333" t="s">
        <v>1065</v>
      </c>
      <c r="K544" s="334" t="s">
        <v>586</v>
      </c>
      <c r="L544" s="335">
        <v>100</v>
      </c>
      <c r="M544" s="336">
        <v>1513.5</v>
      </c>
      <c r="N544" s="424"/>
      <c r="O544" s="322">
        <f t="shared" si="46"/>
        <v>0</v>
      </c>
      <c r="P544" s="323">
        <v>4607105160262</v>
      </c>
      <c r="Q544" s="337" t="s">
        <v>6499</v>
      </c>
      <c r="R544" s="324">
        <f t="shared" si="47"/>
        <v>15.14</v>
      </c>
      <c r="S544" s="458" t="s">
        <v>6780</v>
      </c>
      <c r="T544" s="326" t="s">
        <v>4543</v>
      </c>
      <c r="U544" s="352"/>
      <c r="V544" s="352"/>
      <c r="W544" s="352"/>
      <c r="X544" s="352"/>
    </row>
    <row r="545" spans="1:24" ht="38.25" x14ac:dyDescent="0.2">
      <c r="A545" s="292">
        <v>526</v>
      </c>
      <c r="B545" s="310">
        <v>2002</v>
      </c>
      <c r="C545" s="311" t="s">
        <v>3945</v>
      </c>
      <c r="D545" s="312"/>
      <c r="E545" s="313" t="s">
        <v>584</v>
      </c>
      <c r="F545" s="314" t="s">
        <v>3769</v>
      </c>
      <c r="G545" s="315" t="str">
        <f t="shared" si="45"/>
        <v>фото</v>
      </c>
      <c r="H545" s="315"/>
      <c r="I545" s="316" t="s">
        <v>3847</v>
      </c>
      <c r="J545" s="317" t="s">
        <v>1074</v>
      </c>
      <c r="K545" s="318" t="s">
        <v>586</v>
      </c>
      <c r="L545" s="319">
        <v>100</v>
      </c>
      <c r="M545" s="320">
        <v>1665.3</v>
      </c>
      <c r="N545" s="424"/>
      <c r="O545" s="322">
        <f t="shared" si="46"/>
        <v>0</v>
      </c>
      <c r="P545" s="323">
        <v>4607105142497</v>
      </c>
      <c r="Q545" s="317"/>
      <c r="R545" s="324">
        <f t="shared" si="47"/>
        <v>16.649999999999999</v>
      </c>
      <c r="S545" s="458" t="s">
        <v>3945</v>
      </c>
      <c r="T545" s="326" t="s">
        <v>4543</v>
      </c>
      <c r="U545" s="352"/>
      <c r="V545" s="352"/>
      <c r="W545" s="352"/>
      <c r="X545" s="352"/>
    </row>
    <row r="546" spans="1:24" ht="25.5" x14ac:dyDescent="0.2">
      <c r="A546" s="292">
        <v>527</v>
      </c>
      <c r="B546" s="310">
        <v>1103</v>
      </c>
      <c r="C546" s="311" t="s">
        <v>1908</v>
      </c>
      <c r="D546" s="312"/>
      <c r="E546" s="313" t="s">
        <v>584</v>
      </c>
      <c r="F546" s="314" t="s">
        <v>289</v>
      </c>
      <c r="G546" s="315" t="str">
        <f t="shared" si="45"/>
        <v>фото</v>
      </c>
      <c r="H546" s="315"/>
      <c r="I546" s="316" t="s">
        <v>290</v>
      </c>
      <c r="J546" s="317" t="s">
        <v>1065</v>
      </c>
      <c r="K546" s="318" t="s">
        <v>586</v>
      </c>
      <c r="L546" s="319">
        <v>100</v>
      </c>
      <c r="M546" s="320">
        <v>1737.6</v>
      </c>
      <c r="N546" s="424"/>
      <c r="O546" s="322">
        <f t="shared" si="46"/>
        <v>0</v>
      </c>
      <c r="P546" s="323">
        <v>4607105142503</v>
      </c>
      <c r="Q546" s="317"/>
      <c r="R546" s="324">
        <f t="shared" si="47"/>
        <v>17.38</v>
      </c>
      <c r="S546" s="458" t="s">
        <v>1908</v>
      </c>
      <c r="T546" s="326" t="s">
        <v>4543</v>
      </c>
      <c r="U546" s="352"/>
      <c r="V546" s="352"/>
      <c r="W546" s="352"/>
      <c r="X546" s="352"/>
    </row>
    <row r="547" spans="1:24" ht="51" x14ac:dyDescent="0.2">
      <c r="A547" s="292">
        <v>528</v>
      </c>
      <c r="B547" s="310">
        <v>1045</v>
      </c>
      <c r="C547" s="311" t="s">
        <v>3942</v>
      </c>
      <c r="D547" s="312"/>
      <c r="E547" s="313" t="s">
        <v>584</v>
      </c>
      <c r="F547" s="314" t="s">
        <v>3767</v>
      </c>
      <c r="G547" s="315" t="str">
        <f t="shared" si="45"/>
        <v>фото</v>
      </c>
      <c r="H547" s="315"/>
      <c r="I547" s="316" t="s">
        <v>3844</v>
      </c>
      <c r="J547" s="317" t="s">
        <v>1065</v>
      </c>
      <c r="K547" s="318" t="s">
        <v>586</v>
      </c>
      <c r="L547" s="319">
        <v>100</v>
      </c>
      <c r="M547" s="320">
        <v>2079.1999999999998</v>
      </c>
      <c r="N547" s="424"/>
      <c r="O547" s="322">
        <f t="shared" si="46"/>
        <v>0</v>
      </c>
      <c r="P547" s="323">
        <v>4607105142510</v>
      </c>
      <c r="Q547" s="317"/>
      <c r="R547" s="324">
        <f t="shared" si="47"/>
        <v>20.79</v>
      </c>
      <c r="S547" s="458" t="s">
        <v>3942</v>
      </c>
      <c r="T547" s="326" t="s">
        <v>4543</v>
      </c>
      <c r="U547" s="352"/>
      <c r="V547" s="352"/>
      <c r="W547" s="352"/>
      <c r="X547" s="352"/>
    </row>
    <row r="548" spans="1:24" ht="25.5" x14ac:dyDescent="0.2">
      <c r="A548" s="292">
        <v>529</v>
      </c>
      <c r="B548" s="310">
        <v>2039</v>
      </c>
      <c r="C548" s="311" t="s">
        <v>3943</v>
      </c>
      <c r="D548" s="312"/>
      <c r="E548" s="313" t="s">
        <v>584</v>
      </c>
      <c r="F548" s="314" t="s">
        <v>4550</v>
      </c>
      <c r="G548" s="315" t="str">
        <f t="shared" si="45"/>
        <v>фото</v>
      </c>
      <c r="H548" s="315"/>
      <c r="I548" s="316" t="s">
        <v>3845</v>
      </c>
      <c r="J548" s="317" t="s">
        <v>1074</v>
      </c>
      <c r="K548" s="318" t="s">
        <v>586</v>
      </c>
      <c r="L548" s="319">
        <v>100</v>
      </c>
      <c r="M548" s="320">
        <v>1287.8999999999999</v>
      </c>
      <c r="N548" s="424"/>
      <c r="O548" s="322">
        <f t="shared" si="46"/>
        <v>0</v>
      </c>
      <c r="P548" s="323">
        <v>4607105142527</v>
      </c>
      <c r="Q548" s="317"/>
      <c r="R548" s="324">
        <f t="shared" si="47"/>
        <v>12.88</v>
      </c>
      <c r="S548" s="458" t="s">
        <v>3943</v>
      </c>
      <c r="T548" s="326" t="s">
        <v>4543</v>
      </c>
      <c r="U548" s="352"/>
      <c r="V548" s="352"/>
      <c r="W548" s="352"/>
      <c r="X548" s="352"/>
    </row>
    <row r="549" spans="1:24" ht="15.75" x14ac:dyDescent="0.2">
      <c r="A549" s="292">
        <v>530</v>
      </c>
      <c r="B549" s="310">
        <v>11896</v>
      </c>
      <c r="C549" s="311" t="s">
        <v>5316</v>
      </c>
      <c r="D549" s="312"/>
      <c r="E549" s="313" t="s">
        <v>584</v>
      </c>
      <c r="F549" s="314" t="s">
        <v>5040</v>
      </c>
      <c r="G549" s="315" t="str">
        <f t="shared" si="45"/>
        <v>фото</v>
      </c>
      <c r="H549" s="315"/>
      <c r="I549" s="316" t="s">
        <v>281</v>
      </c>
      <c r="J549" s="317" t="s">
        <v>1065</v>
      </c>
      <c r="K549" s="318" t="s">
        <v>586</v>
      </c>
      <c r="L549" s="319">
        <v>100</v>
      </c>
      <c r="M549" s="320">
        <v>1703.1999999999998</v>
      </c>
      <c r="N549" s="424"/>
      <c r="O549" s="322">
        <f t="shared" si="46"/>
        <v>0</v>
      </c>
      <c r="P549" s="323">
        <v>4607105142534</v>
      </c>
      <c r="Q549" s="317" t="s">
        <v>4911</v>
      </c>
      <c r="R549" s="324">
        <f t="shared" si="47"/>
        <v>17.03</v>
      </c>
      <c r="S549" s="458" t="s">
        <v>5316</v>
      </c>
      <c r="T549" s="326" t="s">
        <v>4543</v>
      </c>
      <c r="U549" s="352"/>
      <c r="V549" s="352"/>
      <c r="W549" s="352"/>
      <c r="X549" s="352"/>
    </row>
    <row r="550" spans="1:24" ht="25.5" x14ac:dyDescent="0.2">
      <c r="A550" s="292">
        <v>531</v>
      </c>
      <c r="B550" s="310">
        <v>1255</v>
      </c>
      <c r="C550" s="311" t="s">
        <v>2640</v>
      </c>
      <c r="D550" s="312"/>
      <c r="E550" s="313" t="s">
        <v>584</v>
      </c>
      <c r="F550" s="314" t="s">
        <v>1888</v>
      </c>
      <c r="G550" s="315" t="str">
        <f t="shared" si="45"/>
        <v>фото</v>
      </c>
      <c r="H550" s="315"/>
      <c r="I550" s="316" t="s">
        <v>1889</v>
      </c>
      <c r="J550" s="317" t="s">
        <v>1068</v>
      </c>
      <c r="K550" s="318" t="s">
        <v>586</v>
      </c>
      <c r="L550" s="319">
        <v>100</v>
      </c>
      <c r="M550" s="320">
        <v>1667.3999999999999</v>
      </c>
      <c r="N550" s="424"/>
      <c r="O550" s="322">
        <f t="shared" si="46"/>
        <v>0</v>
      </c>
      <c r="P550" s="323">
        <v>4607105142541</v>
      </c>
      <c r="Q550" s="317"/>
      <c r="R550" s="324">
        <f t="shared" si="47"/>
        <v>16.670000000000002</v>
      </c>
      <c r="S550" s="458" t="s">
        <v>2640</v>
      </c>
      <c r="T550" s="326" t="s">
        <v>4543</v>
      </c>
      <c r="U550" s="352"/>
      <c r="V550" s="352"/>
      <c r="W550" s="352"/>
      <c r="X550" s="352"/>
    </row>
    <row r="551" spans="1:24" ht="25.5" x14ac:dyDescent="0.2">
      <c r="A551" s="292">
        <v>532</v>
      </c>
      <c r="B551" s="310">
        <v>11897</v>
      </c>
      <c r="C551" s="311" t="s">
        <v>5317</v>
      </c>
      <c r="D551" s="312"/>
      <c r="E551" s="313" t="s">
        <v>584</v>
      </c>
      <c r="F551" s="314" t="s">
        <v>5041</v>
      </c>
      <c r="G551" s="315" t="str">
        <f t="shared" si="45"/>
        <v>фото</v>
      </c>
      <c r="H551" s="315"/>
      <c r="I551" s="316" t="s">
        <v>5154</v>
      </c>
      <c r="J551" s="317" t="s">
        <v>1068</v>
      </c>
      <c r="K551" s="318" t="s">
        <v>586</v>
      </c>
      <c r="L551" s="319">
        <v>100</v>
      </c>
      <c r="M551" s="320">
        <v>1513.5</v>
      </c>
      <c r="N551" s="424"/>
      <c r="O551" s="322">
        <f t="shared" si="46"/>
        <v>0</v>
      </c>
      <c r="P551" s="323">
        <v>4607105142558</v>
      </c>
      <c r="Q551" s="317" t="s">
        <v>4911</v>
      </c>
      <c r="R551" s="324">
        <f t="shared" si="47"/>
        <v>15.14</v>
      </c>
      <c r="S551" s="458" t="s">
        <v>5317</v>
      </c>
      <c r="T551" s="326" t="s">
        <v>4543</v>
      </c>
      <c r="U551" s="352"/>
      <c r="V551" s="352"/>
      <c r="W551" s="352"/>
      <c r="X551" s="352"/>
    </row>
    <row r="552" spans="1:24" ht="25.5" x14ac:dyDescent="0.2">
      <c r="A552" s="292">
        <v>533</v>
      </c>
      <c r="B552" s="310">
        <v>5188</v>
      </c>
      <c r="C552" s="311" t="s">
        <v>1935</v>
      </c>
      <c r="D552" s="312"/>
      <c r="E552" s="313" t="s">
        <v>584</v>
      </c>
      <c r="F552" s="314" t="s">
        <v>291</v>
      </c>
      <c r="G552" s="315" t="str">
        <f t="shared" si="45"/>
        <v>фото</v>
      </c>
      <c r="H552" s="315"/>
      <c r="I552" s="316" t="s">
        <v>292</v>
      </c>
      <c r="J552" s="317" t="s">
        <v>1065</v>
      </c>
      <c r="K552" s="318" t="s">
        <v>586</v>
      </c>
      <c r="L552" s="319">
        <v>75</v>
      </c>
      <c r="M552" s="320">
        <v>1978.6</v>
      </c>
      <c r="N552" s="424"/>
      <c r="O552" s="322">
        <f t="shared" si="46"/>
        <v>0</v>
      </c>
      <c r="P552" s="323">
        <v>4607105142565</v>
      </c>
      <c r="Q552" s="317"/>
      <c r="R552" s="324">
        <f t="shared" si="47"/>
        <v>26.38</v>
      </c>
      <c r="S552" s="458" t="s">
        <v>1935</v>
      </c>
      <c r="T552" s="326" t="s">
        <v>4543</v>
      </c>
      <c r="U552" s="352"/>
      <c r="V552" s="352"/>
      <c r="W552" s="352"/>
      <c r="X552" s="352"/>
    </row>
    <row r="553" spans="1:24" ht="15.75" x14ac:dyDescent="0.2">
      <c r="A553" s="292">
        <v>534</v>
      </c>
      <c r="B553" s="310">
        <v>11898</v>
      </c>
      <c r="C553" s="311" t="s">
        <v>5311</v>
      </c>
      <c r="D553" s="312"/>
      <c r="E553" s="313" t="s">
        <v>584</v>
      </c>
      <c r="F553" s="314" t="s">
        <v>5036</v>
      </c>
      <c r="G553" s="315" t="str">
        <f t="shared" si="45"/>
        <v>фото</v>
      </c>
      <c r="H553" s="315"/>
      <c r="I553" s="316" t="s">
        <v>5152</v>
      </c>
      <c r="J553" s="317" t="s">
        <v>1065</v>
      </c>
      <c r="K553" s="318" t="s">
        <v>586</v>
      </c>
      <c r="L553" s="319">
        <v>100</v>
      </c>
      <c r="M553" s="320">
        <v>1699.6999999999998</v>
      </c>
      <c r="N553" s="424"/>
      <c r="O553" s="322">
        <f t="shared" si="46"/>
        <v>0</v>
      </c>
      <c r="P553" s="323">
        <v>4607105142596</v>
      </c>
      <c r="Q553" s="317" t="s">
        <v>4911</v>
      </c>
      <c r="R553" s="324">
        <f t="shared" si="47"/>
        <v>17</v>
      </c>
      <c r="S553" s="458" t="s">
        <v>5311</v>
      </c>
      <c r="T553" s="326" t="s">
        <v>4543</v>
      </c>
      <c r="U553" s="352"/>
      <c r="V553" s="352"/>
      <c r="W553" s="352"/>
      <c r="X553" s="352"/>
    </row>
    <row r="554" spans="1:24" ht="15.75" x14ac:dyDescent="0.2">
      <c r="A554" s="292">
        <v>535</v>
      </c>
      <c r="B554" s="310">
        <v>14933</v>
      </c>
      <c r="C554" s="327" t="s">
        <v>6782</v>
      </c>
      <c r="D554" s="328"/>
      <c r="E554" s="329" t="s">
        <v>584</v>
      </c>
      <c r="F554" s="330" t="s">
        <v>6783</v>
      </c>
      <c r="G554" s="331" t="str">
        <f t="shared" si="45"/>
        <v>фото</v>
      </c>
      <c r="H554" s="331"/>
      <c r="I554" s="332" t="s">
        <v>6784</v>
      </c>
      <c r="J554" s="333" t="s">
        <v>1065</v>
      </c>
      <c r="K554" s="334" t="s">
        <v>622</v>
      </c>
      <c r="L554" s="335">
        <v>100</v>
      </c>
      <c r="M554" s="336">
        <v>2114.2999999999997</v>
      </c>
      <c r="N554" s="424"/>
      <c r="O554" s="322">
        <f t="shared" si="46"/>
        <v>0</v>
      </c>
      <c r="P554" s="323">
        <v>4607105160361</v>
      </c>
      <c r="Q554" s="337" t="s">
        <v>6499</v>
      </c>
      <c r="R554" s="324">
        <f t="shared" si="47"/>
        <v>21.14</v>
      </c>
      <c r="S554" s="458" t="s">
        <v>6782</v>
      </c>
      <c r="T554" s="326" t="s">
        <v>4543</v>
      </c>
      <c r="U554" s="352"/>
      <c r="V554" s="352"/>
      <c r="W554" s="352"/>
      <c r="X554" s="352"/>
    </row>
    <row r="555" spans="1:24" ht="15.75" x14ac:dyDescent="0.2">
      <c r="A555" s="292">
        <v>536</v>
      </c>
      <c r="B555" s="310">
        <v>1024</v>
      </c>
      <c r="C555" s="311" t="s">
        <v>3939</v>
      </c>
      <c r="D555" s="312"/>
      <c r="E555" s="313" t="s">
        <v>584</v>
      </c>
      <c r="F555" s="314" t="s">
        <v>3764</v>
      </c>
      <c r="G555" s="315" t="str">
        <f t="shared" si="45"/>
        <v>фото</v>
      </c>
      <c r="H555" s="315"/>
      <c r="I555" s="316" t="s">
        <v>3841</v>
      </c>
      <c r="J555" s="317" t="s">
        <v>1074</v>
      </c>
      <c r="K555" s="318" t="s">
        <v>586</v>
      </c>
      <c r="L555" s="319">
        <v>100</v>
      </c>
      <c r="M555" s="320">
        <v>1573.1999999999998</v>
      </c>
      <c r="N555" s="424"/>
      <c r="O555" s="322">
        <f t="shared" si="46"/>
        <v>0</v>
      </c>
      <c r="P555" s="323">
        <v>4607105142619</v>
      </c>
      <c r="Q555" s="317"/>
      <c r="R555" s="324">
        <f t="shared" si="47"/>
        <v>15.73</v>
      </c>
      <c r="S555" s="458" t="s">
        <v>3939</v>
      </c>
      <c r="T555" s="326" t="s">
        <v>4543</v>
      </c>
      <c r="U555" s="352"/>
      <c r="V555" s="352"/>
      <c r="W555" s="352"/>
      <c r="X555" s="352"/>
    </row>
    <row r="556" spans="1:24" ht="25.5" x14ac:dyDescent="0.2">
      <c r="A556" s="292">
        <v>537</v>
      </c>
      <c r="B556" s="310">
        <v>5268</v>
      </c>
      <c r="C556" s="311" t="s">
        <v>3145</v>
      </c>
      <c r="D556" s="312"/>
      <c r="E556" s="313" t="s">
        <v>584</v>
      </c>
      <c r="F556" s="314" t="s">
        <v>1886</v>
      </c>
      <c r="G556" s="315" t="str">
        <f t="shared" si="45"/>
        <v>фото</v>
      </c>
      <c r="H556" s="315"/>
      <c r="I556" s="316" t="s">
        <v>1887</v>
      </c>
      <c r="J556" s="317" t="s">
        <v>1068</v>
      </c>
      <c r="K556" s="318" t="s">
        <v>586</v>
      </c>
      <c r="L556" s="319">
        <v>100</v>
      </c>
      <c r="M556" s="320">
        <v>2004.6999999999998</v>
      </c>
      <c r="N556" s="424"/>
      <c r="O556" s="322">
        <f t="shared" si="46"/>
        <v>0</v>
      </c>
      <c r="P556" s="323">
        <v>4607105142626</v>
      </c>
      <c r="Q556" s="317"/>
      <c r="R556" s="324">
        <f t="shared" si="47"/>
        <v>20.05</v>
      </c>
      <c r="S556" s="458" t="s">
        <v>3145</v>
      </c>
      <c r="T556" s="326" t="s">
        <v>4543</v>
      </c>
      <c r="U556" s="352"/>
      <c r="V556" s="352"/>
      <c r="W556" s="352"/>
      <c r="X556" s="352"/>
    </row>
    <row r="557" spans="1:24" ht="25.5" x14ac:dyDescent="0.2">
      <c r="A557" s="292">
        <v>538</v>
      </c>
      <c r="B557" s="310">
        <v>14934</v>
      </c>
      <c r="C557" s="327" t="s">
        <v>6785</v>
      </c>
      <c r="D557" s="328"/>
      <c r="E557" s="329" t="s">
        <v>584</v>
      </c>
      <c r="F557" s="330" t="s">
        <v>6786</v>
      </c>
      <c r="G557" s="331" t="str">
        <f t="shared" si="45"/>
        <v>фото</v>
      </c>
      <c r="H557" s="331"/>
      <c r="I557" s="332" t="s">
        <v>6787</v>
      </c>
      <c r="J557" s="333" t="s">
        <v>1065</v>
      </c>
      <c r="K557" s="334" t="s">
        <v>586</v>
      </c>
      <c r="L557" s="335">
        <v>100</v>
      </c>
      <c r="M557" s="336">
        <v>1765.6999999999998</v>
      </c>
      <c r="N557" s="424"/>
      <c r="O557" s="322">
        <f t="shared" si="46"/>
        <v>0</v>
      </c>
      <c r="P557" s="323">
        <v>4607105160378</v>
      </c>
      <c r="Q557" s="337" t="s">
        <v>6499</v>
      </c>
      <c r="R557" s="324">
        <f t="shared" si="47"/>
        <v>17.66</v>
      </c>
      <c r="S557" s="458" t="s">
        <v>6785</v>
      </c>
      <c r="T557" s="326" t="s">
        <v>4543</v>
      </c>
      <c r="U557" s="352"/>
      <c r="V557" s="352"/>
      <c r="W557" s="352"/>
      <c r="X557" s="352"/>
    </row>
    <row r="558" spans="1:24" ht="63.75" x14ac:dyDescent="0.2">
      <c r="A558" s="292">
        <v>539</v>
      </c>
      <c r="B558" s="310">
        <v>11899</v>
      </c>
      <c r="C558" s="311" t="s">
        <v>5312</v>
      </c>
      <c r="D558" s="312"/>
      <c r="E558" s="313" t="s">
        <v>584</v>
      </c>
      <c r="F558" s="314" t="s">
        <v>5037</v>
      </c>
      <c r="G558" s="315" t="str">
        <f t="shared" si="45"/>
        <v>фото</v>
      </c>
      <c r="H558" s="315"/>
      <c r="I558" s="316" t="s">
        <v>5153</v>
      </c>
      <c r="J558" s="317" t="s">
        <v>1065</v>
      </c>
      <c r="K558" s="318" t="s">
        <v>586</v>
      </c>
      <c r="L558" s="319">
        <v>100</v>
      </c>
      <c r="M558" s="320">
        <v>1414.3999999999999</v>
      </c>
      <c r="N558" s="424"/>
      <c r="O558" s="322">
        <f t="shared" si="46"/>
        <v>0</v>
      </c>
      <c r="P558" s="323">
        <v>4607105142633</v>
      </c>
      <c r="Q558" s="317" t="s">
        <v>4911</v>
      </c>
      <c r="R558" s="324">
        <f t="shared" si="47"/>
        <v>14.14</v>
      </c>
      <c r="S558" s="458" t="s">
        <v>5312</v>
      </c>
      <c r="T558" s="326" t="s">
        <v>4543</v>
      </c>
      <c r="U558" s="352"/>
      <c r="V558" s="352"/>
      <c r="W558" s="352"/>
      <c r="X558" s="352"/>
    </row>
    <row r="559" spans="1:24" ht="38.25" x14ac:dyDescent="0.2">
      <c r="A559" s="292">
        <v>540</v>
      </c>
      <c r="B559" s="310">
        <v>2193</v>
      </c>
      <c r="C559" s="311" t="s">
        <v>1885</v>
      </c>
      <c r="D559" s="312"/>
      <c r="E559" s="313" t="s">
        <v>584</v>
      </c>
      <c r="F559" s="314" t="s">
        <v>293</v>
      </c>
      <c r="G559" s="315" t="str">
        <f t="shared" si="45"/>
        <v>фото</v>
      </c>
      <c r="H559" s="315"/>
      <c r="I559" s="316" t="s">
        <v>294</v>
      </c>
      <c r="J559" s="317" t="s">
        <v>1065</v>
      </c>
      <c r="K559" s="318" t="s">
        <v>586</v>
      </c>
      <c r="L559" s="319">
        <v>100</v>
      </c>
      <c r="M559" s="320">
        <v>1540.8999999999999</v>
      </c>
      <c r="N559" s="424"/>
      <c r="O559" s="322">
        <f t="shared" si="46"/>
        <v>0</v>
      </c>
      <c r="P559" s="323">
        <v>4607105142640</v>
      </c>
      <c r="Q559" s="317"/>
      <c r="R559" s="324">
        <f t="shared" si="47"/>
        <v>15.41</v>
      </c>
      <c r="S559" s="458" t="s">
        <v>1885</v>
      </c>
      <c r="T559" s="326" t="s">
        <v>4543</v>
      </c>
      <c r="U559" s="352"/>
      <c r="V559" s="352"/>
      <c r="W559" s="352"/>
      <c r="X559" s="352"/>
    </row>
    <row r="560" spans="1:24" ht="38.25" x14ac:dyDescent="0.2">
      <c r="A560" s="292">
        <v>541</v>
      </c>
      <c r="B560" s="310">
        <v>785</v>
      </c>
      <c r="C560" s="311" t="s">
        <v>3152</v>
      </c>
      <c r="D560" s="312"/>
      <c r="E560" s="313" t="s">
        <v>584</v>
      </c>
      <c r="F560" s="314" t="s">
        <v>3153</v>
      </c>
      <c r="G560" s="315" t="str">
        <f t="shared" si="45"/>
        <v>фото</v>
      </c>
      <c r="H560" s="315"/>
      <c r="I560" s="316" t="s">
        <v>6788</v>
      </c>
      <c r="J560" s="317" t="s">
        <v>1068</v>
      </c>
      <c r="K560" s="318" t="s">
        <v>586</v>
      </c>
      <c r="L560" s="319">
        <v>100</v>
      </c>
      <c r="M560" s="320">
        <v>1640</v>
      </c>
      <c r="N560" s="424"/>
      <c r="O560" s="322">
        <f t="shared" si="46"/>
        <v>0</v>
      </c>
      <c r="P560" s="323">
        <v>4607105142657</v>
      </c>
      <c r="Q560" s="317"/>
      <c r="R560" s="324">
        <f t="shared" si="47"/>
        <v>16.399999999999999</v>
      </c>
      <c r="S560" s="458" t="s">
        <v>3152</v>
      </c>
      <c r="T560" s="326" t="s">
        <v>4543</v>
      </c>
      <c r="U560" s="352"/>
      <c r="V560" s="352"/>
      <c r="W560" s="352"/>
      <c r="X560" s="352"/>
    </row>
    <row r="561" spans="1:24" ht="15.75" x14ac:dyDescent="0.2">
      <c r="A561" s="292">
        <v>542</v>
      </c>
      <c r="B561" s="310">
        <v>11900</v>
      </c>
      <c r="C561" s="311" t="s">
        <v>5313</v>
      </c>
      <c r="D561" s="312"/>
      <c r="E561" s="313" t="s">
        <v>584</v>
      </c>
      <c r="F561" s="314" t="s">
        <v>5038</v>
      </c>
      <c r="G561" s="315" t="str">
        <f t="shared" si="45"/>
        <v>фото</v>
      </c>
      <c r="H561" s="315"/>
      <c r="I561" s="316" t="s">
        <v>329</v>
      </c>
      <c r="J561" s="317" t="s">
        <v>1074</v>
      </c>
      <c r="K561" s="318" t="s">
        <v>586</v>
      </c>
      <c r="L561" s="319">
        <v>100</v>
      </c>
      <c r="M561" s="320">
        <v>1766.3999999999999</v>
      </c>
      <c r="N561" s="424"/>
      <c r="O561" s="322">
        <f t="shared" si="46"/>
        <v>0</v>
      </c>
      <c r="P561" s="323">
        <v>4607105142664</v>
      </c>
      <c r="Q561" s="317" t="s">
        <v>4911</v>
      </c>
      <c r="R561" s="324">
        <f t="shared" si="47"/>
        <v>17.66</v>
      </c>
      <c r="S561" s="458" t="s">
        <v>5313</v>
      </c>
      <c r="T561" s="326" t="s">
        <v>4543</v>
      </c>
      <c r="U561" s="352"/>
      <c r="V561" s="352"/>
      <c r="W561" s="352"/>
      <c r="X561" s="352"/>
    </row>
    <row r="562" spans="1:24" ht="15.75" x14ac:dyDescent="0.2">
      <c r="A562" s="292">
        <v>543</v>
      </c>
      <c r="B562" s="310">
        <v>1166</v>
      </c>
      <c r="C562" s="311" t="s">
        <v>3146</v>
      </c>
      <c r="D562" s="312"/>
      <c r="E562" s="313" t="s">
        <v>584</v>
      </c>
      <c r="F562" s="314" t="s">
        <v>3147</v>
      </c>
      <c r="G562" s="315" t="str">
        <f t="shared" si="45"/>
        <v>фото</v>
      </c>
      <c r="H562" s="315"/>
      <c r="I562" s="316" t="s">
        <v>2550</v>
      </c>
      <c r="J562" s="317" t="s">
        <v>1065</v>
      </c>
      <c r="K562" s="318" t="s">
        <v>586</v>
      </c>
      <c r="L562" s="319">
        <v>100</v>
      </c>
      <c r="M562" s="320">
        <v>1706.6999999999998</v>
      </c>
      <c r="N562" s="424"/>
      <c r="O562" s="322">
        <f t="shared" si="46"/>
        <v>0</v>
      </c>
      <c r="P562" s="323">
        <v>4607105142671</v>
      </c>
      <c r="Q562" s="317"/>
      <c r="R562" s="324">
        <f t="shared" si="47"/>
        <v>17.07</v>
      </c>
      <c r="S562" s="458" t="s">
        <v>3146</v>
      </c>
      <c r="T562" s="326" t="s">
        <v>4543</v>
      </c>
      <c r="U562" s="352"/>
      <c r="V562" s="352"/>
      <c r="W562" s="352"/>
      <c r="X562" s="352"/>
    </row>
    <row r="563" spans="1:24" ht="25.5" x14ac:dyDescent="0.2">
      <c r="A563" s="292">
        <v>544</v>
      </c>
      <c r="B563" s="310">
        <v>1020</v>
      </c>
      <c r="C563" s="311" t="s">
        <v>3940</v>
      </c>
      <c r="D563" s="312"/>
      <c r="E563" s="313" t="s">
        <v>584</v>
      </c>
      <c r="F563" s="314" t="s">
        <v>3765</v>
      </c>
      <c r="G563" s="315" t="str">
        <f t="shared" si="45"/>
        <v>фото</v>
      </c>
      <c r="H563" s="315"/>
      <c r="I563" s="316" t="s">
        <v>3842</v>
      </c>
      <c r="J563" s="317" t="s">
        <v>1068</v>
      </c>
      <c r="K563" s="318" t="s">
        <v>586</v>
      </c>
      <c r="L563" s="319">
        <v>100</v>
      </c>
      <c r="M563" s="320">
        <v>1746.1</v>
      </c>
      <c r="N563" s="424"/>
      <c r="O563" s="322">
        <f t="shared" si="46"/>
        <v>0</v>
      </c>
      <c r="P563" s="323">
        <v>4607105142688</v>
      </c>
      <c r="Q563" s="317"/>
      <c r="R563" s="324">
        <f t="shared" si="47"/>
        <v>17.46</v>
      </c>
      <c r="S563" s="458" t="s">
        <v>3940</v>
      </c>
      <c r="T563" s="326" t="s">
        <v>4543</v>
      </c>
      <c r="U563" s="352"/>
      <c r="V563" s="352"/>
      <c r="W563" s="352"/>
      <c r="X563" s="352"/>
    </row>
    <row r="564" spans="1:24" ht="15.75" x14ac:dyDescent="0.2">
      <c r="A564" s="292">
        <v>545</v>
      </c>
      <c r="B564" s="310">
        <v>11901</v>
      </c>
      <c r="C564" s="311" t="s">
        <v>5314</v>
      </c>
      <c r="D564" s="312"/>
      <c r="E564" s="313" t="s">
        <v>584</v>
      </c>
      <c r="F564" s="314" t="s">
        <v>5039</v>
      </c>
      <c r="G564" s="315" t="str">
        <f t="shared" si="45"/>
        <v>фото</v>
      </c>
      <c r="H564" s="315"/>
      <c r="I564" s="316" t="s">
        <v>56</v>
      </c>
      <c r="J564" s="317" t="s">
        <v>1065</v>
      </c>
      <c r="K564" s="318" t="s">
        <v>586</v>
      </c>
      <c r="L564" s="319">
        <v>100</v>
      </c>
      <c r="M564" s="320">
        <v>1414.3999999999999</v>
      </c>
      <c r="N564" s="424"/>
      <c r="O564" s="322">
        <f t="shared" si="46"/>
        <v>0</v>
      </c>
      <c r="P564" s="323">
        <v>4607105142695</v>
      </c>
      <c r="Q564" s="317" t="s">
        <v>4911</v>
      </c>
      <c r="R564" s="324">
        <f t="shared" si="47"/>
        <v>14.14</v>
      </c>
      <c r="S564" s="458" t="s">
        <v>5314</v>
      </c>
      <c r="T564" s="326" t="s">
        <v>4543</v>
      </c>
      <c r="U564" s="352"/>
      <c r="V564" s="352"/>
      <c r="W564" s="352"/>
      <c r="X564" s="352"/>
    </row>
    <row r="565" spans="1:24" ht="15.75" x14ac:dyDescent="0.2">
      <c r="A565" s="292">
        <v>546</v>
      </c>
      <c r="B565" s="310">
        <v>6355</v>
      </c>
      <c r="C565" s="311" t="s">
        <v>5315</v>
      </c>
      <c r="D565" s="312"/>
      <c r="E565" s="313" t="s">
        <v>584</v>
      </c>
      <c r="F565" s="314" t="s">
        <v>1123</v>
      </c>
      <c r="G565" s="315" t="str">
        <f t="shared" si="45"/>
        <v>фото</v>
      </c>
      <c r="H565" s="315"/>
      <c r="I565" s="316" t="s">
        <v>1124</v>
      </c>
      <c r="J565" s="317" t="s">
        <v>1065</v>
      </c>
      <c r="K565" s="318" t="s">
        <v>586</v>
      </c>
      <c r="L565" s="319">
        <v>100</v>
      </c>
      <c r="M565" s="320">
        <v>1500.8</v>
      </c>
      <c r="N565" s="424"/>
      <c r="O565" s="322">
        <f t="shared" si="46"/>
        <v>0</v>
      </c>
      <c r="P565" s="323">
        <v>4607105142701</v>
      </c>
      <c r="Q565" s="317"/>
      <c r="R565" s="324">
        <f t="shared" si="47"/>
        <v>15.01</v>
      </c>
      <c r="S565" s="458" t="s">
        <v>5315</v>
      </c>
      <c r="T565" s="326" t="s">
        <v>4543</v>
      </c>
      <c r="U565" s="352"/>
      <c r="V565" s="352"/>
      <c r="W565" s="352"/>
      <c r="X565" s="352"/>
    </row>
    <row r="566" spans="1:24" ht="25.5" x14ac:dyDescent="0.2">
      <c r="A566" s="292">
        <v>547</v>
      </c>
      <c r="B566" s="310">
        <v>14936</v>
      </c>
      <c r="C566" s="327" t="s">
        <v>6789</v>
      </c>
      <c r="D566" s="328"/>
      <c r="E566" s="329" t="s">
        <v>584</v>
      </c>
      <c r="F566" s="330" t="s">
        <v>6790</v>
      </c>
      <c r="G566" s="331" t="str">
        <f t="shared" si="45"/>
        <v>фото</v>
      </c>
      <c r="H566" s="331"/>
      <c r="I566" s="332" t="s">
        <v>6791</v>
      </c>
      <c r="J566" s="333" t="s">
        <v>1068</v>
      </c>
      <c r="K566" s="334" t="s">
        <v>586</v>
      </c>
      <c r="L566" s="335">
        <v>100</v>
      </c>
      <c r="M566" s="336">
        <v>1509.8999999999999</v>
      </c>
      <c r="N566" s="424"/>
      <c r="O566" s="322">
        <f t="shared" si="46"/>
        <v>0</v>
      </c>
      <c r="P566" s="323">
        <v>4607105160392</v>
      </c>
      <c r="Q566" s="337" t="s">
        <v>6499</v>
      </c>
      <c r="R566" s="324">
        <f t="shared" si="47"/>
        <v>15.1</v>
      </c>
      <c r="S566" s="458" t="s">
        <v>6789</v>
      </c>
      <c r="T566" s="326" t="s">
        <v>4543</v>
      </c>
      <c r="U566" s="352"/>
      <c r="V566" s="352"/>
      <c r="W566" s="352"/>
      <c r="X566" s="352"/>
    </row>
    <row r="567" spans="1:24" ht="15.75" x14ac:dyDescent="0.2">
      <c r="A567" s="292">
        <v>548</v>
      </c>
      <c r="B567" s="310">
        <v>2107</v>
      </c>
      <c r="C567" s="311" t="s">
        <v>3154</v>
      </c>
      <c r="D567" s="312"/>
      <c r="E567" s="313" t="s">
        <v>584</v>
      </c>
      <c r="F567" s="314" t="s">
        <v>3155</v>
      </c>
      <c r="G567" s="315" t="str">
        <f t="shared" si="45"/>
        <v>фото</v>
      </c>
      <c r="H567" s="315"/>
      <c r="I567" s="316" t="s">
        <v>3105</v>
      </c>
      <c r="J567" s="317" t="s">
        <v>1068</v>
      </c>
      <c r="K567" s="318" t="s">
        <v>586</v>
      </c>
      <c r="L567" s="319">
        <v>100</v>
      </c>
      <c r="M567" s="320">
        <v>1490.3</v>
      </c>
      <c r="N567" s="424"/>
      <c r="O567" s="322">
        <f t="shared" si="46"/>
        <v>0</v>
      </c>
      <c r="P567" s="323">
        <v>4607105142718</v>
      </c>
      <c r="Q567" s="317"/>
      <c r="R567" s="324">
        <f t="shared" si="47"/>
        <v>14.9</v>
      </c>
      <c r="S567" s="458" t="s">
        <v>3154</v>
      </c>
      <c r="T567" s="326" t="s">
        <v>4543</v>
      </c>
      <c r="U567" s="352"/>
      <c r="V567" s="352"/>
      <c r="W567" s="352"/>
      <c r="X567" s="352"/>
    </row>
    <row r="568" spans="1:24" ht="25.5" x14ac:dyDescent="0.2">
      <c r="A568" s="292">
        <v>549</v>
      </c>
      <c r="B568" s="310">
        <v>14939</v>
      </c>
      <c r="C568" s="327" t="s">
        <v>6792</v>
      </c>
      <c r="D568" s="328"/>
      <c r="E568" s="329" t="s">
        <v>584</v>
      </c>
      <c r="F568" s="330" t="s">
        <v>6793</v>
      </c>
      <c r="G568" s="331" t="str">
        <f t="shared" si="45"/>
        <v>фото</v>
      </c>
      <c r="H568" s="331"/>
      <c r="I568" s="332" t="s">
        <v>6794</v>
      </c>
      <c r="J568" s="333" t="s">
        <v>1068</v>
      </c>
      <c r="K568" s="334" t="s">
        <v>586</v>
      </c>
      <c r="L568" s="335">
        <v>100</v>
      </c>
      <c r="M568" s="336">
        <v>1999.1</v>
      </c>
      <c r="N568" s="424"/>
      <c r="O568" s="322">
        <f t="shared" si="46"/>
        <v>0</v>
      </c>
      <c r="P568" s="323">
        <v>4607105160422</v>
      </c>
      <c r="Q568" s="337" t="s">
        <v>6499</v>
      </c>
      <c r="R568" s="324">
        <f t="shared" si="47"/>
        <v>19.989999999999998</v>
      </c>
      <c r="S568" s="458" t="s">
        <v>6792</v>
      </c>
      <c r="T568" s="326" t="s">
        <v>4543</v>
      </c>
      <c r="U568" s="352"/>
      <c r="V568" s="352"/>
      <c r="W568" s="352"/>
      <c r="X568" s="352"/>
    </row>
    <row r="569" spans="1:24" ht="25.5" x14ac:dyDescent="0.2">
      <c r="A569" s="292">
        <v>550</v>
      </c>
      <c r="B569" s="310">
        <v>2247</v>
      </c>
      <c r="C569" s="311" t="s">
        <v>4554</v>
      </c>
      <c r="D569" s="312"/>
      <c r="E569" s="313" t="s">
        <v>584</v>
      </c>
      <c r="F569" s="314" t="s">
        <v>4555</v>
      </c>
      <c r="G569" s="315" t="str">
        <f t="shared" si="45"/>
        <v>фото</v>
      </c>
      <c r="H569" s="315"/>
      <c r="I569" s="316" t="s">
        <v>4556</v>
      </c>
      <c r="J569" s="317" t="s">
        <v>1065</v>
      </c>
      <c r="K569" s="318" t="s">
        <v>586</v>
      </c>
      <c r="L569" s="319">
        <v>100</v>
      </c>
      <c r="M569" s="320">
        <v>1361.6999999999998</v>
      </c>
      <c r="N569" s="424"/>
      <c r="O569" s="322">
        <f t="shared" si="46"/>
        <v>0</v>
      </c>
      <c r="P569" s="323">
        <v>4607105142732</v>
      </c>
      <c r="Q569" s="317"/>
      <c r="R569" s="324">
        <f t="shared" si="47"/>
        <v>13.62</v>
      </c>
      <c r="S569" s="458" t="s">
        <v>4554</v>
      </c>
      <c r="T569" s="326" t="s">
        <v>4543</v>
      </c>
      <c r="U569" s="352"/>
      <c r="V569" s="352"/>
      <c r="W569" s="352"/>
      <c r="X569" s="352"/>
    </row>
    <row r="570" spans="1:24" ht="25.5" x14ac:dyDescent="0.2">
      <c r="A570" s="292">
        <v>551</v>
      </c>
      <c r="B570" s="310">
        <v>1933</v>
      </c>
      <c r="C570" s="311" t="s">
        <v>5321</v>
      </c>
      <c r="D570" s="312"/>
      <c r="E570" s="313" t="s">
        <v>584</v>
      </c>
      <c r="F570" s="314" t="s">
        <v>5045</v>
      </c>
      <c r="G570" s="315" t="str">
        <f t="shared" si="45"/>
        <v>фото</v>
      </c>
      <c r="H570" s="315"/>
      <c r="I570" s="316" t="s">
        <v>6795</v>
      </c>
      <c r="J570" s="317" t="s">
        <v>1068</v>
      </c>
      <c r="K570" s="318" t="s">
        <v>586</v>
      </c>
      <c r="L570" s="319">
        <v>100</v>
      </c>
      <c r="M570" s="320">
        <v>1718</v>
      </c>
      <c r="N570" s="424"/>
      <c r="O570" s="322">
        <f t="shared" si="46"/>
        <v>0</v>
      </c>
      <c r="P570" s="323">
        <v>4607105142749</v>
      </c>
      <c r="Q570" s="317"/>
      <c r="R570" s="324">
        <f t="shared" si="47"/>
        <v>17.18</v>
      </c>
      <c r="S570" s="458" t="s">
        <v>5321</v>
      </c>
      <c r="T570" s="326" t="s">
        <v>4543</v>
      </c>
      <c r="U570" s="352"/>
      <c r="V570" s="352"/>
      <c r="W570" s="352"/>
      <c r="X570" s="352"/>
    </row>
    <row r="571" spans="1:24" ht="15.75" x14ac:dyDescent="0.2">
      <c r="A571" s="292">
        <v>552</v>
      </c>
      <c r="B571" s="310">
        <v>5219</v>
      </c>
      <c r="C571" s="311" t="s">
        <v>2643</v>
      </c>
      <c r="D571" s="312"/>
      <c r="E571" s="313" t="s">
        <v>584</v>
      </c>
      <c r="F571" s="314" t="s">
        <v>1916</v>
      </c>
      <c r="G571" s="315" t="str">
        <f t="shared" si="45"/>
        <v>фото</v>
      </c>
      <c r="H571" s="315"/>
      <c r="I571" s="316" t="s">
        <v>1917</v>
      </c>
      <c r="J571" s="317" t="s">
        <v>1065</v>
      </c>
      <c r="K571" s="318" t="s">
        <v>586</v>
      </c>
      <c r="L571" s="319">
        <v>100</v>
      </c>
      <c r="M571" s="320">
        <v>1692.6999999999998</v>
      </c>
      <c r="N571" s="424"/>
      <c r="O571" s="322">
        <f t="shared" si="46"/>
        <v>0</v>
      </c>
      <c r="P571" s="323">
        <v>4607105142756</v>
      </c>
      <c r="Q571" s="317"/>
      <c r="R571" s="324">
        <f t="shared" si="47"/>
        <v>16.93</v>
      </c>
      <c r="S571" s="458" t="s">
        <v>2643</v>
      </c>
      <c r="T571" s="326" t="s">
        <v>4543</v>
      </c>
      <c r="U571" s="352"/>
      <c r="V571" s="352"/>
      <c r="W571" s="352"/>
      <c r="X571" s="352"/>
    </row>
    <row r="572" spans="1:24" ht="51" x14ac:dyDescent="0.2">
      <c r="A572" s="292">
        <v>553</v>
      </c>
      <c r="B572" s="310">
        <v>1775</v>
      </c>
      <c r="C572" s="311" t="s">
        <v>3157</v>
      </c>
      <c r="D572" s="312" t="s">
        <v>3156</v>
      </c>
      <c r="E572" s="313" t="s">
        <v>584</v>
      </c>
      <c r="F572" s="314" t="s">
        <v>2497</v>
      </c>
      <c r="G572" s="315" t="str">
        <f t="shared" si="45"/>
        <v>фото</v>
      </c>
      <c r="H572" s="315" t="str">
        <f>HYPERLINK("http://www.gardenbulbs.ru/images/summer_CL/thumbnails/"&amp;D572&amp;".jpg","фото")</f>
        <v>фото</v>
      </c>
      <c r="I572" s="316" t="s">
        <v>6796</v>
      </c>
      <c r="J572" s="317" t="s">
        <v>1065</v>
      </c>
      <c r="K572" s="318" t="s">
        <v>586</v>
      </c>
      <c r="L572" s="319">
        <v>100</v>
      </c>
      <c r="M572" s="320">
        <v>2015.8999999999999</v>
      </c>
      <c r="N572" s="424"/>
      <c r="O572" s="322">
        <f t="shared" si="46"/>
        <v>0</v>
      </c>
      <c r="P572" s="323">
        <v>4607105142763</v>
      </c>
      <c r="Q572" s="317"/>
      <c r="R572" s="324">
        <f t="shared" si="47"/>
        <v>20.16</v>
      </c>
      <c r="S572" s="458" t="s">
        <v>3157</v>
      </c>
      <c r="T572" s="326" t="s">
        <v>4543</v>
      </c>
      <c r="U572" s="352"/>
      <c r="V572" s="352"/>
      <c r="W572" s="352"/>
      <c r="X572" s="352"/>
    </row>
    <row r="573" spans="1:24" ht="15.75" x14ac:dyDescent="0.2">
      <c r="A573" s="292">
        <v>554</v>
      </c>
      <c r="B573" s="310">
        <v>2186</v>
      </c>
      <c r="C573" s="311" t="s">
        <v>3158</v>
      </c>
      <c r="D573" s="312"/>
      <c r="E573" s="313" t="s">
        <v>584</v>
      </c>
      <c r="F573" s="314" t="s">
        <v>2498</v>
      </c>
      <c r="G573" s="315" t="str">
        <f t="shared" si="45"/>
        <v>фото</v>
      </c>
      <c r="H573" s="315"/>
      <c r="I573" s="316" t="s">
        <v>2544</v>
      </c>
      <c r="J573" s="317" t="s">
        <v>1068</v>
      </c>
      <c r="K573" s="318" t="s">
        <v>586</v>
      </c>
      <c r="L573" s="319">
        <v>100</v>
      </c>
      <c r="M573" s="320">
        <v>1493.1</v>
      </c>
      <c r="N573" s="424"/>
      <c r="O573" s="322">
        <f t="shared" si="46"/>
        <v>0</v>
      </c>
      <c r="P573" s="323">
        <v>4607105142770</v>
      </c>
      <c r="Q573" s="317"/>
      <c r="R573" s="324">
        <f t="shared" si="47"/>
        <v>14.93</v>
      </c>
      <c r="S573" s="458" t="s">
        <v>3158</v>
      </c>
      <c r="T573" s="326" t="s">
        <v>4543</v>
      </c>
      <c r="U573" s="352"/>
      <c r="V573" s="352"/>
      <c r="W573" s="352"/>
      <c r="X573" s="352"/>
    </row>
    <row r="574" spans="1:24" ht="25.5" x14ac:dyDescent="0.2">
      <c r="A574" s="292">
        <v>555</v>
      </c>
      <c r="B574" s="310">
        <v>1974</v>
      </c>
      <c r="C574" s="311" t="s">
        <v>1910</v>
      </c>
      <c r="D574" s="312"/>
      <c r="E574" s="313" t="s">
        <v>584</v>
      </c>
      <c r="F574" s="314" t="s">
        <v>1125</v>
      </c>
      <c r="G574" s="315" t="str">
        <f t="shared" si="45"/>
        <v>фото</v>
      </c>
      <c r="H574" s="315"/>
      <c r="I574" s="316" t="s">
        <v>1126</v>
      </c>
      <c r="J574" s="317" t="s">
        <v>1068</v>
      </c>
      <c r="K574" s="318" t="s">
        <v>586</v>
      </c>
      <c r="L574" s="319">
        <v>100</v>
      </c>
      <c r="M574" s="320">
        <v>1627.3</v>
      </c>
      <c r="N574" s="424"/>
      <c r="O574" s="322">
        <f t="shared" si="46"/>
        <v>0</v>
      </c>
      <c r="P574" s="323">
        <v>4607105142787</v>
      </c>
      <c r="Q574" s="317"/>
      <c r="R574" s="324">
        <f t="shared" si="47"/>
        <v>16.27</v>
      </c>
      <c r="S574" s="458" t="s">
        <v>1910</v>
      </c>
      <c r="T574" s="326" t="s">
        <v>4543</v>
      </c>
      <c r="U574" s="352"/>
      <c r="V574" s="352"/>
      <c r="W574" s="352"/>
      <c r="X574" s="352"/>
    </row>
    <row r="575" spans="1:24" ht="25.5" x14ac:dyDescent="0.2">
      <c r="A575" s="292">
        <v>556</v>
      </c>
      <c r="B575" s="310">
        <v>381</v>
      </c>
      <c r="C575" s="311" t="s">
        <v>1911</v>
      </c>
      <c r="D575" s="312" t="s">
        <v>1912</v>
      </c>
      <c r="E575" s="313" t="s">
        <v>584</v>
      </c>
      <c r="F575" s="314" t="s">
        <v>172</v>
      </c>
      <c r="G575" s="315" t="str">
        <f t="shared" si="45"/>
        <v>фото</v>
      </c>
      <c r="H575" s="315" t="str">
        <f>HYPERLINK("http://www.gardenbulbs.ru/images/summer_CL/thumbnails/"&amp;D575&amp;".jpg","фото")</f>
        <v>фото</v>
      </c>
      <c r="I575" s="316" t="s">
        <v>173</v>
      </c>
      <c r="J575" s="317" t="s">
        <v>1065</v>
      </c>
      <c r="K575" s="318" t="s">
        <v>586</v>
      </c>
      <c r="L575" s="319">
        <v>100</v>
      </c>
      <c r="M575" s="320">
        <v>1892.8999999999999</v>
      </c>
      <c r="N575" s="424"/>
      <c r="O575" s="322">
        <f t="shared" si="46"/>
        <v>0</v>
      </c>
      <c r="P575" s="323">
        <v>4607105142794</v>
      </c>
      <c r="Q575" s="317"/>
      <c r="R575" s="324">
        <f t="shared" si="47"/>
        <v>18.93</v>
      </c>
      <c r="S575" s="458" t="s">
        <v>3159</v>
      </c>
      <c r="T575" s="326" t="s">
        <v>4543</v>
      </c>
      <c r="U575" s="352"/>
      <c r="V575" s="352"/>
      <c r="W575" s="352"/>
      <c r="X575" s="352"/>
    </row>
    <row r="576" spans="1:24" ht="15.75" x14ac:dyDescent="0.2">
      <c r="A576" s="292">
        <v>557</v>
      </c>
      <c r="B576" s="310">
        <v>5203</v>
      </c>
      <c r="C576" s="311" t="s">
        <v>1913</v>
      </c>
      <c r="D576" s="312"/>
      <c r="E576" s="313" t="s">
        <v>584</v>
      </c>
      <c r="F576" s="314" t="s">
        <v>1127</v>
      </c>
      <c r="G576" s="315" t="str">
        <f t="shared" si="45"/>
        <v>фото</v>
      </c>
      <c r="H576" s="315"/>
      <c r="I576" s="316" t="s">
        <v>1128</v>
      </c>
      <c r="J576" s="317" t="s">
        <v>1068</v>
      </c>
      <c r="K576" s="318" t="s">
        <v>586</v>
      </c>
      <c r="L576" s="319">
        <v>100</v>
      </c>
      <c r="M576" s="320">
        <v>1439.6999999999998</v>
      </c>
      <c r="N576" s="424"/>
      <c r="O576" s="322">
        <f t="shared" si="46"/>
        <v>0</v>
      </c>
      <c r="P576" s="323">
        <v>4607105142817</v>
      </c>
      <c r="Q576" s="317"/>
      <c r="R576" s="324">
        <f t="shared" si="47"/>
        <v>14.4</v>
      </c>
      <c r="S576" s="458" t="s">
        <v>1913</v>
      </c>
      <c r="T576" s="326" t="s">
        <v>4543</v>
      </c>
      <c r="U576" s="352"/>
      <c r="V576" s="352"/>
      <c r="W576" s="352"/>
      <c r="X576" s="352"/>
    </row>
    <row r="577" spans="1:24" ht="25.5" x14ac:dyDescent="0.2">
      <c r="A577" s="292">
        <v>558</v>
      </c>
      <c r="B577" s="310">
        <v>2060</v>
      </c>
      <c r="C577" s="311" t="s">
        <v>1914</v>
      </c>
      <c r="D577" s="312"/>
      <c r="E577" s="313" t="s">
        <v>584</v>
      </c>
      <c r="F577" s="314" t="s">
        <v>1129</v>
      </c>
      <c r="G577" s="315" t="str">
        <f t="shared" ref="G577:G640" si="48">HYPERLINK("http://www.gardenbulbs.ru/images/summer_CL/thumbnails/"&amp;C577&amp;".jpg","фото")</f>
        <v>фото</v>
      </c>
      <c r="H577" s="315"/>
      <c r="I577" s="316" t="s">
        <v>2545</v>
      </c>
      <c r="J577" s="317" t="s">
        <v>1068</v>
      </c>
      <c r="K577" s="318" t="s">
        <v>586</v>
      </c>
      <c r="L577" s="319">
        <v>100</v>
      </c>
      <c r="M577" s="320">
        <v>1538.8</v>
      </c>
      <c r="N577" s="424"/>
      <c r="O577" s="322">
        <f t="shared" ref="O577:O640" si="49">IF(ISERROR(N577*M577),0,N577*M577)</f>
        <v>0</v>
      </c>
      <c r="P577" s="323">
        <v>4607105142831</v>
      </c>
      <c r="Q577" s="317"/>
      <c r="R577" s="324">
        <f t="shared" ref="R577:R640" si="50">ROUND(M577/L577,2)</f>
        <v>15.39</v>
      </c>
      <c r="S577" s="458" t="s">
        <v>1914</v>
      </c>
      <c r="T577" s="326" t="s">
        <v>4543</v>
      </c>
      <c r="U577" s="352"/>
      <c r="V577" s="352"/>
      <c r="W577" s="352"/>
      <c r="X577" s="352"/>
    </row>
    <row r="578" spans="1:24" ht="15.75" x14ac:dyDescent="0.2">
      <c r="A578" s="292">
        <v>559</v>
      </c>
      <c r="B578" s="310">
        <v>1439</v>
      </c>
      <c r="C578" s="311" t="s">
        <v>1915</v>
      </c>
      <c r="D578" s="312"/>
      <c r="E578" s="313" t="s">
        <v>584</v>
      </c>
      <c r="F578" s="314" t="s">
        <v>1130</v>
      </c>
      <c r="G578" s="315" t="str">
        <f t="shared" si="48"/>
        <v>фото</v>
      </c>
      <c r="H578" s="315"/>
      <c r="I578" s="316" t="s">
        <v>1131</v>
      </c>
      <c r="J578" s="317" t="s">
        <v>1065</v>
      </c>
      <c r="K578" s="318" t="s">
        <v>586</v>
      </c>
      <c r="L578" s="319">
        <v>100</v>
      </c>
      <c r="M578" s="320">
        <v>2022.8999999999999</v>
      </c>
      <c r="N578" s="424"/>
      <c r="O578" s="322">
        <f t="shared" si="49"/>
        <v>0</v>
      </c>
      <c r="P578" s="323">
        <v>4607105142848</v>
      </c>
      <c r="Q578" s="317"/>
      <c r="R578" s="324">
        <f t="shared" si="50"/>
        <v>20.23</v>
      </c>
      <c r="S578" s="458" t="s">
        <v>1915</v>
      </c>
      <c r="T578" s="326" t="s">
        <v>4543</v>
      </c>
      <c r="U578" s="352"/>
      <c r="V578" s="352"/>
      <c r="W578" s="352"/>
      <c r="X578" s="352"/>
    </row>
    <row r="579" spans="1:24" ht="25.5" x14ac:dyDescent="0.2">
      <c r="A579" s="292">
        <v>560</v>
      </c>
      <c r="B579" s="310">
        <v>14944</v>
      </c>
      <c r="C579" s="327" t="s">
        <v>6797</v>
      </c>
      <c r="D579" s="328"/>
      <c r="E579" s="329" t="s">
        <v>584</v>
      </c>
      <c r="F579" s="330" t="s">
        <v>6798</v>
      </c>
      <c r="G579" s="331" t="str">
        <f t="shared" si="48"/>
        <v>фото</v>
      </c>
      <c r="H579" s="331"/>
      <c r="I579" s="332" t="s">
        <v>6799</v>
      </c>
      <c r="J579" s="333" t="s">
        <v>1065</v>
      </c>
      <c r="K579" s="334" t="s">
        <v>586</v>
      </c>
      <c r="L579" s="335">
        <v>100</v>
      </c>
      <c r="M579" s="336">
        <v>1576.6999999999998</v>
      </c>
      <c r="N579" s="424"/>
      <c r="O579" s="322">
        <f t="shared" si="49"/>
        <v>0</v>
      </c>
      <c r="P579" s="323">
        <v>4607105160477</v>
      </c>
      <c r="Q579" s="337" t="s">
        <v>6499</v>
      </c>
      <c r="R579" s="324">
        <f t="shared" si="50"/>
        <v>15.77</v>
      </c>
      <c r="S579" s="458" t="s">
        <v>6797</v>
      </c>
      <c r="T579" s="326" t="s">
        <v>4543</v>
      </c>
      <c r="U579" s="352"/>
      <c r="V579" s="352"/>
      <c r="W579" s="352"/>
      <c r="X579" s="352"/>
    </row>
    <row r="580" spans="1:24" ht="15.75" x14ac:dyDescent="0.2">
      <c r="A580" s="292">
        <v>561</v>
      </c>
      <c r="B580" s="310">
        <v>2865</v>
      </c>
      <c r="C580" s="311" t="s">
        <v>3160</v>
      </c>
      <c r="D580" s="312"/>
      <c r="E580" s="313" t="s">
        <v>584</v>
      </c>
      <c r="F580" s="314" t="s">
        <v>3161</v>
      </c>
      <c r="G580" s="315" t="str">
        <f t="shared" si="48"/>
        <v>фото</v>
      </c>
      <c r="H580" s="315"/>
      <c r="I580" s="316" t="s">
        <v>281</v>
      </c>
      <c r="J580" s="317" t="s">
        <v>1065</v>
      </c>
      <c r="K580" s="318" t="s">
        <v>586</v>
      </c>
      <c r="L580" s="319">
        <v>100</v>
      </c>
      <c r="M580" s="320">
        <v>1313.1999999999998</v>
      </c>
      <c r="N580" s="424"/>
      <c r="O580" s="322">
        <f t="shared" si="49"/>
        <v>0</v>
      </c>
      <c r="P580" s="323">
        <v>4607105142862</v>
      </c>
      <c r="Q580" s="317"/>
      <c r="R580" s="324">
        <f t="shared" si="50"/>
        <v>13.13</v>
      </c>
      <c r="S580" s="458" t="s">
        <v>3160</v>
      </c>
      <c r="T580" s="326" t="s">
        <v>4543</v>
      </c>
      <c r="U580" s="352"/>
      <c r="V580" s="352"/>
      <c r="W580" s="352"/>
      <c r="X580" s="352"/>
    </row>
    <row r="581" spans="1:24" ht="22.5" x14ac:dyDescent="0.2">
      <c r="A581" s="292">
        <v>562</v>
      </c>
      <c r="B581" s="310">
        <v>11905</v>
      </c>
      <c r="C581" s="311" t="s">
        <v>5322</v>
      </c>
      <c r="D581" s="312"/>
      <c r="E581" s="313" t="s">
        <v>584</v>
      </c>
      <c r="F581" s="314" t="s">
        <v>5046</v>
      </c>
      <c r="G581" s="315" t="str">
        <f t="shared" si="48"/>
        <v>фото</v>
      </c>
      <c r="H581" s="315"/>
      <c r="I581" s="316" t="s">
        <v>587</v>
      </c>
      <c r="J581" s="317" t="s">
        <v>1139</v>
      </c>
      <c r="K581" s="318" t="s">
        <v>586</v>
      </c>
      <c r="L581" s="319">
        <v>100</v>
      </c>
      <c r="M581" s="320">
        <v>1573.1999999999998</v>
      </c>
      <c r="N581" s="424"/>
      <c r="O581" s="322">
        <f t="shared" si="49"/>
        <v>0</v>
      </c>
      <c r="P581" s="323">
        <v>4607105142909</v>
      </c>
      <c r="Q581" s="317" t="s">
        <v>4911</v>
      </c>
      <c r="R581" s="324">
        <f t="shared" si="50"/>
        <v>15.73</v>
      </c>
      <c r="S581" s="458" t="s">
        <v>5322</v>
      </c>
      <c r="T581" s="326" t="s">
        <v>4543</v>
      </c>
      <c r="U581" s="352"/>
      <c r="V581" s="352"/>
      <c r="W581" s="352"/>
      <c r="X581" s="352"/>
    </row>
    <row r="582" spans="1:24" ht="15.75" x14ac:dyDescent="0.2">
      <c r="A582" s="292">
        <v>563</v>
      </c>
      <c r="B582" s="310">
        <v>5204</v>
      </c>
      <c r="C582" s="311" t="s">
        <v>1918</v>
      </c>
      <c r="D582" s="312"/>
      <c r="E582" s="313" t="s">
        <v>584</v>
      </c>
      <c r="F582" s="314" t="s">
        <v>1132</v>
      </c>
      <c r="G582" s="315" t="str">
        <f t="shared" si="48"/>
        <v>фото</v>
      </c>
      <c r="H582" s="315"/>
      <c r="I582" s="316" t="s">
        <v>299</v>
      </c>
      <c r="J582" s="317" t="s">
        <v>1068</v>
      </c>
      <c r="K582" s="318" t="s">
        <v>586</v>
      </c>
      <c r="L582" s="319">
        <v>100</v>
      </c>
      <c r="M582" s="320">
        <v>1511.3999999999999</v>
      </c>
      <c r="N582" s="424"/>
      <c r="O582" s="322">
        <f t="shared" si="49"/>
        <v>0</v>
      </c>
      <c r="P582" s="323">
        <v>4607105142923</v>
      </c>
      <c r="Q582" s="317"/>
      <c r="R582" s="324">
        <f t="shared" si="50"/>
        <v>15.11</v>
      </c>
      <c r="S582" s="458" t="s">
        <v>1918</v>
      </c>
      <c r="T582" s="326" t="s">
        <v>4543</v>
      </c>
      <c r="U582" s="352"/>
      <c r="V582" s="352"/>
      <c r="W582" s="352"/>
      <c r="X582" s="352"/>
    </row>
    <row r="583" spans="1:24" ht="15.75" x14ac:dyDescent="0.2">
      <c r="A583" s="292">
        <v>564</v>
      </c>
      <c r="B583" s="310">
        <v>5198</v>
      </c>
      <c r="C583" s="311" t="s">
        <v>1919</v>
      </c>
      <c r="D583" s="312"/>
      <c r="E583" s="313" t="s">
        <v>584</v>
      </c>
      <c r="F583" s="314" t="s">
        <v>300</v>
      </c>
      <c r="G583" s="315" t="str">
        <f t="shared" si="48"/>
        <v>фото</v>
      </c>
      <c r="H583" s="315"/>
      <c r="I583" s="316" t="s">
        <v>301</v>
      </c>
      <c r="J583" s="317" t="s">
        <v>1068</v>
      </c>
      <c r="K583" s="318" t="s">
        <v>586</v>
      </c>
      <c r="L583" s="319">
        <v>100</v>
      </c>
      <c r="M583" s="320">
        <v>1699.6999999999998</v>
      </c>
      <c r="N583" s="424"/>
      <c r="O583" s="322">
        <f t="shared" si="49"/>
        <v>0</v>
      </c>
      <c r="P583" s="323">
        <v>4607105142954</v>
      </c>
      <c r="Q583" s="317"/>
      <c r="R583" s="324">
        <f t="shared" si="50"/>
        <v>17</v>
      </c>
      <c r="S583" s="458" t="s">
        <v>1919</v>
      </c>
      <c r="T583" s="326" t="s">
        <v>4543</v>
      </c>
      <c r="U583" s="352"/>
      <c r="V583" s="352"/>
      <c r="W583" s="352"/>
      <c r="X583" s="352"/>
    </row>
    <row r="584" spans="1:24" ht="25.5" x14ac:dyDescent="0.2">
      <c r="A584" s="292">
        <v>565</v>
      </c>
      <c r="B584" s="310">
        <v>2019</v>
      </c>
      <c r="C584" s="311" t="s">
        <v>4557</v>
      </c>
      <c r="D584" s="312" t="s">
        <v>4558</v>
      </c>
      <c r="E584" s="313" t="s">
        <v>584</v>
      </c>
      <c r="F584" s="314" t="s">
        <v>4559</v>
      </c>
      <c r="G584" s="315" t="str">
        <f t="shared" si="48"/>
        <v>фото</v>
      </c>
      <c r="H584" s="315" t="str">
        <f>HYPERLINK("http://www.gardenbulbs.ru/images/summer_CL/thumbnails/"&amp;D584&amp;".jpg","фото")</f>
        <v>фото</v>
      </c>
      <c r="I584" s="316" t="s">
        <v>4560</v>
      </c>
      <c r="J584" s="317" t="s">
        <v>1068</v>
      </c>
      <c r="K584" s="318" t="s">
        <v>586</v>
      </c>
      <c r="L584" s="319">
        <v>100</v>
      </c>
      <c r="M584" s="320">
        <v>1589.3999999999999</v>
      </c>
      <c r="N584" s="424"/>
      <c r="O584" s="322">
        <f t="shared" si="49"/>
        <v>0</v>
      </c>
      <c r="P584" s="323">
        <v>4607105142961</v>
      </c>
      <c r="Q584" s="317"/>
      <c r="R584" s="324">
        <f t="shared" si="50"/>
        <v>15.89</v>
      </c>
      <c r="S584" s="458" t="s">
        <v>4561</v>
      </c>
      <c r="T584" s="326" t="s">
        <v>4543</v>
      </c>
      <c r="U584" s="352"/>
      <c r="V584" s="352"/>
      <c r="W584" s="352"/>
      <c r="X584" s="352"/>
    </row>
    <row r="585" spans="1:24" ht="15.75" x14ac:dyDescent="0.2">
      <c r="A585" s="292">
        <v>566</v>
      </c>
      <c r="B585" s="310">
        <v>1981</v>
      </c>
      <c r="C585" s="311" t="s">
        <v>1920</v>
      </c>
      <c r="D585" s="312"/>
      <c r="E585" s="313" t="s">
        <v>584</v>
      </c>
      <c r="F585" s="314" t="s">
        <v>421</v>
      </c>
      <c r="G585" s="315" t="str">
        <f t="shared" si="48"/>
        <v>фото</v>
      </c>
      <c r="H585" s="315"/>
      <c r="I585" s="316" t="s">
        <v>422</v>
      </c>
      <c r="J585" s="317" t="s">
        <v>1068</v>
      </c>
      <c r="K585" s="318" t="s">
        <v>586</v>
      </c>
      <c r="L585" s="319">
        <v>100</v>
      </c>
      <c r="M585" s="320">
        <v>1589.3999999999999</v>
      </c>
      <c r="N585" s="424"/>
      <c r="O585" s="322">
        <f t="shared" si="49"/>
        <v>0</v>
      </c>
      <c r="P585" s="323">
        <v>4607105142992</v>
      </c>
      <c r="Q585" s="317"/>
      <c r="R585" s="324">
        <f t="shared" si="50"/>
        <v>15.89</v>
      </c>
      <c r="S585" s="458" t="s">
        <v>1920</v>
      </c>
      <c r="T585" s="326" t="s">
        <v>4543</v>
      </c>
      <c r="U585" s="352"/>
      <c r="V585" s="352"/>
      <c r="W585" s="352"/>
      <c r="X585" s="352"/>
    </row>
    <row r="586" spans="1:24" ht="15.75" x14ac:dyDescent="0.2">
      <c r="A586" s="292">
        <v>567</v>
      </c>
      <c r="B586" s="310">
        <v>1929</v>
      </c>
      <c r="C586" s="311" t="s">
        <v>1921</v>
      </c>
      <c r="D586" s="312"/>
      <c r="E586" s="313" t="s">
        <v>584</v>
      </c>
      <c r="F586" s="314" t="s">
        <v>423</v>
      </c>
      <c r="G586" s="315" t="str">
        <f t="shared" si="48"/>
        <v>фото</v>
      </c>
      <c r="H586" s="315"/>
      <c r="I586" s="316" t="s">
        <v>424</v>
      </c>
      <c r="J586" s="317" t="s">
        <v>1065</v>
      </c>
      <c r="K586" s="318" t="s">
        <v>586</v>
      </c>
      <c r="L586" s="319">
        <v>100</v>
      </c>
      <c r="M586" s="320">
        <v>1414.3999999999999</v>
      </c>
      <c r="N586" s="424"/>
      <c r="O586" s="322">
        <f t="shared" si="49"/>
        <v>0</v>
      </c>
      <c r="P586" s="323">
        <v>4607105143012</v>
      </c>
      <c r="Q586" s="317"/>
      <c r="R586" s="324">
        <f t="shared" si="50"/>
        <v>14.14</v>
      </c>
      <c r="S586" s="458" t="s">
        <v>1921</v>
      </c>
      <c r="T586" s="326" t="s">
        <v>4543</v>
      </c>
      <c r="U586" s="352"/>
      <c r="V586" s="352"/>
      <c r="W586" s="352"/>
      <c r="X586" s="352"/>
    </row>
    <row r="587" spans="1:24" ht="15.75" x14ac:dyDescent="0.2">
      <c r="A587" s="292">
        <v>568</v>
      </c>
      <c r="B587" s="310">
        <v>2076</v>
      </c>
      <c r="C587" s="311" t="s">
        <v>1922</v>
      </c>
      <c r="D587" s="312"/>
      <c r="E587" s="313" t="s">
        <v>584</v>
      </c>
      <c r="F587" s="314" t="s">
        <v>425</v>
      </c>
      <c r="G587" s="315" t="str">
        <f t="shared" si="48"/>
        <v>фото</v>
      </c>
      <c r="H587" s="315"/>
      <c r="I587" s="316" t="s">
        <v>81</v>
      </c>
      <c r="J587" s="317" t="s">
        <v>1068</v>
      </c>
      <c r="K587" s="318" t="s">
        <v>586</v>
      </c>
      <c r="L587" s="319">
        <v>100</v>
      </c>
      <c r="M587" s="320">
        <v>1589.3999999999999</v>
      </c>
      <c r="N587" s="424"/>
      <c r="O587" s="322">
        <f t="shared" si="49"/>
        <v>0</v>
      </c>
      <c r="P587" s="323">
        <v>4607105143029</v>
      </c>
      <c r="Q587" s="317"/>
      <c r="R587" s="324">
        <f t="shared" si="50"/>
        <v>15.89</v>
      </c>
      <c r="S587" s="458" t="s">
        <v>1922</v>
      </c>
      <c r="T587" s="326" t="s">
        <v>4543</v>
      </c>
      <c r="U587" s="352"/>
      <c r="V587" s="352"/>
      <c r="W587" s="352"/>
      <c r="X587" s="352"/>
    </row>
    <row r="588" spans="1:24" ht="15.75" x14ac:dyDescent="0.2">
      <c r="A588" s="292">
        <v>569</v>
      </c>
      <c r="B588" s="310">
        <v>2916</v>
      </c>
      <c r="C588" s="311" t="s">
        <v>2644</v>
      </c>
      <c r="D588" s="312"/>
      <c r="E588" s="313" t="s">
        <v>584</v>
      </c>
      <c r="F588" s="314" t="s">
        <v>1923</v>
      </c>
      <c r="G588" s="315" t="str">
        <f t="shared" si="48"/>
        <v>фото</v>
      </c>
      <c r="H588" s="315"/>
      <c r="I588" s="316" t="s">
        <v>1924</v>
      </c>
      <c r="J588" s="317" t="s">
        <v>1065</v>
      </c>
      <c r="K588" s="318" t="s">
        <v>586</v>
      </c>
      <c r="L588" s="319">
        <v>100</v>
      </c>
      <c r="M588" s="320">
        <v>1566.1999999999998</v>
      </c>
      <c r="N588" s="424"/>
      <c r="O588" s="322">
        <f t="shared" si="49"/>
        <v>0</v>
      </c>
      <c r="P588" s="323">
        <v>4607105143036</v>
      </c>
      <c r="Q588" s="317"/>
      <c r="R588" s="324">
        <f t="shared" si="50"/>
        <v>15.66</v>
      </c>
      <c r="S588" s="458" t="s">
        <v>2644</v>
      </c>
      <c r="T588" s="326" t="s">
        <v>4543</v>
      </c>
      <c r="U588" s="352"/>
      <c r="V588" s="352"/>
      <c r="W588" s="352"/>
      <c r="X588" s="352"/>
    </row>
    <row r="589" spans="1:24" ht="25.5" x14ac:dyDescent="0.2">
      <c r="A589" s="292">
        <v>570</v>
      </c>
      <c r="B589" s="310">
        <v>1218</v>
      </c>
      <c r="C589" s="311" t="s">
        <v>3946</v>
      </c>
      <c r="D589" s="312"/>
      <c r="E589" s="313" t="s">
        <v>584</v>
      </c>
      <c r="F589" s="314" t="s">
        <v>3770</v>
      </c>
      <c r="G589" s="315" t="str">
        <f t="shared" si="48"/>
        <v>фото</v>
      </c>
      <c r="H589" s="315"/>
      <c r="I589" s="316" t="s">
        <v>3848</v>
      </c>
      <c r="J589" s="317" t="s">
        <v>1068</v>
      </c>
      <c r="K589" s="318" t="s">
        <v>586</v>
      </c>
      <c r="L589" s="319">
        <v>100</v>
      </c>
      <c r="M589" s="320">
        <v>1414.3999999999999</v>
      </c>
      <c r="N589" s="424"/>
      <c r="O589" s="322">
        <f t="shared" si="49"/>
        <v>0</v>
      </c>
      <c r="P589" s="323">
        <v>4607105143043</v>
      </c>
      <c r="Q589" s="317"/>
      <c r="R589" s="324">
        <f t="shared" si="50"/>
        <v>14.14</v>
      </c>
      <c r="S589" s="458" t="s">
        <v>3946</v>
      </c>
      <c r="T589" s="326" t="s">
        <v>4543</v>
      </c>
      <c r="U589" s="352"/>
      <c r="V589" s="352"/>
      <c r="W589" s="352"/>
      <c r="X589" s="352"/>
    </row>
    <row r="590" spans="1:24" ht="15.75" x14ac:dyDescent="0.2">
      <c r="A590" s="292">
        <v>571</v>
      </c>
      <c r="B590" s="310">
        <v>2028</v>
      </c>
      <c r="C590" s="311" t="s">
        <v>1925</v>
      </c>
      <c r="D590" s="312"/>
      <c r="E590" s="313" t="s">
        <v>584</v>
      </c>
      <c r="F590" s="314" t="s">
        <v>426</v>
      </c>
      <c r="G590" s="315" t="str">
        <f t="shared" si="48"/>
        <v>фото</v>
      </c>
      <c r="H590" s="315"/>
      <c r="I590" s="316" t="s">
        <v>427</v>
      </c>
      <c r="J590" s="317" t="s">
        <v>1068</v>
      </c>
      <c r="K590" s="318" t="s">
        <v>586</v>
      </c>
      <c r="L590" s="319">
        <v>75</v>
      </c>
      <c r="M590" s="320">
        <v>1449.5</v>
      </c>
      <c r="N590" s="424"/>
      <c r="O590" s="322">
        <f t="shared" si="49"/>
        <v>0</v>
      </c>
      <c r="P590" s="323">
        <v>4607105143050</v>
      </c>
      <c r="Q590" s="317"/>
      <c r="R590" s="324">
        <f t="shared" si="50"/>
        <v>19.329999999999998</v>
      </c>
      <c r="S590" s="458" t="s">
        <v>1925</v>
      </c>
      <c r="T590" s="326" t="s">
        <v>4543</v>
      </c>
      <c r="U590" s="352"/>
      <c r="V590" s="352"/>
      <c r="W590" s="352"/>
      <c r="X590" s="352"/>
    </row>
    <row r="591" spans="1:24" ht="25.5" x14ac:dyDescent="0.2">
      <c r="A591" s="292">
        <v>572</v>
      </c>
      <c r="B591" s="310">
        <v>1941</v>
      </c>
      <c r="C591" s="311" t="s">
        <v>1926</v>
      </c>
      <c r="D591" s="312" t="s">
        <v>1927</v>
      </c>
      <c r="E591" s="313" t="s">
        <v>584</v>
      </c>
      <c r="F591" s="314" t="s">
        <v>174</v>
      </c>
      <c r="G591" s="315" t="str">
        <f t="shared" si="48"/>
        <v>фото</v>
      </c>
      <c r="H591" s="315" t="str">
        <f>HYPERLINK("http://www.gardenbulbs.ru/images/summer_CL/thumbnails/"&amp;D591&amp;".jpg","фото")</f>
        <v>фото</v>
      </c>
      <c r="I591" s="316" t="s">
        <v>6800</v>
      </c>
      <c r="J591" s="317" t="s">
        <v>1065</v>
      </c>
      <c r="K591" s="318" t="s">
        <v>586</v>
      </c>
      <c r="L591" s="319">
        <v>100</v>
      </c>
      <c r="M591" s="320">
        <v>2259.7999999999997</v>
      </c>
      <c r="N591" s="424"/>
      <c r="O591" s="322">
        <f t="shared" si="49"/>
        <v>0</v>
      </c>
      <c r="P591" s="323">
        <v>4607105143081</v>
      </c>
      <c r="Q591" s="317"/>
      <c r="R591" s="324">
        <f t="shared" si="50"/>
        <v>22.6</v>
      </c>
      <c r="S591" s="458" t="s">
        <v>3162</v>
      </c>
      <c r="T591" s="326" t="s">
        <v>4543</v>
      </c>
      <c r="U591" s="352"/>
      <c r="V591" s="352"/>
      <c r="W591" s="352"/>
      <c r="X591" s="352"/>
    </row>
    <row r="592" spans="1:24" ht="15.75" x14ac:dyDescent="0.2">
      <c r="A592" s="292">
        <v>573</v>
      </c>
      <c r="B592" s="310">
        <v>2705</v>
      </c>
      <c r="C592" s="311" t="s">
        <v>1928</v>
      </c>
      <c r="D592" s="312"/>
      <c r="E592" s="313" t="s">
        <v>584</v>
      </c>
      <c r="F592" s="314" t="s">
        <v>428</v>
      </c>
      <c r="G592" s="315" t="str">
        <f t="shared" si="48"/>
        <v>фото</v>
      </c>
      <c r="H592" s="315"/>
      <c r="I592" s="316" t="s">
        <v>1135</v>
      </c>
      <c r="J592" s="317" t="s">
        <v>1068</v>
      </c>
      <c r="K592" s="318" t="s">
        <v>586</v>
      </c>
      <c r="L592" s="319">
        <v>100</v>
      </c>
      <c r="M592" s="320">
        <v>1500.8</v>
      </c>
      <c r="N592" s="424"/>
      <c r="O592" s="322">
        <f t="shared" si="49"/>
        <v>0</v>
      </c>
      <c r="P592" s="323">
        <v>4607105143098</v>
      </c>
      <c r="Q592" s="317"/>
      <c r="R592" s="324">
        <f t="shared" si="50"/>
        <v>15.01</v>
      </c>
      <c r="S592" s="458" t="s">
        <v>1928</v>
      </c>
      <c r="T592" s="326" t="s">
        <v>4543</v>
      </c>
      <c r="U592" s="352"/>
      <c r="V592" s="352"/>
      <c r="W592" s="352"/>
      <c r="X592" s="352"/>
    </row>
    <row r="593" spans="1:24" ht="25.5" x14ac:dyDescent="0.2">
      <c r="A593" s="292">
        <v>574</v>
      </c>
      <c r="B593" s="310">
        <v>145</v>
      </c>
      <c r="C593" s="311" t="s">
        <v>1930</v>
      </c>
      <c r="D593" s="312"/>
      <c r="E593" s="313" t="s">
        <v>584</v>
      </c>
      <c r="F593" s="314" t="s">
        <v>429</v>
      </c>
      <c r="G593" s="315" t="str">
        <f t="shared" si="48"/>
        <v>фото</v>
      </c>
      <c r="H593" s="315"/>
      <c r="I593" s="316" t="s">
        <v>430</v>
      </c>
      <c r="J593" s="317" t="s">
        <v>1065</v>
      </c>
      <c r="K593" s="318" t="s">
        <v>586</v>
      </c>
      <c r="L593" s="319">
        <v>100</v>
      </c>
      <c r="M593" s="320">
        <v>1313.1999999999998</v>
      </c>
      <c r="N593" s="424"/>
      <c r="O593" s="322">
        <f t="shared" si="49"/>
        <v>0</v>
      </c>
      <c r="P593" s="323">
        <v>4607105143104</v>
      </c>
      <c r="Q593" s="317"/>
      <c r="R593" s="324">
        <f t="shared" si="50"/>
        <v>13.13</v>
      </c>
      <c r="S593" s="458" t="s">
        <v>1930</v>
      </c>
      <c r="T593" s="326" t="s">
        <v>4543</v>
      </c>
      <c r="U593" s="352"/>
      <c r="V593" s="352"/>
      <c r="W593" s="352"/>
      <c r="X593" s="352"/>
    </row>
    <row r="594" spans="1:24" ht="15.75" x14ac:dyDescent="0.2">
      <c r="A594" s="292">
        <v>575</v>
      </c>
      <c r="B594" s="310">
        <v>295</v>
      </c>
      <c r="C594" s="311" t="s">
        <v>1931</v>
      </c>
      <c r="D594" s="312"/>
      <c r="E594" s="313" t="s">
        <v>584</v>
      </c>
      <c r="F594" s="314" t="s">
        <v>431</v>
      </c>
      <c r="G594" s="315" t="str">
        <f t="shared" si="48"/>
        <v>фото</v>
      </c>
      <c r="H594" s="315"/>
      <c r="I594" s="316" t="s">
        <v>432</v>
      </c>
      <c r="J594" s="317" t="s">
        <v>1065</v>
      </c>
      <c r="K594" s="318" t="s">
        <v>586</v>
      </c>
      <c r="L594" s="319">
        <v>100</v>
      </c>
      <c r="M594" s="320">
        <v>1513.5</v>
      </c>
      <c r="N594" s="424"/>
      <c r="O594" s="322">
        <f t="shared" si="49"/>
        <v>0</v>
      </c>
      <c r="P594" s="323">
        <v>4607105143111</v>
      </c>
      <c r="Q594" s="317"/>
      <c r="R594" s="324">
        <f t="shared" si="50"/>
        <v>15.14</v>
      </c>
      <c r="S594" s="458" t="s">
        <v>1931</v>
      </c>
      <c r="T594" s="326" t="s">
        <v>4543</v>
      </c>
      <c r="U594" s="352"/>
      <c r="V594" s="352"/>
      <c r="W594" s="352"/>
      <c r="X594" s="352"/>
    </row>
    <row r="595" spans="1:24" ht="15.75" x14ac:dyDescent="0.2">
      <c r="A595" s="292">
        <v>576</v>
      </c>
      <c r="B595" s="310">
        <v>1260</v>
      </c>
      <c r="C595" s="311" t="s">
        <v>1929</v>
      </c>
      <c r="D595" s="312"/>
      <c r="E595" s="313" t="s">
        <v>584</v>
      </c>
      <c r="F595" s="314" t="s">
        <v>433</v>
      </c>
      <c r="G595" s="315" t="str">
        <f t="shared" si="48"/>
        <v>фото</v>
      </c>
      <c r="H595" s="315"/>
      <c r="I595" s="316" t="s">
        <v>133</v>
      </c>
      <c r="J595" s="317" t="s">
        <v>1065</v>
      </c>
      <c r="K595" s="318" t="s">
        <v>586</v>
      </c>
      <c r="L595" s="319">
        <v>100</v>
      </c>
      <c r="M595" s="320">
        <v>1435.5</v>
      </c>
      <c r="N595" s="424"/>
      <c r="O595" s="322">
        <f t="shared" si="49"/>
        <v>0</v>
      </c>
      <c r="P595" s="323">
        <v>4607105143128</v>
      </c>
      <c r="Q595" s="317"/>
      <c r="R595" s="324">
        <f t="shared" si="50"/>
        <v>14.36</v>
      </c>
      <c r="S595" s="458" t="s">
        <v>1929</v>
      </c>
      <c r="T595" s="326" t="s">
        <v>4543</v>
      </c>
      <c r="U595" s="352"/>
      <c r="V595" s="352"/>
      <c r="W595" s="352"/>
      <c r="X595" s="352"/>
    </row>
    <row r="596" spans="1:24" ht="38.25" x14ac:dyDescent="0.2">
      <c r="A596" s="292">
        <v>577</v>
      </c>
      <c r="B596" s="310">
        <v>14959</v>
      </c>
      <c r="C596" s="327" t="s">
        <v>5287</v>
      </c>
      <c r="D596" s="328"/>
      <c r="E596" s="329" t="s">
        <v>584</v>
      </c>
      <c r="F596" s="330" t="s">
        <v>6801</v>
      </c>
      <c r="G596" s="331" t="str">
        <f t="shared" si="48"/>
        <v>фото</v>
      </c>
      <c r="H596" s="331"/>
      <c r="I596" s="332" t="s">
        <v>6802</v>
      </c>
      <c r="J596" s="333" t="s">
        <v>1065</v>
      </c>
      <c r="K596" s="334" t="s">
        <v>586</v>
      </c>
      <c r="L596" s="335">
        <v>100</v>
      </c>
      <c r="M596" s="336">
        <v>1573.1999999999998</v>
      </c>
      <c r="N596" s="424"/>
      <c r="O596" s="322">
        <f t="shared" si="49"/>
        <v>0</v>
      </c>
      <c r="P596" s="323">
        <v>4607105160620</v>
      </c>
      <c r="Q596" s="337" t="s">
        <v>6499</v>
      </c>
      <c r="R596" s="324">
        <f t="shared" si="50"/>
        <v>15.73</v>
      </c>
      <c r="S596" s="458" t="s">
        <v>5287</v>
      </c>
      <c r="T596" s="326" t="s">
        <v>4543</v>
      </c>
      <c r="U596" s="352"/>
      <c r="V596" s="352"/>
      <c r="W596" s="352"/>
      <c r="X596" s="352"/>
    </row>
    <row r="597" spans="1:24" ht="25.5" x14ac:dyDescent="0.2">
      <c r="A597" s="292">
        <v>578</v>
      </c>
      <c r="B597" s="310">
        <v>11869</v>
      </c>
      <c r="C597" s="311" t="s">
        <v>5287</v>
      </c>
      <c r="D597" s="312"/>
      <c r="E597" s="313" t="s">
        <v>584</v>
      </c>
      <c r="F597" s="314" t="s">
        <v>5010</v>
      </c>
      <c r="G597" s="315" t="str">
        <f t="shared" si="48"/>
        <v>фото</v>
      </c>
      <c r="H597" s="315"/>
      <c r="I597" s="316" t="s">
        <v>6803</v>
      </c>
      <c r="J597" s="317" t="s">
        <v>1065</v>
      </c>
      <c r="K597" s="318" t="s">
        <v>5237</v>
      </c>
      <c r="L597" s="319">
        <v>50</v>
      </c>
      <c r="M597" s="320">
        <v>1054.5</v>
      </c>
      <c r="N597" s="424"/>
      <c r="O597" s="322">
        <f t="shared" si="49"/>
        <v>0</v>
      </c>
      <c r="P597" s="323">
        <v>4607105141605</v>
      </c>
      <c r="Q597" s="317" t="s">
        <v>4911</v>
      </c>
      <c r="R597" s="324">
        <f t="shared" si="50"/>
        <v>21.09</v>
      </c>
      <c r="S597" s="458" t="s">
        <v>6804</v>
      </c>
      <c r="T597" s="326" t="s">
        <v>4543</v>
      </c>
      <c r="U597" s="352"/>
      <c r="V597" s="352"/>
      <c r="W597" s="352"/>
      <c r="X597" s="352"/>
    </row>
    <row r="598" spans="1:24" ht="25.5" x14ac:dyDescent="0.2">
      <c r="A598" s="292">
        <v>579</v>
      </c>
      <c r="B598" s="310">
        <v>14960</v>
      </c>
      <c r="C598" s="327" t="s">
        <v>6805</v>
      </c>
      <c r="D598" s="328"/>
      <c r="E598" s="329" t="s">
        <v>584</v>
      </c>
      <c r="F598" s="330" t="s">
        <v>6806</v>
      </c>
      <c r="G598" s="331" t="str">
        <f t="shared" si="48"/>
        <v>фото</v>
      </c>
      <c r="H598" s="331"/>
      <c r="I598" s="332" t="s">
        <v>6807</v>
      </c>
      <c r="J598" s="333" t="s">
        <v>1068</v>
      </c>
      <c r="K598" s="334" t="s">
        <v>586</v>
      </c>
      <c r="L598" s="335">
        <v>100</v>
      </c>
      <c r="M598" s="336">
        <v>1500.8</v>
      </c>
      <c r="N598" s="424"/>
      <c r="O598" s="322">
        <f t="shared" si="49"/>
        <v>0</v>
      </c>
      <c r="P598" s="323">
        <v>4607105160637</v>
      </c>
      <c r="Q598" s="337" t="s">
        <v>6499</v>
      </c>
      <c r="R598" s="324">
        <f t="shared" si="50"/>
        <v>15.01</v>
      </c>
      <c r="S598" s="458" t="s">
        <v>6805</v>
      </c>
      <c r="T598" s="326" t="s">
        <v>4543</v>
      </c>
      <c r="U598" s="352"/>
      <c r="V598" s="352"/>
      <c r="W598" s="352"/>
      <c r="X598" s="352"/>
    </row>
    <row r="599" spans="1:24" ht="51" x14ac:dyDescent="0.2">
      <c r="A599" s="292">
        <v>580</v>
      </c>
      <c r="B599" s="310">
        <v>7682</v>
      </c>
      <c r="C599" s="311" t="s">
        <v>4562</v>
      </c>
      <c r="D599" s="312"/>
      <c r="E599" s="313" t="s">
        <v>584</v>
      </c>
      <c r="F599" s="314" t="s">
        <v>4563</v>
      </c>
      <c r="G599" s="315" t="str">
        <f t="shared" si="48"/>
        <v>фото</v>
      </c>
      <c r="H599" s="315"/>
      <c r="I599" s="316" t="s">
        <v>6808</v>
      </c>
      <c r="J599" s="317" t="s">
        <v>1068</v>
      </c>
      <c r="K599" s="318" t="s">
        <v>586</v>
      </c>
      <c r="L599" s="319">
        <v>100</v>
      </c>
      <c r="M599" s="320">
        <v>1770</v>
      </c>
      <c r="N599" s="424"/>
      <c r="O599" s="322">
        <f t="shared" si="49"/>
        <v>0</v>
      </c>
      <c r="P599" s="323">
        <v>4607105143142</v>
      </c>
      <c r="Q599" s="317"/>
      <c r="R599" s="324">
        <f t="shared" si="50"/>
        <v>17.7</v>
      </c>
      <c r="S599" s="458" t="s">
        <v>5323</v>
      </c>
      <c r="T599" s="326" t="s">
        <v>4543</v>
      </c>
      <c r="U599" s="352"/>
      <c r="V599" s="352"/>
      <c r="W599" s="352"/>
      <c r="X599" s="352"/>
    </row>
    <row r="600" spans="1:24" ht="25.5" x14ac:dyDescent="0.2">
      <c r="A600" s="292">
        <v>581</v>
      </c>
      <c r="B600" s="310">
        <v>1767</v>
      </c>
      <c r="C600" s="327" t="s">
        <v>6809</v>
      </c>
      <c r="D600" s="328"/>
      <c r="E600" s="329" t="s">
        <v>584</v>
      </c>
      <c r="F600" s="330" t="s">
        <v>6810</v>
      </c>
      <c r="G600" s="331" t="str">
        <f t="shared" si="48"/>
        <v>фото</v>
      </c>
      <c r="H600" s="331"/>
      <c r="I600" s="332" t="s">
        <v>286</v>
      </c>
      <c r="J600" s="333" t="s">
        <v>1065</v>
      </c>
      <c r="K600" s="334" t="s">
        <v>586</v>
      </c>
      <c r="L600" s="335">
        <v>100</v>
      </c>
      <c r="M600" s="336">
        <v>1313.1999999999998</v>
      </c>
      <c r="N600" s="424"/>
      <c r="O600" s="322">
        <f t="shared" si="49"/>
        <v>0</v>
      </c>
      <c r="P600" s="323">
        <v>4607105142428</v>
      </c>
      <c r="Q600" s="337" t="s">
        <v>6499</v>
      </c>
      <c r="R600" s="324">
        <f t="shared" si="50"/>
        <v>13.13</v>
      </c>
      <c r="S600" s="458" t="s">
        <v>6809</v>
      </c>
      <c r="T600" s="326" t="s">
        <v>4543</v>
      </c>
      <c r="U600" s="352"/>
      <c r="V600" s="352"/>
      <c r="W600" s="352"/>
      <c r="X600" s="352"/>
    </row>
    <row r="601" spans="1:24" ht="25.5" x14ac:dyDescent="0.2">
      <c r="A601" s="292">
        <v>582</v>
      </c>
      <c r="B601" s="310">
        <v>14968</v>
      </c>
      <c r="C601" s="327" t="s">
        <v>6811</v>
      </c>
      <c r="D601" s="328"/>
      <c r="E601" s="329" t="s">
        <v>584</v>
      </c>
      <c r="F601" s="330" t="s">
        <v>6812</v>
      </c>
      <c r="G601" s="331" t="str">
        <f t="shared" si="48"/>
        <v>фото</v>
      </c>
      <c r="H601" s="331"/>
      <c r="I601" s="332" t="s">
        <v>6813</v>
      </c>
      <c r="J601" s="333" t="s">
        <v>1065</v>
      </c>
      <c r="K601" s="334" t="s">
        <v>586</v>
      </c>
      <c r="L601" s="335">
        <v>100</v>
      </c>
      <c r="M601" s="336">
        <v>1652.6</v>
      </c>
      <c r="N601" s="424"/>
      <c r="O601" s="322">
        <f t="shared" si="49"/>
        <v>0</v>
      </c>
      <c r="P601" s="323">
        <v>4607105160712</v>
      </c>
      <c r="Q601" s="337" t="s">
        <v>6499</v>
      </c>
      <c r="R601" s="324">
        <f t="shared" si="50"/>
        <v>16.53</v>
      </c>
      <c r="S601" s="458" t="s">
        <v>6811</v>
      </c>
      <c r="T601" s="326" t="s">
        <v>4543</v>
      </c>
      <c r="U601" s="352"/>
      <c r="V601" s="352"/>
      <c r="W601" s="352"/>
      <c r="X601" s="352"/>
    </row>
    <row r="602" spans="1:24" ht="15.75" x14ac:dyDescent="0.2">
      <c r="A602" s="292">
        <v>583</v>
      </c>
      <c r="B602" s="310">
        <v>6612</v>
      </c>
      <c r="C602" s="311" t="s">
        <v>1933</v>
      </c>
      <c r="D602" s="312"/>
      <c r="E602" s="313" t="s">
        <v>584</v>
      </c>
      <c r="F602" s="314" t="s">
        <v>134</v>
      </c>
      <c r="G602" s="315" t="str">
        <f t="shared" si="48"/>
        <v>фото</v>
      </c>
      <c r="H602" s="315"/>
      <c r="I602" s="316" t="s">
        <v>135</v>
      </c>
      <c r="J602" s="317" t="s">
        <v>1065</v>
      </c>
      <c r="K602" s="318" t="s">
        <v>586</v>
      </c>
      <c r="L602" s="319">
        <v>100</v>
      </c>
      <c r="M602" s="320">
        <v>1509.8999999999999</v>
      </c>
      <c r="N602" s="424"/>
      <c r="O602" s="322">
        <f t="shared" si="49"/>
        <v>0</v>
      </c>
      <c r="P602" s="323">
        <v>4607105143173</v>
      </c>
      <c r="Q602" s="317"/>
      <c r="R602" s="324">
        <f t="shared" si="50"/>
        <v>15.1</v>
      </c>
      <c r="S602" s="458" t="s">
        <v>1933</v>
      </c>
      <c r="T602" s="326" t="s">
        <v>4543</v>
      </c>
      <c r="U602" s="352"/>
      <c r="V602" s="352"/>
      <c r="W602" s="352"/>
      <c r="X602" s="352"/>
    </row>
    <row r="603" spans="1:24" ht="25.5" x14ac:dyDescent="0.2">
      <c r="A603" s="292">
        <v>584</v>
      </c>
      <c r="B603" s="310">
        <v>11910</v>
      </c>
      <c r="C603" s="311" t="s">
        <v>5324</v>
      </c>
      <c r="D603" s="312"/>
      <c r="E603" s="313" t="s">
        <v>584</v>
      </c>
      <c r="F603" s="314" t="s">
        <v>2515</v>
      </c>
      <c r="G603" s="315" t="str">
        <f t="shared" si="48"/>
        <v>фото</v>
      </c>
      <c r="H603" s="315"/>
      <c r="I603" s="316" t="s">
        <v>5158</v>
      </c>
      <c r="J603" s="317" t="s">
        <v>1068</v>
      </c>
      <c r="K603" s="318" t="s">
        <v>586</v>
      </c>
      <c r="L603" s="319">
        <v>100</v>
      </c>
      <c r="M603" s="320">
        <v>1855</v>
      </c>
      <c r="N603" s="424"/>
      <c r="O603" s="322">
        <f t="shared" si="49"/>
        <v>0</v>
      </c>
      <c r="P603" s="323">
        <v>4607105143210</v>
      </c>
      <c r="Q603" s="317" t="s">
        <v>4911</v>
      </c>
      <c r="R603" s="324">
        <f t="shared" si="50"/>
        <v>18.55</v>
      </c>
      <c r="S603" s="458" t="s">
        <v>5324</v>
      </c>
      <c r="T603" s="326" t="s">
        <v>4543</v>
      </c>
      <c r="U603" s="352"/>
      <c r="V603" s="352"/>
      <c r="W603" s="352"/>
      <c r="X603" s="352"/>
    </row>
    <row r="604" spans="1:24" ht="25.5" x14ac:dyDescent="0.2">
      <c r="A604" s="292">
        <v>585</v>
      </c>
      <c r="B604" s="310">
        <v>1771</v>
      </c>
      <c r="C604" s="311" t="s">
        <v>3947</v>
      </c>
      <c r="D604" s="312"/>
      <c r="E604" s="313" t="s">
        <v>584</v>
      </c>
      <c r="F604" s="314" t="s">
        <v>3771</v>
      </c>
      <c r="G604" s="315" t="str">
        <f t="shared" si="48"/>
        <v>фото</v>
      </c>
      <c r="H604" s="315"/>
      <c r="I604" s="316" t="s">
        <v>3849</v>
      </c>
      <c r="J604" s="317" t="s">
        <v>1074</v>
      </c>
      <c r="K604" s="318" t="s">
        <v>586</v>
      </c>
      <c r="L604" s="319">
        <v>100</v>
      </c>
      <c r="M604" s="320">
        <v>1161.3999999999999</v>
      </c>
      <c r="N604" s="424"/>
      <c r="O604" s="322">
        <f t="shared" si="49"/>
        <v>0</v>
      </c>
      <c r="P604" s="323">
        <v>4607105143227</v>
      </c>
      <c r="Q604" s="317"/>
      <c r="R604" s="324">
        <f t="shared" si="50"/>
        <v>11.61</v>
      </c>
      <c r="S604" s="458" t="s">
        <v>3947</v>
      </c>
      <c r="T604" s="326" t="s">
        <v>4543</v>
      </c>
      <c r="U604" s="352"/>
      <c r="V604" s="352"/>
      <c r="W604" s="352"/>
      <c r="X604" s="352"/>
    </row>
    <row r="605" spans="1:24" ht="15.75" x14ac:dyDescent="0.2">
      <c r="A605" s="292">
        <v>586</v>
      </c>
      <c r="B605" s="310">
        <v>2079</v>
      </c>
      <c r="C605" s="311" t="s">
        <v>4566</v>
      </c>
      <c r="D605" s="312"/>
      <c r="E605" s="313" t="s">
        <v>584</v>
      </c>
      <c r="F605" s="314" t="s">
        <v>4567</v>
      </c>
      <c r="G605" s="315" t="str">
        <f t="shared" si="48"/>
        <v>фото</v>
      </c>
      <c r="H605" s="315"/>
      <c r="I605" s="316" t="s">
        <v>4568</v>
      </c>
      <c r="J605" s="317" t="s">
        <v>1065</v>
      </c>
      <c r="K605" s="318" t="s">
        <v>586</v>
      </c>
      <c r="L605" s="319">
        <v>100</v>
      </c>
      <c r="M605" s="320">
        <v>1599.8999999999999</v>
      </c>
      <c r="N605" s="424"/>
      <c r="O605" s="322">
        <f t="shared" si="49"/>
        <v>0</v>
      </c>
      <c r="P605" s="323">
        <v>4607105143234</v>
      </c>
      <c r="Q605" s="317"/>
      <c r="R605" s="324">
        <f t="shared" si="50"/>
        <v>16</v>
      </c>
      <c r="S605" s="458" t="s">
        <v>4566</v>
      </c>
      <c r="T605" s="326" t="s">
        <v>4543</v>
      </c>
      <c r="U605" s="352"/>
      <c r="V605" s="352"/>
      <c r="W605" s="352"/>
      <c r="X605" s="352"/>
    </row>
    <row r="606" spans="1:24" ht="25.5" x14ac:dyDescent="0.2">
      <c r="A606" s="292">
        <v>587</v>
      </c>
      <c r="B606" s="310">
        <v>5080</v>
      </c>
      <c r="C606" s="311" t="s">
        <v>3163</v>
      </c>
      <c r="D606" s="312"/>
      <c r="E606" s="313" t="s">
        <v>584</v>
      </c>
      <c r="F606" s="314" t="s">
        <v>2499</v>
      </c>
      <c r="G606" s="315" t="str">
        <f t="shared" si="48"/>
        <v>фото</v>
      </c>
      <c r="H606" s="315"/>
      <c r="I606" s="316" t="s">
        <v>2546</v>
      </c>
      <c r="J606" s="317" t="s">
        <v>1068</v>
      </c>
      <c r="K606" s="318" t="s">
        <v>586</v>
      </c>
      <c r="L606" s="319">
        <v>100</v>
      </c>
      <c r="M606" s="320">
        <v>1771.3999999999999</v>
      </c>
      <c r="N606" s="424"/>
      <c r="O606" s="322">
        <f t="shared" si="49"/>
        <v>0</v>
      </c>
      <c r="P606" s="323">
        <v>4607105143241</v>
      </c>
      <c r="Q606" s="317"/>
      <c r="R606" s="324">
        <f t="shared" si="50"/>
        <v>17.71</v>
      </c>
      <c r="S606" s="458" t="s">
        <v>3163</v>
      </c>
      <c r="T606" s="326" t="s">
        <v>4543</v>
      </c>
      <c r="U606" s="352"/>
      <c r="V606" s="352"/>
      <c r="W606" s="352"/>
      <c r="X606" s="352"/>
    </row>
    <row r="607" spans="1:24" ht="15.75" x14ac:dyDescent="0.2">
      <c r="A607" s="292">
        <v>588</v>
      </c>
      <c r="B607" s="310">
        <v>7531</v>
      </c>
      <c r="C607" s="311" t="s">
        <v>4564</v>
      </c>
      <c r="D607" s="312"/>
      <c r="E607" s="313" t="s">
        <v>584</v>
      </c>
      <c r="F607" s="314" t="s">
        <v>4565</v>
      </c>
      <c r="G607" s="315" t="str">
        <f t="shared" si="48"/>
        <v>фото</v>
      </c>
      <c r="H607" s="315"/>
      <c r="I607" s="316" t="s">
        <v>329</v>
      </c>
      <c r="J607" s="317" t="s">
        <v>1065</v>
      </c>
      <c r="K607" s="318" t="s">
        <v>586</v>
      </c>
      <c r="L607" s="319">
        <v>100</v>
      </c>
      <c r="M607" s="320">
        <v>1755.8999999999999</v>
      </c>
      <c r="N607" s="424"/>
      <c r="O607" s="322">
        <f t="shared" si="49"/>
        <v>0</v>
      </c>
      <c r="P607" s="323">
        <v>4607105143258</v>
      </c>
      <c r="Q607" s="317"/>
      <c r="R607" s="324">
        <f t="shared" si="50"/>
        <v>17.559999999999999</v>
      </c>
      <c r="S607" s="458" t="s">
        <v>4564</v>
      </c>
      <c r="T607" s="326" t="s">
        <v>4543</v>
      </c>
      <c r="U607" s="352"/>
      <c r="V607" s="352"/>
      <c r="W607" s="352"/>
      <c r="X607" s="352"/>
    </row>
    <row r="608" spans="1:24" ht="89.25" x14ac:dyDescent="0.2">
      <c r="A608" s="292">
        <v>589</v>
      </c>
      <c r="B608" s="310">
        <v>150</v>
      </c>
      <c r="C608" s="311" t="s">
        <v>3164</v>
      </c>
      <c r="D608" s="312"/>
      <c r="E608" s="313" t="s">
        <v>584</v>
      </c>
      <c r="F608" s="314" t="s">
        <v>2500</v>
      </c>
      <c r="G608" s="315" t="str">
        <f t="shared" si="48"/>
        <v>фото</v>
      </c>
      <c r="H608" s="315"/>
      <c r="I608" s="316" t="s">
        <v>6814</v>
      </c>
      <c r="J608" s="317" t="s">
        <v>1065</v>
      </c>
      <c r="K608" s="318" t="s">
        <v>586</v>
      </c>
      <c r="L608" s="319">
        <v>100</v>
      </c>
      <c r="M608" s="320">
        <v>2019.3999999999999</v>
      </c>
      <c r="N608" s="424"/>
      <c r="O608" s="322">
        <f t="shared" si="49"/>
        <v>0</v>
      </c>
      <c r="P608" s="323">
        <v>4607105143265</v>
      </c>
      <c r="Q608" s="317"/>
      <c r="R608" s="324">
        <f t="shared" si="50"/>
        <v>20.190000000000001</v>
      </c>
      <c r="S608" s="458" t="s">
        <v>3164</v>
      </c>
      <c r="T608" s="326" t="s">
        <v>4543</v>
      </c>
      <c r="U608" s="352"/>
      <c r="V608" s="352"/>
      <c r="W608" s="352"/>
      <c r="X608" s="352"/>
    </row>
    <row r="609" spans="1:24" ht="25.5" x14ac:dyDescent="0.2">
      <c r="A609" s="292">
        <v>590</v>
      </c>
      <c r="B609" s="310">
        <v>1737</v>
      </c>
      <c r="C609" s="311" t="s">
        <v>3166</v>
      </c>
      <c r="D609" s="312"/>
      <c r="E609" s="313" t="s">
        <v>584</v>
      </c>
      <c r="F609" s="314" t="s">
        <v>2502</v>
      </c>
      <c r="G609" s="315" t="str">
        <f t="shared" si="48"/>
        <v>фото</v>
      </c>
      <c r="H609" s="315"/>
      <c r="I609" s="316" t="s">
        <v>2548</v>
      </c>
      <c r="J609" s="317" t="s">
        <v>1074</v>
      </c>
      <c r="K609" s="318" t="s">
        <v>586</v>
      </c>
      <c r="L609" s="319">
        <v>100</v>
      </c>
      <c r="M609" s="320">
        <v>1446.6999999999998</v>
      </c>
      <c r="N609" s="424"/>
      <c r="O609" s="322">
        <f t="shared" si="49"/>
        <v>0</v>
      </c>
      <c r="P609" s="323">
        <v>4607105143296</v>
      </c>
      <c r="Q609" s="317"/>
      <c r="R609" s="324">
        <f t="shared" si="50"/>
        <v>14.47</v>
      </c>
      <c r="S609" s="458" t="s">
        <v>3166</v>
      </c>
      <c r="T609" s="326" t="s">
        <v>4543</v>
      </c>
      <c r="U609" s="352"/>
      <c r="V609" s="352"/>
      <c r="W609" s="352"/>
      <c r="X609" s="352"/>
    </row>
    <row r="610" spans="1:24" ht="15.75" x14ac:dyDescent="0.2">
      <c r="A610" s="292">
        <v>591</v>
      </c>
      <c r="B610" s="310">
        <v>11872</v>
      </c>
      <c r="C610" s="311" t="s">
        <v>3166</v>
      </c>
      <c r="D610" s="312"/>
      <c r="E610" s="313" t="s">
        <v>584</v>
      </c>
      <c r="F610" s="314" t="s">
        <v>5013</v>
      </c>
      <c r="G610" s="315" t="str">
        <f t="shared" si="48"/>
        <v>фото</v>
      </c>
      <c r="H610" s="315"/>
      <c r="I610" s="316" t="s">
        <v>5134</v>
      </c>
      <c r="J610" s="317" t="s">
        <v>1074</v>
      </c>
      <c r="K610" s="318" t="s">
        <v>5237</v>
      </c>
      <c r="L610" s="319">
        <v>100</v>
      </c>
      <c r="M610" s="320">
        <v>2046.8</v>
      </c>
      <c r="N610" s="424"/>
      <c r="O610" s="322">
        <f t="shared" si="49"/>
        <v>0</v>
      </c>
      <c r="P610" s="323">
        <v>4607105141667</v>
      </c>
      <c r="Q610" s="317" t="s">
        <v>4911</v>
      </c>
      <c r="R610" s="324">
        <f t="shared" si="50"/>
        <v>20.47</v>
      </c>
      <c r="S610" s="458" t="s">
        <v>3166</v>
      </c>
      <c r="T610" s="326" t="s">
        <v>4543</v>
      </c>
      <c r="U610" s="352"/>
      <c r="V610" s="352"/>
      <c r="W610" s="352"/>
      <c r="X610" s="352"/>
    </row>
    <row r="611" spans="1:24" ht="25.5" x14ac:dyDescent="0.2">
      <c r="A611" s="292">
        <v>592</v>
      </c>
      <c r="B611" s="310">
        <v>2216</v>
      </c>
      <c r="C611" s="311" t="s">
        <v>3167</v>
      </c>
      <c r="D611" s="312"/>
      <c r="E611" s="313" t="s">
        <v>584</v>
      </c>
      <c r="F611" s="314" t="s">
        <v>2503</v>
      </c>
      <c r="G611" s="315" t="str">
        <f t="shared" si="48"/>
        <v>фото</v>
      </c>
      <c r="H611" s="315"/>
      <c r="I611" s="316" t="s">
        <v>2549</v>
      </c>
      <c r="J611" s="317" t="s">
        <v>1074</v>
      </c>
      <c r="K611" s="318" t="s">
        <v>586</v>
      </c>
      <c r="L611" s="319">
        <v>100</v>
      </c>
      <c r="M611" s="320">
        <v>1636.3999999999999</v>
      </c>
      <c r="N611" s="424"/>
      <c r="O611" s="322">
        <f t="shared" si="49"/>
        <v>0</v>
      </c>
      <c r="P611" s="323">
        <v>4607105143302</v>
      </c>
      <c r="Q611" s="317"/>
      <c r="R611" s="324">
        <f t="shared" si="50"/>
        <v>16.36</v>
      </c>
      <c r="S611" s="458" t="s">
        <v>3167</v>
      </c>
      <c r="T611" s="326" t="s">
        <v>4543</v>
      </c>
      <c r="U611" s="352"/>
      <c r="V611" s="352"/>
      <c r="W611" s="352"/>
      <c r="X611" s="352"/>
    </row>
    <row r="612" spans="1:24" ht="15.75" x14ac:dyDescent="0.2">
      <c r="A612" s="292">
        <v>593</v>
      </c>
      <c r="B612" s="310">
        <v>11873</v>
      </c>
      <c r="C612" s="311" t="s">
        <v>3167</v>
      </c>
      <c r="D612" s="312"/>
      <c r="E612" s="313" t="s">
        <v>584</v>
      </c>
      <c r="F612" s="314" t="s">
        <v>5014</v>
      </c>
      <c r="G612" s="315" t="str">
        <f t="shared" si="48"/>
        <v>фото</v>
      </c>
      <c r="H612" s="315"/>
      <c r="I612" s="316" t="s">
        <v>158</v>
      </c>
      <c r="J612" s="317" t="s">
        <v>1074</v>
      </c>
      <c r="K612" s="318" t="s">
        <v>5237</v>
      </c>
      <c r="L612" s="319">
        <v>100</v>
      </c>
      <c r="M612" s="320">
        <v>2046.8</v>
      </c>
      <c r="N612" s="424"/>
      <c r="O612" s="322">
        <f t="shared" si="49"/>
        <v>0</v>
      </c>
      <c r="P612" s="323">
        <v>4607105141674</v>
      </c>
      <c r="Q612" s="317" t="s">
        <v>4911</v>
      </c>
      <c r="R612" s="324">
        <f t="shared" si="50"/>
        <v>20.47</v>
      </c>
      <c r="S612" s="458" t="s">
        <v>3167</v>
      </c>
      <c r="T612" s="326" t="s">
        <v>4543</v>
      </c>
      <c r="U612" s="352"/>
      <c r="V612" s="352"/>
      <c r="W612" s="352"/>
      <c r="X612" s="352"/>
    </row>
    <row r="613" spans="1:24" ht="25.5" x14ac:dyDescent="0.2">
      <c r="A613" s="292">
        <v>594</v>
      </c>
      <c r="B613" s="310">
        <v>14965</v>
      </c>
      <c r="C613" s="327" t="s">
        <v>6815</v>
      </c>
      <c r="D613" s="328"/>
      <c r="E613" s="329" t="s">
        <v>584</v>
      </c>
      <c r="F613" s="330" t="s">
        <v>6816</v>
      </c>
      <c r="G613" s="331" t="str">
        <f t="shared" si="48"/>
        <v>фото</v>
      </c>
      <c r="H613" s="331"/>
      <c r="I613" s="332" t="s">
        <v>6817</v>
      </c>
      <c r="J613" s="333" t="s">
        <v>1068</v>
      </c>
      <c r="K613" s="334" t="s">
        <v>586</v>
      </c>
      <c r="L613" s="335">
        <v>100</v>
      </c>
      <c r="M613" s="336">
        <v>1636.3999999999999</v>
      </c>
      <c r="N613" s="424"/>
      <c r="O613" s="322">
        <f t="shared" si="49"/>
        <v>0</v>
      </c>
      <c r="P613" s="323">
        <v>4607105160682</v>
      </c>
      <c r="Q613" s="337" t="s">
        <v>6499</v>
      </c>
      <c r="R613" s="324">
        <f t="shared" si="50"/>
        <v>16.36</v>
      </c>
      <c r="S613" s="458" t="s">
        <v>6815</v>
      </c>
      <c r="T613" s="326" t="s">
        <v>4543</v>
      </c>
      <c r="U613" s="352"/>
      <c r="V613" s="352"/>
      <c r="W613" s="352"/>
      <c r="X613" s="352"/>
    </row>
    <row r="614" spans="1:24" ht="25.5" x14ac:dyDescent="0.2">
      <c r="A614" s="292">
        <v>595</v>
      </c>
      <c r="B614" s="310">
        <v>1956</v>
      </c>
      <c r="C614" s="311" t="s">
        <v>3165</v>
      </c>
      <c r="D614" s="312"/>
      <c r="E614" s="313" t="s">
        <v>584</v>
      </c>
      <c r="F614" s="314" t="s">
        <v>2501</v>
      </c>
      <c r="G614" s="315" t="str">
        <f t="shared" si="48"/>
        <v>фото</v>
      </c>
      <c r="H614" s="315"/>
      <c r="I614" s="316" t="s">
        <v>2547</v>
      </c>
      <c r="J614" s="317" t="s">
        <v>1074</v>
      </c>
      <c r="K614" s="318" t="s">
        <v>586</v>
      </c>
      <c r="L614" s="319">
        <v>100</v>
      </c>
      <c r="M614" s="320">
        <v>1636.3999999999999</v>
      </c>
      <c r="N614" s="424"/>
      <c r="O614" s="322">
        <f t="shared" si="49"/>
        <v>0</v>
      </c>
      <c r="P614" s="323">
        <v>4607105143319</v>
      </c>
      <c r="Q614" s="317"/>
      <c r="R614" s="324">
        <f t="shared" si="50"/>
        <v>16.36</v>
      </c>
      <c r="S614" s="458" t="s">
        <v>3165</v>
      </c>
      <c r="T614" s="326" t="s">
        <v>4543</v>
      </c>
      <c r="U614" s="352"/>
      <c r="V614" s="352"/>
      <c r="W614" s="352"/>
      <c r="X614" s="352"/>
    </row>
    <row r="615" spans="1:24" ht="15.75" x14ac:dyDescent="0.2">
      <c r="A615" s="292">
        <v>596</v>
      </c>
      <c r="B615" s="310">
        <v>11874</v>
      </c>
      <c r="C615" s="311" t="s">
        <v>3165</v>
      </c>
      <c r="D615" s="312"/>
      <c r="E615" s="313" t="s">
        <v>584</v>
      </c>
      <c r="F615" s="314" t="s">
        <v>5012</v>
      </c>
      <c r="G615" s="315" t="str">
        <f t="shared" si="48"/>
        <v>фото</v>
      </c>
      <c r="H615" s="315"/>
      <c r="I615" s="316" t="s">
        <v>5133</v>
      </c>
      <c r="J615" s="317" t="s">
        <v>1074</v>
      </c>
      <c r="K615" s="318" t="s">
        <v>5237</v>
      </c>
      <c r="L615" s="319">
        <v>100</v>
      </c>
      <c r="M615" s="320">
        <v>2072.1</v>
      </c>
      <c r="N615" s="424"/>
      <c r="O615" s="322">
        <f t="shared" si="49"/>
        <v>0</v>
      </c>
      <c r="P615" s="323">
        <v>4607105141681</v>
      </c>
      <c r="Q615" s="317" t="s">
        <v>4911</v>
      </c>
      <c r="R615" s="324">
        <f t="shared" si="50"/>
        <v>20.72</v>
      </c>
      <c r="S615" s="458" t="s">
        <v>3165</v>
      </c>
      <c r="T615" s="326" t="s">
        <v>4543</v>
      </c>
      <c r="U615" s="352"/>
      <c r="V615" s="352"/>
      <c r="W615" s="352"/>
      <c r="X615" s="352"/>
    </row>
    <row r="616" spans="1:24" ht="38.25" x14ac:dyDescent="0.2">
      <c r="A616" s="292">
        <v>597</v>
      </c>
      <c r="B616" s="310">
        <v>14970</v>
      </c>
      <c r="C616" s="327" t="s">
        <v>6818</v>
      </c>
      <c r="D616" s="328"/>
      <c r="E616" s="329" t="s">
        <v>584</v>
      </c>
      <c r="F616" s="330" t="s">
        <v>6819</v>
      </c>
      <c r="G616" s="331" t="str">
        <f t="shared" si="48"/>
        <v>фото</v>
      </c>
      <c r="H616" s="331"/>
      <c r="I616" s="332" t="s">
        <v>6820</v>
      </c>
      <c r="J616" s="333" t="s">
        <v>1065</v>
      </c>
      <c r="K616" s="334" t="s">
        <v>586</v>
      </c>
      <c r="L616" s="335">
        <v>100</v>
      </c>
      <c r="M616" s="336">
        <v>1638.3999999999999</v>
      </c>
      <c r="N616" s="424"/>
      <c r="O616" s="322">
        <f t="shared" si="49"/>
        <v>0</v>
      </c>
      <c r="P616" s="323">
        <v>4607105160736</v>
      </c>
      <c r="Q616" s="337" t="s">
        <v>6499</v>
      </c>
      <c r="R616" s="324">
        <f t="shared" si="50"/>
        <v>16.38</v>
      </c>
      <c r="S616" s="458" t="s">
        <v>6818</v>
      </c>
      <c r="T616" s="326" t="s">
        <v>4543</v>
      </c>
      <c r="U616" s="352"/>
      <c r="V616" s="352"/>
      <c r="W616" s="352"/>
      <c r="X616" s="352"/>
    </row>
    <row r="617" spans="1:24" ht="25.5" x14ac:dyDescent="0.2">
      <c r="A617" s="292">
        <v>598</v>
      </c>
      <c r="B617" s="310">
        <v>2706</v>
      </c>
      <c r="C617" s="311" t="s">
        <v>1934</v>
      </c>
      <c r="D617" s="312"/>
      <c r="E617" s="313" t="s">
        <v>584</v>
      </c>
      <c r="F617" s="314" t="s">
        <v>136</v>
      </c>
      <c r="G617" s="315" t="str">
        <f t="shared" si="48"/>
        <v>фото</v>
      </c>
      <c r="H617" s="315"/>
      <c r="I617" s="316" t="s">
        <v>137</v>
      </c>
      <c r="J617" s="317" t="s">
        <v>1065</v>
      </c>
      <c r="K617" s="318" t="s">
        <v>586</v>
      </c>
      <c r="L617" s="319">
        <v>100</v>
      </c>
      <c r="M617" s="320">
        <v>1652.6</v>
      </c>
      <c r="N617" s="424"/>
      <c r="O617" s="322">
        <f t="shared" si="49"/>
        <v>0</v>
      </c>
      <c r="P617" s="323">
        <v>4607105143357</v>
      </c>
      <c r="Q617" s="317"/>
      <c r="R617" s="324">
        <f t="shared" si="50"/>
        <v>16.53</v>
      </c>
      <c r="S617" s="458" t="s">
        <v>1934</v>
      </c>
      <c r="T617" s="326" t="s">
        <v>4543</v>
      </c>
      <c r="U617" s="352"/>
      <c r="V617" s="352"/>
      <c r="W617" s="352"/>
      <c r="X617" s="352"/>
    </row>
    <row r="618" spans="1:24" ht="15.75" x14ac:dyDescent="0.2">
      <c r="A618" s="292">
        <v>599</v>
      </c>
      <c r="B618" s="310">
        <v>14972</v>
      </c>
      <c r="C618" s="327" t="s">
        <v>6821</v>
      </c>
      <c r="D618" s="328"/>
      <c r="E618" s="329" t="s">
        <v>584</v>
      </c>
      <c r="F618" s="330" t="s">
        <v>6822</v>
      </c>
      <c r="G618" s="331" t="str">
        <f t="shared" si="48"/>
        <v>фото</v>
      </c>
      <c r="H618" s="331"/>
      <c r="I618" s="332" t="s">
        <v>6823</v>
      </c>
      <c r="J618" s="333" t="s">
        <v>1068</v>
      </c>
      <c r="K618" s="334" t="s">
        <v>586</v>
      </c>
      <c r="L618" s="335">
        <v>100</v>
      </c>
      <c r="M618" s="336">
        <v>1614.6999999999998</v>
      </c>
      <c r="N618" s="424"/>
      <c r="O618" s="322">
        <f t="shared" si="49"/>
        <v>0</v>
      </c>
      <c r="P618" s="323">
        <v>4607105160750</v>
      </c>
      <c r="Q618" s="337" t="s">
        <v>6499</v>
      </c>
      <c r="R618" s="324">
        <f t="shared" si="50"/>
        <v>16.149999999999999</v>
      </c>
      <c r="S618" s="458" t="s">
        <v>6821</v>
      </c>
      <c r="T618" s="326" t="s">
        <v>4543</v>
      </c>
      <c r="U618" s="352"/>
      <c r="V618" s="352"/>
      <c r="W618" s="352"/>
      <c r="X618" s="352"/>
    </row>
    <row r="619" spans="1:24" ht="15.75" x14ac:dyDescent="0.2">
      <c r="A619" s="292">
        <v>600</v>
      </c>
      <c r="B619" s="310">
        <v>11912</v>
      </c>
      <c r="C619" s="311" t="s">
        <v>5326</v>
      </c>
      <c r="D619" s="312"/>
      <c r="E619" s="313" t="s">
        <v>584</v>
      </c>
      <c r="F619" s="314" t="s">
        <v>5048</v>
      </c>
      <c r="G619" s="315" t="str">
        <f t="shared" si="48"/>
        <v>фото</v>
      </c>
      <c r="H619" s="315"/>
      <c r="I619" s="316" t="s">
        <v>5160</v>
      </c>
      <c r="J619" s="317" t="s">
        <v>1065</v>
      </c>
      <c r="K619" s="318" t="s">
        <v>586</v>
      </c>
      <c r="L619" s="319">
        <v>100</v>
      </c>
      <c r="M619" s="320">
        <v>1500.8</v>
      </c>
      <c r="N619" s="424"/>
      <c r="O619" s="322">
        <f t="shared" si="49"/>
        <v>0</v>
      </c>
      <c r="P619" s="323">
        <v>4607105143388</v>
      </c>
      <c r="Q619" s="317" t="s">
        <v>4911</v>
      </c>
      <c r="R619" s="324">
        <f t="shared" si="50"/>
        <v>15.01</v>
      </c>
      <c r="S619" s="458" t="s">
        <v>5326</v>
      </c>
      <c r="T619" s="326" t="s">
        <v>4543</v>
      </c>
      <c r="U619" s="352"/>
      <c r="V619" s="352"/>
      <c r="W619" s="352"/>
      <c r="X619" s="352"/>
    </row>
    <row r="620" spans="1:24" ht="38.25" x14ac:dyDescent="0.2">
      <c r="A620" s="292">
        <v>601</v>
      </c>
      <c r="B620" s="310">
        <v>1285</v>
      </c>
      <c r="C620" s="311" t="s">
        <v>4551</v>
      </c>
      <c r="D620" s="312"/>
      <c r="E620" s="313" t="s">
        <v>584</v>
      </c>
      <c r="F620" s="314" t="s">
        <v>4552</v>
      </c>
      <c r="G620" s="315" t="str">
        <f t="shared" si="48"/>
        <v>фото</v>
      </c>
      <c r="H620" s="315"/>
      <c r="I620" s="316" t="s">
        <v>4553</v>
      </c>
      <c r="J620" s="317" t="s">
        <v>1065</v>
      </c>
      <c r="K620" s="318" t="s">
        <v>586</v>
      </c>
      <c r="L620" s="319">
        <v>100</v>
      </c>
      <c r="M620" s="320">
        <v>1136.0999999999999</v>
      </c>
      <c r="N620" s="424"/>
      <c r="O620" s="322">
        <f t="shared" si="49"/>
        <v>0</v>
      </c>
      <c r="P620" s="323">
        <v>4607105143401</v>
      </c>
      <c r="Q620" s="317"/>
      <c r="R620" s="324">
        <f t="shared" si="50"/>
        <v>11.36</v>
      </c>
      <c r="S620" s="458" t="s">
        <v>4551</v>
      </c>
      <c r="T620" s="326" t="s">
        <v>4543</v>
      </c>
      <c r="U620" s="352"/>
      <c r="V620" s="352"/>
      <c r="W620" s="352"/>
      <c r="X620" s="352"/>
    </row>
    <row r="621" spans="1:24" ht="38.25" x14ac:dyDescent="0.2">
      <c r="A621" s="292">
        <v>602</v>
      </c>
      <c r="B621" s="310">
        <v>11913</v>
      </c>
      <c r="C621" s="311" t="s">
        <v>5318</v>
      </c>
      <c r="D621" s="312"/>
      <c r="E621" s="313" t="s">
        <v>584</v>
      </c>
      <c r="F621" s="314" t="s">
        <v>5042</v>
      </c>
      <c r="G621" s="315" t="str">
        <f t="shared" si="48"/>
        <v>фото</v>
      </c>
      <c r="H621" s="315"/>
      <c r="I621" s="316" t="s">
        <v>5155</v>
      </c>
      <c r="J621" s="317" t="s">
        <v>1065</v>
      </c>
      <c r="K621" s="318" t="s">
        <v>586</v>
      </c>
      <c r="L621" s="319">
        <v>100</v>
      </c>
      <c r="M621" s="320">
        <v>1730.6</v>
      </c>
      <c r="N621" s="424"/>
      <c r="O621" s="322">
        <f t="shared" si="49"/>
        <v>0</v>
      </c>
      <c r="P621" s="323">
        <v>4607105143418</v>
      </c>
      <c r="Q621" s="317" t="s">
        <v>4911</v>
      </c>
      <c r="R621" s="324">
        <f t="shared" si="50"/>
        <v>17.309999999999999</v>
      </c>
      <c r="S621" s="458" t="s">
        <v>5318</v>
      </c>
      <c r="T621" s="326" t="s">
        <v>4543</v>
      </c>
      <c r="U621" s="352"/>
      <c r="V621" s="352"/>
      <c r="W621" s="352"/>
      <c r="X621" s="352"/>
    </row>
    <row r="622" spans="1:24" ht="25.5" x14ac:dyDescent="0.2">
      <c r="A622" s="292">
        <v>603</v>
      </c>
      <c r="B622" s="310">
        <v>11914</v>
      </c>
      <c r="C622" s="311" t="s">
        <v>5319</v>
      </c>
      <c r="D622" s="312"/>
      <c r="E622" s="313" t="s">
        <v>584</v>
      </c>
      <c r="F622" s="314" t="s">
        <v>5043</v>
      </c>
      <c r="G622" s="315" t="str">
        <f t="shared" si="48"/>
        <v>фото</v>
      </c>
      <c r="H622" s="315"/>
      <c r="I622" s="316" t="s">
        <v>5156</v>
      </c>
      <c r="J622" s="317" t="s">
        <v>1065</v>
      </c>
      <c r="K622" s="318" t="s">
        <v>586</v>
      </c>
      <c r="L622" s="319">
        <v>100</v>
      </c>
      <c r="M622" s="320">
        <v>1819.1999999999998</v>
      </c>
      <c r="N622" s="424"/>
      <c r="O622" s="322">
        <f t="shared" si="49"/>
        <v>0</v>
      </c>
      <c r="P622" s="323">
        <v>4607105143425</v>
      </c>
      <c r="Q622" s="317" t="s">
        <v>4911</v>
      </c>
      <c r="R622" s="324">
        <f t="shared" si="50"/>
        <v>18.190000000000001</v>
      </c>
      <c r="S622" s="458" t="s">
        <v>5319</v>
      </c>
      <c r="T622" s="326" t="s">
        <v>4543</v>
      </c>
      <c r="U622" s="352"/>
      <c r="V622" s="352"/>
      <c r="W622" s="352"/>
      <c r="X622" s="352"/>
    </row>
    <row r="623" spans="1:24" ht="15.75" x14ac:dyDescent="0.2">
      <c r="A623" s="292">
        <v>604</v>
      </c>
      <c r="B623" s="310">
        <v>5222</v>
      </c>
      <c r="C623" s="311" t="s">
        <v>1891</v>
      </c>
      <c r="D623" s="312"/>
      <c r="E623" s="313" t="s">
        <v>584</v>
      </c>
      <c r="F623" s="314" t="s">
        <v>138</v>
      </c>
      <c r="G623" s="315" t="str">
        <f t="shared" si="48"/>
        <v>фото</v>
      </c>
      <c r="H623" s="315"/>
      <c r="I623" s="316" t="s">
        <v>139</v>
      </c>
      <c r="J623" s="317" t="s">
        <v>1065</v>
      </c>
      <c r="K623" s="318" t="s">
        <v>586</v>
      </c>
      <c r="L623" s="319">
        <v>100</v>
      </c>
      <c r="M623" s="320">
        <v>1363.8</v>
      </c>
      <c r="N623" s="424"/>
      <c r="O623" s="322">
        <f t="shared" si="49"/>
        <v>0</v>
      </c>
      <c r="P623" s="323">
        <v>4607105143432</v>
      </c>
      <c r="Q623" s="317"/>
      <c r="R623" s="324">
        <f t="shared" si="50"/>
        <v>13.64</v>
      </c>
      <c r="S623" s="458" t="s">
        <v>1891</v>
      </c>
      <c r="T623" s="326" t="s">
        <v>4543</v>
      </c>
      <c r="U623" s="352"/>
      <c r="V623" s="352"/>
      <c r="W623" s="352"/>
      <c r="X623" s="352"/>
    </row>
    <row r="624" spans="1:24" ht="22.5" x14ac:dyDescent="0.2">
      <c r="A624" s="292">
        <v>605</v>
      </c>
      <c r="B624" s="310">
        <v>4256</v>
      </c>
      <c r="C624" s="311" t="s">
        <v>1892</v>
      </c>
      <c r="D624" s="312" t="s">
        <v>1893</v>
      </c>
      <c r="E624" s="313" t="s">
        <v>584</v>
      </c>
      <c r="F624" s="314" t="s">
        <v>175</v>
      </c>
      <c r="G624" s="315" t="str">
        <f t="shared" si="48"/>
        <v>фото</v>
      </c>
      <c r="H624" s="315" t="str">
        <f>HYPERLINK("http://www.gardenbulbs.ru/images/summer_CL/thumbnails/"&amp;D624&amp;".jpg","фото")</f>
        <v>фото</v>
      </c>
      <c r="I624" s="316" t="s">
        <v>176</v>
      </c>
      <c r="J624" s="317" t="s">
        <v>1068</v>
      </c>
      <c r="K624" s="318" t="s">
        <v>586</v>
      </c>
      <c r="L624" s="319">
        <v>100</v>
      </c>
      <c r="M624" s="320">
        <v>1540.8999999999999</v>
      </c>
      <c r="N624" s="424"/>
      <c r="O624" s="322">
        <f t="shared" si="49"/>
        <v>0</v>
      </c>
      <c r="P624" s="323">
        <v>4607105143449</v>
      </c>
      <c r="Q624" s="317"/>
      <c r="R624" s="324">
        <f t="shared" si="50"/>
        <v>15.41</v>
      </c>
      <c r="S624" s="458" t="s">
        <v>3148</v>
      </c>
      <c r="T624" s="326" t="s">
        <v>4543</v>
      </c>
      <c r="U624" s="352"/>
      <c r="V624" s="352"/>
      <c r="W624" s="352"/>
      <c r="X624" s="352"/>
    </row>
    <row r="625" spans="1:24" ht="25.5" x14ac:dyDescent="0.2">
      <c r="A625" s="292">
        <v>606</v>
      </c>
      <c r="B625" s="310">
        <v>6441</v>
      </c>
      <c r="C625" s="311" t="s">
        <v>3944</v>
      </c>
      <c r="D625" s="312"/>
      <c r="E625" s="313" t="s">
        <v>584</v>
      </c>
      <c r="F625" s="314" t="s">
        <v>3768</v>
      </c>
      <c r="G625" s="315" t="str">
        <f t="shared" si="48"/>
        <v>фото</v>
      </c>
      <c r="H625" s="315"/>
      <c r="I625" s="316" t="s">
        <v>3846</v>
      </c>
      <c r="J625" s="317" t="s">
        <v>1074</v>
      </c>
      <c r="K625" s="318" t="s">
        <v>586</v>
      </c>
      <c r="L625" s="319">
        <v>100</v>
      </c>
      <c r="M625" s="320">
        <v>1768.6</v>
      </c>
      <c r="N625" s="424"/>
      <c r="O625" s="322">
        <f t="shared" si="49"/>
        <v>0</v>
      </c>
      <c r="P625" s="323">
        <v>4607105143456</v>
      </c>
      <c r="Q625" s="317"/>
      <c r="R625" s="324">
        <f t="shared" si="50"/>
        <v>17.690000000000001</v>
      </c>
      <c r="S625" s="458" t="s">
        <v>3944</v>
      </c>
      <c r="T625" s="326" t="s">
        <v>4543</v>
      </c>
      <c r="U625" s="352"/>
      <c r="V625" s="352"/>
      <c r="W625" s="352"/>
      <c r="X625" s="352"/>
    </row>
    <row r="626" spans="1:24" ht="25.5" x14ac:dyDescent="0.2">
      <c r="A626" s="292">
        <v>607</v>
      </c>
      <c r="B626" s="310">
        <v>5230</v>
      </c>
      <c r="C626" s="311" t="s">
        <v>1901</v>
      </c>
      <c r="D626" s="312"/>
      <c r="E626" s="313" t="s">
        <v>584</v>
      </c>
      <c r="F626" s="314" t="s">
        <v>1902</v>
      </c>
      <c r="G626" s="315" t="str">
        <f t="shared" si="48"/>
        <v>фото</v>
      </c>
      <c r="H626" s="315"/>
      <c r="I626" s="316" t="s">
        <v>2543</v>
      </c>
      <c r="J626" s="317" t="s">
        <v>1068</v>
      </c>
      <c r="K626" s="318" t="s">
        <v>586</v>
      </c>
      <c r="L626" s="319">
        <v>100</v>
      </c>
      <c r="M626" s="320">
        <v>1728.5</v>
      </c>
      <c r="N626" s="424"/>
      <c r="O626" s="322">
        <f t="shared" si="49"/>
        <v>0</v>
      </c>
      <c r="P626" s="323">
        <v>4607105143463</v>
      </c>
      <c r="Q626" s="317"/>
      <c r="R626" s="324">
        <f t="shared" si="50"/>
        <v>17.29</v>
      </c>
      <c r="S626" s="458" t="s">
        <v>1901</v>
      </c>
      <c r="T626" s="326" t="s">
        <v>4543</v>
      </c>
      <c r="U626" s="352"/>
      <c r="V626" s="352"/>
      <c r="W626" s="352"/>
      <c r="X626" s="352"/>
    </row>
    <row r="627" spans="1:24" ht="15.75" x14ac:dyDescent="0.2">
      <c r="A627" s="292">
        <v>608</v>
      </c>
      <c r="B627" s="310">
        <v>1162</v>
      </c>
      <c r="C627" s="311" t="s">
        <v>1903</v>
      </c>
      <c r="D627" s="312"/>
      <c r="E627" s="313" t="s">
        <v>584</v>
      </c>
      <c r="F627" s="314" t="s">
        <v>296</v>
      </c>
      <c r="G627" s="315" t="str">
        <f t="shared" si="48"/>
        <v>фото</v>
      </c>
      <c r="H627" s="315"/>
      <c r="I627" s="316" t="s">
        <v>297</v>
      </c>
      <c r="J627" s="317" t="s">
        <v>1068</v>
      </c>
      <c r="K627" s="318" t="s">
        <v>586</v>
      </c>
      <c r="L627" s="319">
        <v>100</v>
      </c>
      <c r="M627" s="320">
        <v>1676.3999999999999</v>
      </c>
      <c r="N627" s="424"/>
      <c r="O627" s="322">
        <f t="shared" si="49"/>
        <v>0</v>
      </c>
      <c r="P627" s="323">
        <v>4607105143487</v>
      </c>
      <c r="Q627" s="317"/>
      <c r="R627" s="324">
        <f t="shared" si="50"/>
        <v>16.760000000000002</v>
      </c>
      <c r="S627" s="458" t="s">
        <v>1903</v>
      </c>
      <c r="T627" s="326" t="s">
        <v>4543</v>
      </c>
      <c r="U627" s="352"/>
      <c r="V627" s="352"/>
      <c r="W627" s="352"/>
      <c r="X627" s="352"/>
    </row>
    <row r="628" spans="1:24" ht="38.25" x14ac:dyDescent="0.2">
      <c r="A628" s="292">
        <v>609</v>
      </c>
      <c r="B628" s="310">
        <v>2913</v>
      </c>
      <c r="C628" s="311" t="s">
        <v>1904</v>
      </c>
      <c r="D628" s="312"/>
      <c r="E628" s="313" t="s">
        <v>584</v>
      </c>
      <c r="F628" s="314" t="s">
        <v>298</v>
      </c>
      <c r="G628" s="315" t="str">
        <f t="shared" si="48"/>
        <v>фото</v>
      </c>
      <c r="H628" s="315"/>
      <c r="I628" s="316" t="s">
        <v>6824</v>
      </c>
      <c r="J628" s="317" t="s">
        <v>1065</v>
      </c>
      <c r="K628" s="318" t="s">
        <v>586</v>
      </c>
      <c r="L628" s="319">
        <v>100</v>
      </c>
      <c r="M628" s="320">
        <v>1513.5</v>
      </c>
      <c r="N628" s="424"/>
      <c r="O628" s="322">
        <f t="shared" si="49"/>
        <v>0</v>
      </c>
      <c r="P628" s="323">
        <v>4607105143494</v>
      </c>
      <c r="Q628" s="317"/>
      <c r="R628" s="324">
        <f t="shared" si="50"/>
        <v>15.14</v>
      </c>
      <c r="S628" s="458" t="s">
        <v>1904</v>
      </c>
      <c r="T628" s="326" t="s">
        <v>4543</v>
      </c>
      <c r="U628" s="352"/>
      <c r="V628" s="352"/>
      <c r="W628" s="352"/>
      <c r="X628" s="352"/>
    </row>
    <row r="629" spans="1:24" ht="15.75" x14ac:dyDescent="0.2">
      <c r="A629" s="292">
        <v>610</v>
      </c>
      <c r="B629" s="310">
        <v>141</v>
      </c>
      <c r="C629" s="311" t="s">
        <v>3149</v>
      </c>
      <c r="D629" s="312"/>
      <c r="E629" s="313" t="s">
        <v>584</v>
      </c>
      <c r="F629" s="314" t="s">
        <v>3150</v>
      </c>
      <c r="G629" s="315" t="str">
        <f t="shared" si="48"/>
        <v>фото</v>
      </c>
      <c r="H629" s="315"/>
      <c r="I629" s="316" t="s">
        <v>3151</v>
      </c>
      <c r="J629" s="317" t="s">
        <v>1065</v>
      </c>
      <c r="K629" s="318" t="s">
        <v>586</v>
      </c>
      <c r="L629" s="319">
        <v>100</v>
      </c>
      <c r="M629" s="320">
        <v>1389.1</v>
      </c>
      <c r="N629" s="424"/>
      <c r="O629" s="322">
        <f t="shared" si="49"/>
        <v>0</v>
      </c>
      <c r="P629" s="323">
        <v>4607105143500</v>
      </c>
      <c r="Q629" s="317"/>
      <c r="R629" s="324">
        <f t="shared" si="50"/>
        <v>13.89</v>
      </c>
      <c r="S629" s="458" t="s">
        <v>3149</v>
      </c>
      <c r="T629" s="326" t="s">
        <v>4543</v>
      </c>
      <c r="U629" s="352"/>
      <c r="V629" s="352"/>
      <c r="W629" s="352"/>
      <c r="X629" s="352"/>
    </row>
    <row r="630" spans="1:24" ht="15.75" x14ac:dyDescent="0.2">
      <c r="A630" s="292">
        <v>611</v>
      </c>
      <c r="B630" s="310">
        <v>5472</v>
      </c>
      <c r="C630" s="311" t="s">
        <v>1906</v>
      </c>
      <c r="D630" s="312"/>
      <c r="E630" s="313" t="s">
        <v>584</v>
      </c>
      <c r="F630" s="314" t="s">
        <v>643</v>
      </c>
      <c r="G630" s="315" t="str">
        <f t="shared" si="48"/>
        <v>фото</v>
      </c>
      <c r="H630" s="315"/>
      <c r="I630" s="316" t="s">
        <v>644</v>
      </c>
      <c r="J630" s="317" t="s">
        <v>1065</v>
      </c>
      <c r="K630" s="318" t="s">
        <v>586</v>
      </c>
      <c r="L630" s="319">
        <v>100</v>
      </c>
      <c r="M630" s="320">
        <v>1629.3999999999999</v>
      </c>
      <c r="N630" s="424"/>
      <c r="O630" s="322">
        <f t="shared" si="49"/>
        <v>0</v>
      </c>
      <c r="P630" s="323">
        <v>4607105143517</v>
      </c>
      <c r="Q630" s="317"/>
      <c r="R630" s="324">
        <f t="shared" si="50"/>
        <v>16.29</v>
      </c>
      <c r="S630" s="458" t="s">
        <v>1906</v>
      </c>
      <c r="T630" s="326" t="s">
        <v>4543</v>
      </c>
      <c r="U630" s="352"/>
      <c r="V630" s="352"/>
      <c r="W630" s="352"/>
      <c r="X630" s="352"/>
    </row>
    <row r="631" spans="1:24" ht="25.5" x14ac:dyDescent="0.2">
      <c r="A631" s="292">
        <v>612</v>
      </c>
      <c r="B631" s="310">
        <v>5154</v>
      </c>
      <c r="C631" s="311" t="s">
        <v>1898</v>
      </c>
      <c r="D631" s="312"/>
      <c r="E631" s="313" t="s">
        <v>584</v>
      </c>
      <c r="F631" s="314" t="s">
        <v>645</v>
      </c>
      <c r="G631" s="315" t="str">
        <f t="shared" si="48"/>
        <v>фото</v>
      </c>
      <c r="H631" s="315"/>
      <c r="I631" s="316" t="s">
        <v>646</v>
      </c>
      <c r="J631" s="317" t="s">
        <v>1065</v>
      </c>
      <c r="K631" s="318" t="s">
        <v>586</v>
      </c>
      <c r="L631" s="319">
        <v>100</v>
      </c>
      <c r="M631" s="320">
        <v>1376.3999999999999</v>
      </c>
      <c r="N631" s="424"/>
      <c r="O631" s="322">
        <f t="shared" si="49"/>
        <v>0</v>
      </c>
      <c r="P631" s="323">
        <v>4607105143524</v>
      </c>
      <c r="Q631" s="317"/>
      <c r="R631" s="324">
        <f t="shared" si="50"/>
        <v>13.76</v>
      </c>
      <c r="S631" s="458" t="s">
        <v>1898</v>
      </c>
      <c r="T631" s="326" t="s">
        <v>4543</v>
      </c>
      <c r="U631" s="352"/>
      <c r="V631" s="352"/>
      <c r="W631" s="352"/>
      <c r="X631" s="352"/>
    </row>
    <row r="632" spans="1:24" ht="38.25" x14ac:dyDescent="0.2">
      <c r="A632" s="292">
        <v>613</v>
      </c>
      <c r="B632" s="310">
        <v>1979</v>
      </c>
      <c r="C632" s="311" t="s">
        <v>2642</v>
      </c>
      <c r="D632" s="312"/>
      <c r="E632" s="313" t="s">
        <v>584</v>
      </c>
      <c r="F632" s="314" t="s">
        <v>1899</v>
      </c>
      <c r="G632" s="315" t="str">
        <f t="shared" si="48"/>
        <v>фото</v>
      </c>
      <c r="H632" s="315"/>
      <c r="I632" s="316" t="s">
        <v>1900</v>
      </c>
      <c r="J632" s="317" t="s">
        <v>1068</v>
      </c>
      <c r="K632" s="318" t="s">
        <v>622</v>
      </c>
      <c r="L632" s="319">
        <v>100</v>
      </c>
      <c r="M632" s="320">
        <v>1743.3</v>
      </c>
      <c r="N632" s="424"/>
      <c r="O632" s="322">
        <f t="shared" si="49"/>
        <v>0</v>
      </c>
      <c r="P632" s="323">
        <v>4607105143531</v>
      </c>
      <c r="Q632" s="317"/>
      <c r="R632" s="324">
        <f t="shared" si="50"/>
        <v>17.43</v>
      </c>
      <c r="S632" s="458" t="s">
        <v>2642</v>
      </c>
      <c r="T632" s="326" t="s">
        <v>4543</v>
      </c>
      <c r="U632" s="352"/>
      <c r="V632" s="352"/>
      <c r="W632" s="352"/>
      <c r="X632" s="352"/>
    </row>
    <row r="633" spans="1:24" ht="51" x14ac:dyDescent="0.2">
      <c r="A633" s="292">
        <v>614</v>
      </c>
      <c r="B633" s="310">
        <v>1164</v>
      </c>
      <c r="C633" s="311" t="s">
        <v>1932</v>
      </c>
      <c r="D633" s="312"/>
      <c r="E633" s="313" t="s">
        <v>584</v>
      </c>
      <c r="F633" s="314" t="s">
        <v>647</v>
      </c>
      <c r="G633" s="315" t="str">
        <f t="shared" si="48"/>
        <v>фото</v>
      </c>
      <c r="H633" s="315"/>
      <c r="I633" s="316" t="s">
        <v>6825</v>
      </c>
      <c r="J633" s="317" t="s">
        <v>1065</v>
      </c>
      <c r="K633" s="318" t="s">
        <v>586</v>
      </c>
      <c r="L633" s="319">
        <v>100</v>
      </c>
      <c r="M633" s="320">
        <v>1764.8999999999999</v>
      </c>
      <c r="N633" s="424"/>
      <c r="O633" s="322">
        <f t="shared" si="49"/>
        <v>0</v>
      </c>
      <c r="P633" s="323">
        <v>4607105143562</v>
      </c>
      <c r="Q633" s="317"/>
      <c r="R633" s="324">
        <f t="shared" si="50"/>
        <v>17.649999999999999</v>
      </c>
      <c r="S633" s="458" t="s">
        <v>1932</v>
      </c>
      <c r="T633" s="326" t="s">
        <v>4543</v>
      </c>
      <c r="U633" s="352"/>
      <c r="V633" s="352"/>
      <c r="W633" s="352"/>
      <c r="X633" s="352"/>
    </row>
    <row r="634" spans="1:24" ht="15.75" x14ac:dyDescent="0.2">
      <c r="A634" s="292">
        <v>615</v>
      </c>
      <c r="B634" s="310">
        <v>11916</v>
      </c>
      <c r="C634" s="311" t="s">
        <v>5325</v>
      </c>
      <c r="D634" s="312"/>
      <c r="E634" s="313" t="s">
        <v>584</v>
      </c>
      <c r="F634" s="314" t="s">
        <v>5047</v>
      </c>
      <c r="G634" s="315" t="str">
        <f t="shared" si="48"/>
        <v>фото</v>
      </c>
      <c r="H634" s="315"/>
      <c r="I634" s="316" t="s">
        <v>5159</v>
      </c>
      <c r="J634" s="317" t="s">
        <v>1065</v>
      </c>
      <c r="K634" s="318" t="s">
        <v>586</v>
      </c>
      <c r="L634" s="319">
        <v>100</v>
      </c>
      <c r="M634" s="320">
        <v>2037</v>
      </c>
      <c r="N634" s="424"/>
      <c r="O634" s="322">
        <f t="shared" si="49"/>
        <v>0</v>
      </c>
      <c r="P634" s="323">
        <v>4607105143579</v>
      </c>
      <c r="Q634" s="317" t="s">
        <v>4911</v>
      </c>
      <c r="R634" s="324">
        <f t="shared" si="50"/>
        <v>20.37</v>
      </c>
      <c r="S634" s="458" t="s">
        <v>5325</v>
      </c>
      <c r="T634" s="326" t="s">
        <v>4543</v>
      </c>
      <c r="U634" s="352"/>
      <c r="V634" s="352"/>
      <c r="W634" s="352"/>
      <c r="X634" s="352"/>
    </row>
    <row r="635" spans="1:24" ht="15.75" x14ac:dyDescent="0.2">
      <c r="A635" s="292">
        <v>616</v>
      </c>
      <c r="B635" s="310">
        <v>2048</v>
      </c>
      <c r="C635" s="311" t="s">
        <v>1890</v>
      </c>
      <c r="D635" s="312"/>
      <c r="E635" s="313" t="s">
        <v>584</v>
      </c>
      <c r="F635" s="314" t="s">
        <v>648</v>
      </c>
      <c r="G635" s="315" t="str">
        <f t="shared" si="48"/>
        <v>фото</v>
      </c>
      <c r="H635" s="315"/>
      <c r="I635" s="316" t="s">
        <v>649</v>
      </c>
      <c r="J635" s="317" t="s">
        <v>1068</v>
      </c>
      <c r="K635" s="318" t="s">
        <v>586</v>
      </c>
      <c r="L635" s="319">
        <v>100</v>
      </c>
      <c r="M635" s="320">
        <v>1692.6999999999998</v>
      </c>
      <c r="N635" s="424"/>
      <c r="O635" s="322">
        <f t="shared" si="49"/>
        <v>0</v>
      </c>
      <c r="P635" s="323">
        <v>4607105143586</v>
      </c>
      <c r="Q635" s="317"/>
      <c r="R635" s="324">
        <f t="shared" si="50"/>
        <v>16.93</v>
      </c>
      <c r="S635" s="458" t="s">
        <v>1890</v>
      </c>
      <c r="T635" s="326" t="s">
        <v>4543</v>
      </c>
      <c r="U635" s="352"/>
      <c r="V635" s="352"/>
      <c r="W635" s="352"/>
      <c r="X635" s="352"/>
    </row>
    <row r="636" spans="1:24" ht="15.75" x14ac:dyDescent="0.2">
      <c r="A636" s="292">
        <v>617</v>
      </c>
      <c r="B636" s="310">
        <v>2095</v>
      </c>
      <c r="C636" s="311" t="s">
        <v>1905</v>
      </c>
      <c r="D636" s="312"/>
      <c r="E636" s="313" t="s">
        <v>584</v>
      </c>
      <c r="F636" s="314" t="s">
        <v>650</v>
      </c>
      <c r="G636" s="315" t="str">
        <f t="shared" si="48"/>
        <v>фото</v>
      </c>
      <c r="H636" s="315"/>
      <c r="I636" s="316" t="s">
        <v>651</v>
      </c>
      <c r="J636" s="317" t="s">
        <v>1065</v>
      </c>
      <c r="K636" s="318" t="s">
        <v>586</v>
      </c>
      <c r="L636" s="319">
        <v>75</v>
      </c>
      <c r="M636" s="320">
        <v>1603.3999999999999</v>
      </c>
      <c r="N636" s="424"/>
      <c r="O636" s="322">
        <f t="shared" si="49"/>
        <v>0</v>
      </c>
      <c r="P636" s="323">
        <v>4607105143593</v>
      </c>
      <c r="Q636" s="317"/>
      <c r="R636" s="324">
        <f t="shared" si="50"/>
        <v>21.38</v>
      </c>
      <c r="S636" s="458" t="s">
        <v>1905</v>
      </c>
      <c r="T636" s="326" t="s">
        <v>4543</v>
      </c>
      <c r="U636" s="352"/>
      <c r="V636" s="352"/>
      <c r="W636" s="352"/>
      <c r="X636" s="352"/>
    </row>
    <row r="637" spans="1:24" ht="22.5" x14ac:dyDescent="0.2">
      <c r="A637" s="292">
        <v>618</v>
      </c>
      <c r="B637" s="310">
        <v>1022</v>
      </c>
      <c r="C637" s="311" t="s">
        <v>1873</v>
      </c>
      <c r="D637" s="312" t="s">
        <v>1874</v>
      </c>
      <c r="E637" s="313" t="s">
        <v>584</v>
      </c>
      <c r="F637" s="314" t="s">
        <v>177</v>
      </c>
      <c r="G637" s="315" t="str">
        <f t="shared" si="48"/>
        <v>фото</v>
      </c>
      <c r="H637" s="315" t="str">
        <f>HYPERLINK("http://www.gardenbulbs.ru/images/summer_CL/thumbnails/"&amp;D637&amp;".jpg","фото")</f>
        <v>фото</v>
      </c>
      <c r="I637" s="316" t="s">
        <v>1369</v>
      </c>
      <c r="J637" s="317" t="s">
        <v>1065</v>
      </c>
      <c r="K637" s="318" t="s">
        <v>586</v>
      </c>
      <c r="L637" s="319">
        <v>100</v>
      </c>
      <c r="M637" s="320">
        <v>2104.5</v>
      </c>
      <c r="N637" s="424"/>
      <c r="O637" s="322">
        <f t="shared" si="49"/>
        <v>0</v>
      </c>
      <c r="P637" s="323">
        <v>4607105143609</v>
      </c>
      <c r="Q637" s="317"/>
      <c r="R637" s="324">
        <f t="shared" si="50"/>
        <v>21.05</v>
      </c>
      <c r="S637" s="458" t="s">
        <v>3131</v>
      </c>
      <c r="T637" s="326" t="s">
        <v>4543</v>
      </c>
      <c r="U637" s="352"/>
      <c r="V637" s="352"/>
      <c r="W637" s="352"/>
      <c r="X637" s="352"/>
    </row>
    <row r="638" spans="1:24" ht="25.5" x14ac:dyDescent="0.2">
      <c r="A638" s="292">
        <v>619</v>
      </c>
      <c r="B638" s="310">
        <v>14973</v>
      </c>
      <c r="C638" s="327" t="s">
        <v>6826</v>
      </c>
      <c r="D638" s="328"/>
      <c r="E638" s="329" t="s">
        <v>584</v>
      </c>
      <c r="F638" s="330" t="s">
        <v>6827</v>
      </c>
      <c r="G638" s="331" t="str">
        <f t="shared" si="48"/>
        <v>фото</v>
      </c>
      <c r="H638" s="331"/>
      <c r="I638" s="332" t="s">
        <v>6828</v>
      </c>
      <c r="J638" s="333" t="s">
        <v>1081</v>
      </c>
      <c r="K638" s="334" t="s">
        <v>586</v>
      </c>
      <c r="L638" s="335">
        <v>100</v>
      </c>
      <c r="M638" s="336">
        <v>1817</v>
      </c>
      <c r="N638" s="424"/>
      <c r="O638" s="322">
        <f t="shared" si="49"/>
        <v>0</v>
      </c>
      <c r="P638" s="323">
        <v>4607105160767</v>
      </c>
      <c r="Q638" s="337" t="s">
        <v>6499</v>
      </c>
      <c r="R638" s="324">
        <f t="shared" si="50"/>
        <v>18.170000000000002</v>
      </c>
      <c r="S638" s="458" t="s">
        <v>6826</v>
      </c>
      <c r="T638" s="326" t="s">
        <v>4543</v>
      </c>
      <c r="U638" s="352"/>
      <c r="V638" s="352"/>
      <c r="W638" s="352"/>
      <c r="X638" s="352"/>
    </row>
    <row r="639" spans="1:24" ht="15.75" x14ac:dyDescent="0.2">
      <c r="A639" s="292">
        <v>620</v>
      </c>
      <c r="B639" s="310">
        <v>1201</v>
      </c>
      <c r="C639" s="311" t="s">
        <v>1909</v>
      </c>
      <c r="D639" s="312"/>
      <c r="E639" s="313" t="s">
        <v>584</v>
      </c>
      <c r="F639" s="314" t="s">
        <v>652</v>
      </c>
      <c r="G639" s="315" t="str">
        <f t="shared" si="48"/>
        <v>фото</v>
      </c>
      <c r="H639" s="315"/>
      <c r="I639" s="316" t="s">
        <v>653</v>
      </c>
      <c r="J639" s="317" t="s">
        <v>1068</v>
      </c>
      <c r="K639" s="318" t="s">
        <v>586</v>
      </c>
      <c r="L639" s="319">
        <v>100</v>
      </c>
      <c r="M639" s="320">
        <v>1462.8999999999999</v>
      </c>
      <c r="N639" s="424"/>
      <c r="O639" s="322">
        <f t="shared" si="49"/>
        <v>0</v>
      </c>
      <c r="P639" s="323">
        <v>4607105143616</v>
      </c>
      <c r="Q639" s="317"/>
      <c r="R639" s="324">
        <f t="shared" si="50"/>
        <v>14.63</v>
      </c>
      <c r="S639" s="458" t="s">
        <v>1909</v>
      </c>
      <c r="T639" s="326" t="s">
        <v>4543</v>
      </c>
      <c r="U639" s="352"/>
      <c r="V639" s="352"/>
      <c r="W639" s="352"/>
      <c r="X639" s="352"/>
    </row>
    <row r="640" spans="1:24" ht="25.5" x14ac:dyDescent="0.2">
      <c r="A640" s="292">
        <v>621</v>
      </c>
      <c r="B640" s="310">
        <v>5221</v>
      </c>
      <c r="C640" s="311" t="s">
        <v>1907</v>
      </c>
      <c r="D640" s="312"/>
      <c r="E640" s="313" t="s">
        <v>584</v>
      </c>
      <c r="F640" s="314" t="s">
        <v>654</v>
      </c>
      <c r="G640" s="315" t="str">
        <f t="shared" si="48"/>
        <v>фото</v>
      </c>
      <c r="H640" s="315"/>
      <c r="I640" s="316" t="s">
        <v>655</v>
      </c>
      <c r="J640" s="317" t="s">
        <v>1068</v>
      </c>
      <c r="K640" s="318" t="s">
        <v>586</v>
      </c>
      <c r="L640" s="319">
        <v>100</v>
      </c>
      <c r="M640" s="320">
        <v>1564.1</v>
      </c>
      <c r="N640" s="424"/>
      <c r="O640" s="322">
        <f t="shared" si="49"/>
        <v>0</v>
      </c>
      <c r="P640" s="323">
        <v>4607105143623</v>
      </c>
      <c r="Q640" s="317"/>
      <c r="R640" s="324">
        <f t="shared" si="50"/>
        <v>15.64</v>
      </c>
      <c r="S640" s="458" t="s">
        <v>1907</v>
      </c>
      <c r="T640" s="326" t="s">
        <v>4525</v>
      </c>
      <c r="U640" s="352"/>
      <c r="V640" s="352"/>
      <c r="W640" s="352"/>
      <c r="X640" s="352"/>
    </row>
    <row r="641" spans="1:24" ht="15.75" x14ac:dyDescent="0.2">
      <c r="A641" s="292">
        <v>622</v>
      </c>
      <c r="B641" s="304"/>
      <c r="C641" s="305"/>
      <c r="D641" s="305"/>
      <c r="E641" s="338" t="s">
        <v>656</v>
      </c>
      <c r="F641" s="339"/>
      <c r="G641" s="308"/>
      <c r="H641" s="308"/>
      <c r="I641" s="308"/>
      <c r="J641" s="308"/>
      <c r="K641" s="307"/>
      <c r="L641" s="307"/>
      <c r="M641" s="307"/>
      <c r="N641" s="307"/>
      <c r="O641" s="308"/>
      <c r="P641" s="452"/>
      <c r="Q641" s="308"/>
      <c r="R641" s="309"/>
      <c r="S641" s="457"/>
      <c r="T641" s="308"/>
      <c r="U641" s="352"/>
      <c r="V641" s="352"/>
      <c r="W641" s="352"/>
      <c r="X641" s="352"/>
    </row>
    <row r="642" spans="1:24" ht="15.75" x14ac:dyDescent="0.2">
      <c r="A642" s="292">
        <v>623</v>
      </c>
      <c r="B642" s="310">
        <v>1117</v>
      </c>
      <c r="C642" s="311" t="s">
        <v>1936</v>
      </c>
      <c r="D642" s="312"/>
      <c r="E642" s="313" t="s">
        <v>584</v>
      </c>
      <c r="F642" s="314" t="s">
        <v>657</v>
      </c>
      <c r="G642" s="315" t="str">
        <f t="shared" ref="G642:H653" si="51">HYPERLINK("http://www.gardenbulbs.ru/images/summer_CL/thumbnails/"&amp;C642&amp;".jpg","фото")</f>
        <v>фото</v>
      </c>
      <c r="H642" s="315"/>
      <c r="I642" s="316" t="s">
        <v>658</v>
      </c>
      <c r="J642" s="317" t="s">
        <v>1082</v>
      </c>
      <c r="K642" s="318" t="s">
        <v>586</v>
      </c>
      <c r="L642" s="319">
        <v>100</v>
      </c>
      <c r="M642" s="320">
        <v>1490.3</v>
      </c>
      <c r="N642" s="424"/>
      <c r="O642" s="322">
        <f t="shared" ref="O642:O653" si="52">IF(ISERROR(N642*M642),0,N642*M642)</f>
        <v>0</v>
      </c>
      <c r="P642" s="323">
        <v>4607105143630</v>
      </c>
      <c r="Q642" s="317"/>
      <c r="R642" s="324">
        <f t="shared" ref="R642:R653" si="53">ROUND(M642/L642,2)</f>
        <v>14.9</v>
      </c>
      <c r="S642" s="458" t="s">
        <v>1936</v>
      </c>
      <c r="T642" s="326" t="s">
        <v>4569</v>
      </c>
      <c r="U642" s="352"/>
      <c r="V642" s="352"/>
      <c r="W642" s="352"/>
      <c r="X642" s="352"/>
    </row>
    <row r="643" spans="1:24" ht="25.5" x14ac:dyDescent="0.2">
      <c r="A643" s="292">
        <v>624</v>
      </c>
      <c r="B643" s="310">
        <v>2069</v>
      </c>
      <c r="C643" s="311" t="s">
        <v>1937</v>
      </c>
      <c r="D643" s="312"/>
      <c r="E643" s="313" t="s">
        <v>584</v>
      </c>
      <c r="F643" s="314" t="s">
        <v>659</v>
      </c>
      <c r="G643" s="315" t="str">
        <f t="shared" si="51"/>
        <v>фото</v>
      </c>
      <c r="H643" s="315"/>
      <c r="I643" s="316" t="s">
        <v>660</v>
      </c>
      <c r="J643" s="317" t="s">
        <v>1082</v>
      </c>
      <c r="K643" s="318" t="s">
        <v>586</v>
      </c>
      <c r="L643" s="319">
        <v>100</v>
      </c>
      <c r="M643" s="320">
        <v>1502.8999999999999</v>
      </c>
      <c r="N643" s="424"/>
      <c r="O643" s="322">
        <f t="shared" si="52"/>
        <v>0</v>
      </c>
      <c r="P643" s="323">
        <v>4607105143647</v>
      </c>
      <c r="Q643" s="317"/>
      <c r="R643" s="324">
        <f t="shared" si="53"/>
        <v>15.03</v>
      </c>
      <c r="S643" s="458" t="s">
        <v>1937</v>
      </c>
      <c r="T643" s="326" t="s">
        <v>4569</v>
      </c>
      <c r="U643" s="352"/>
      <c r="V643" s="352"/>
      <c r="W643" s="352"/>
      <c r="X643" s="352"/>
    </row>
    <row r="644" spans="1:24" ht="25.5" x14ac:dyDescent="0.2">
      <c r="A644" s="292">
        <v>625</v>
      </c>
      <c r="B644" s="310">
        <v>11917</v>
      </c>
      <c r="C644" s="311" t="s">
        <v>5486</v>
      </c>
      <c r="D644" s="312"/>
      <c r="E644" s="313" t="s">
        <v>584</v>
      </c>
      <c r="F644" s="314" t="s">
        <v>5049</v>
      </c>
      <c r="G644" s="315" t="str">
        <f t="shared" si="51"/>
        <v>фото</v>
      </c>
      <c r="H644" s="315"/>
      <c r="I644" s="316" t="s">
        <v>5161</v>
      </c>
      <c r="J644" s="317" t="s">
        <v>1105</v>
      </c>
      <c r="K644" s="318" t="s">
        <v>586</v>
      </c>
      <c r="L644" s="319">
        <v>100</v>
      </c>
      <c r="M644" s="320">
        <v>1654.6999999999998</v>
      </c>
      <c r="N644" s="424"/>
      <c r="O644" s="322">
        <f t="shared" si="52"/>
        <v>0</v>
      </c>
      <c r="P644" s="323">
        <v>4607105143654</v>
      </c>
      <c r="Q644" s="317" t="s">
        <v>4911</v>
      </c>
      <c r="R644" s="324">
        <f t="shared" si="53"/>
        <v>16.55</v>
      </c>
      <c r="S644" s="458" t="s">
        <v>5327</v>
      </c>
      <c r="T644" s="326" t="s">
        <v>4569</v>
      </c>
      <c r="U644" s="352"/>
      <c r="V644" s="352"/>
      <c r="W644" s="352"/>
      <c r="X644" s="352"/>
    </row>
    <row r="645" spans="1:24" ht="38.25" x14ac:dyDescent="0.2">
      <c r="A645" s="292">
        <v>626</v>
      </c>
      <c r="B645" s="310">
        <v>1245</v>
      </c>
      <c r="C645" s="311" t="s">
        <v>1939</v>
      </c>
      <c r="D645" s="312"/>
      <c r="E645" s="313" t="s">
        <v>584</v>
      </c>
      <c r="F645" s="314" t="s">
        <v>663</v>
      </c>
      <c r="G645" s="315" t="str">
        <f t="shared" si="51"/>
        <v>фото</v>
      </c>
      <c r="H645" s="315"/>
      <c r="I645" s="316" t="s">
        <v>664</v>
      </c>
      <c r="J645" s="317" t="s">
        <v>1105</v>
      </c>
      <c r="K645" s="318" t="s">
        <v>586</v>
      </c>
      <c r="L645" s="319">
        <v>100</v>
      </c>
      <c r="M645" s="320">
        <v>1591.5</v>
      </c>
      <c r="N645" s="424"/>
      <c r="O645" s="322">
        <f t="shared" si="52"/>
        <v>0</v>
      </c>
      <c r="P645" s="323">
        <v>4607105143661</v>
      </c>
      <c r="Q645" s="317"/>
      <c r="R645" s="324">
        <f t="shared" si="53"/>
        <v>15.92</v>
      </c>
      <c r="S645" s="458" t="s">
        <v>5330</v>
      </c>
      <c r="T645" s="326" t="s">
        <v>4569</v>
      </c>
      <c r="U645" s="352"/>
      <c r="V645" s="352"/>
      <c r="W645" s="352"/>
      <c r="X645" s="352"/>
    </row>
    <row r="646" spans="1:24" ht="25.5" x14ac:dyDescent="0.2">
      <c r="A646" s="292">
        <v>627</v>
      </c>
      <c r="B646" s="310">
        <v>11918</v>
      </c>
      <c r="C646" s="311" t="s">
        <v>5328</v>
      </c>
      <c r="D646" s="312"/>
      <c r="E646" s="313" t="s">
        <v>584</v>
      </c>
      <c r="F646" s="314" t="s">
        <v>5050</v>
      </c>
      <c r="G646" s="315" t="str">
        <f t="shared" si="51"/>
        <v>фото</v>
      </c>
      <c r="H646" s="315"/>
      <c r="I646" s="316" t="s">
        <v>5162</v>
      </c>
      <c r="J646" s="317" t="s">
        <v>1112</v>
      </c>
      <c r="K646" s="318" t="s">
        <v>586</v>
      </c>
      <c r="L646" s="319">
        <v>75</v>
      </c>
      <c r="M646" s="320">
        <v>1164.8999999999999</v>
      </c>
      <c r="N646" s="424"/>
      <c r="O646" s="322">
        <f t="shared" si="52"/>
        <v>0</v>
      </c>
      <c r="P646" s="323">
        <v>4607105143678</v>
      </c>
      <c r="Q646" s="317" t="s">
        <v>4911</v>
      </c>
      <c r="R646" s="324">
        <f t="shared" si="53"/>
        <v>15.53</v>
      </c>
      <c r="S646" s="458" t="s">
        <v>5328</v>
      </c>
      <c r="T646" s="326" t="s">
        <v>4569</v>
      </c>
      <c r="U646" s="352"/>
      <c r="V646" s="352"/>
      <c r="W646" s="352"/>
      <c r="X646" s="352"/>
    </row>
    <row r="647" spans="1:24" ht="25.5" x14ac:dyDescent="0.2">
      <c r="A647" s="292">
        <v>628</v>
      </c>
      <c r="B647" s="310">
        <v>11919</v>
      </c>
      <c r="C647" s="311" t="s">
        <v>5329</v>
      </c>
      <c r="D647" s="312"/>
      <c r="E647" s="313" t="s">
        <v>584</v>
      </c>
      <c r="F647" s="314" t="s">
        <v>5051</v>
      </c>
      <c r="G647" s="315" t="str">
        <f t="shared" si="51"/>
        <v>фото</v>
      </c>
      <c r="H647" s="315"/>
      <c r="I647" s="316" t="s">
        <v>5163</v>
      </c>
      <c r="J647" s="317" t="s">
        <v>1099</v>
      </c>
      <c r="K647" s="318" t="s">
        <v>586</v>
      </c>
      <c r="L647" s="319">
        <v>100</v>
      </c>
      <c r="M647" s="320">
        <v>1930.1</v>
      </c>
      <c r="N647" s="424"/>
      <c r="O647" s="322">
        <f t="shared" si="52"/>
        <v>0</v>
      </c>
      <c r="P647" s="323">
        <v>4607105143685</v>
      </c>
      <c r="Q647" s="317" t="s">
        <v>4911</v>
      </c>
      <c r="R647" s="324">
        <f t="shared" si="53"/>
        <v>19.3</v>
      </c>
      <c r="S647" s="458" t="s">
        <v>5329</v>
      </c>
      <c r="T647" s="326" t="s">
        <v>4569</v>
      </c>
      <c r="U647" s="352"/>
      <c r="V647" s="352"/>
      <c r="W647" s="352"/>
      <c r="X647" s="352"/>
    </row>
    <row r="648" spans="1:24" ht="25.5" x14ac:dyDescent="0.2">
      <c r="A648" s="292">
        <v>629</v>
      </c>
      <c r="B648" s="310">
        <v>2912</v>
      </c>
      <c r="C648" s="311" t="s">
        <v>1940</v>
      </c>
      <c r="D648" s="312"/>
      <c r="E648" s="313" t="s">
        <v>584</v>
      </c>
      <c r="F648" s="314" t="s">
        <v>178</v>
      </c>
      <c r="G648" s="315" t="str">
        <f t="shared" si="51"/>
        <v>фото</v>
      </c>
      <c r="H648" s="315"/>
      <c r="I648" s="316" t="s">
        <v>179</v>
      </c>
      <c r="J648" s="317" t="s">
        <v>662</v>
      </c>
      <c r="K648" s="318" t="s">
        <v>586</v>
      </c>
      <c r="L648" s="319">
        <v>75</v>
      </c>
      <c r="M648" s="320">
        <v>1639.1999999999998</v>
      </c>
      <c r="N648" s="424"/>
      <c r="O648" s="322">
        <f t="shared" si="52"/>
        <v>0</v>
      </c>
      <c r="P648" s="323">
        <v>4607105143692</v>
      </c>
      <c r="Q648" s="317"/>
      <c r="R648" s="324">
        <f t="shared" si="53"/>
        <v>21.86</v>
      </c>
      <c r="S648" s="458" t="s">
        <v>1940</v>
      </c>
      <c r="T648" s="326" t="s">
        <v>4569</v>
      </c>
      <c r="U648" s="352"/>
      <c r="V648" s="352"/>
      <c r="W648" s="352"/>
      <c r="X648" s="352"/>
    </row>
    <row r="649" spans="1:24" ht="25.5" x14ac:dyDescent="0.2">
      <c r="A649" s="292">
        <v>630</v>
      </c>
      <c r="B649" s="310">
        <v>5187</v>
      </c>
      <c r="C649" s="311" t="s">
        <v>1941</v>
      </c>
      <c r="D649" s="312"/>
      <c r="E649" s="313" t="s">
        <v>584</v>
      </c>
      <c r="F649" s="314" t="s">
        <v>665</v>
      </c>
      <c r="G649" s="315" t="str">
        <f t="shared" si="51"/>
        <v>фото</v>
      </c>
      <c r="H649" s="315"/>
      <c r="I649" s="316" t="s">
        <v>666</v>
      </c>
      <c r="J649" s="317" t="s">
        <v>662</v>
      </c>
      <c r="K649" s="318" t="s">
        <v>586</v>
      </c>
      <c r="L649" s="319">
        <v>100</v>
      </c>
      <c r="M649" s="320">
        <v>1566.1999999999998</v>
      </c>
      <c r="N649" s="424"/>
      <c r="O649" s="322">
        <f t="shared" si="52"/>
        <v>0</v>
      </c>
      <c r="P649" s="323">
        <v>4607105143715</v>
      </c>
      <c r="Q649" s="317"/>
      <c r="R649" s="324">
        <f t="shared" si="53"/>
        <v>15.66</v>
      </c>
      <c r="S649" s="458" t="s">
        <v>1941</v>
      </c>
      <c r="T649" s="326" t="s">
        <v>4569</v>
      </c>
      <c r="U649" s="352"/>
      <c r="V649" s="352"/>
      <c r="W649" s="352"/>
      <c r="X649" s="352"/>
    </row>
    <row r="650" spans="1:24" ht="31.5" x14ac:dyDescent="0.2">
      <c r="A650" s="292">
        <v>631</v>
      </c>
      <c r="B650" s="310">
        <v>2014</v>
      </c>
      <c r="C650" s="311" t="s">
        <v>1942</v>
      </c>
      <c r="D650" s="312"/>
      <c r="E650" s="313" t="s">
        <v>584</v>
      </c>
      <c r="F650" s="314" t="s">
        <v>667</v>
      </c>
      <c r="G650" s="315" t="str">
        <f t="shared" si="51"/>
        <v>фото</v>
      </c>
      <c r="H650" s="315"/>
      <c r="I650" s="316" t="s">
        <v>668</v>
      </c>
      <c r="J650" s="317" t="s">
        <v>662</v>
      </c>
      <c r="K650" s="318" t="s">
        <v>586</v>
      </c>
      <c r="L650" s="319">
        <v>100</v>
      </c>
      <c r="M650" s="320">
        <v>1515.6</v>
      </c>
      <c r="N650" s="424"/>
      <c r="O650" s="322">
        <f t="shared" si="52"/>
        <v>0</v>
      </c>
      <c r="P650" s="323">
        <v>4607105143722</v>
      </c>
      <c r="Q650" s="317"/>
      <c r="R650" s="324">
        <f t="shared" si="53"/>
        <v>15.16</v>
      </c>
      <c r="S650" s="458" t="s">
        <v>1942</v>
      </c>
      <c r="T650" s="326" t="s">
        <v>4569</v>
      </c>
      <c r="U650" s="352"/>
      <c r="V650" s="352"/>
      <c r="W650" s="352"/>
      <c r="X650" s="352"/>
    </row>
    <row r="651" spans="1:24" ht="76.5" x14ac:dyDescent="0.2">
      <c r="A651" s="292">
        <v>632</v>
      </c>
      <c r="B651" s="310">
        <v>1031</v>
      </c>
      <c r="C651" s="311" t="s">
        <v>3948</v>
      </c>
      <c r="D651" s="312" t="s">
        <v>3949</v>
      </c>
      <c r="E651" s="313" t="s">
        <v>584</v>
      </c>
      <c r="F651" s="314" t="s">
        <v>3773</v>
      </c>
      <c r="G651" s="315" t="str">
        <f t="shared" si="51"/>
        <v>фото</v>
      </c>
      <c r="H651" s="315" t="str">
        <f t="shared" si="51"/>
        <v>фото</v>
      </c>
      <c r="I651" s="316" t="s">
        <v>3851</v>
      </c>
      <c r="J651" s="317" t="s">
        <v>1115</v>
      </c>
      <c r="K651" s="318" t="s">
        <v>586</v>
      </c>
      <c r="L651" s="319">
        <v>100</v>
      </c>
      <c r="M651" s="320">
        <v>2438.1</v>
      </c>
      <c r="N651" s="424"/>
      <c r="O651" s="322">
        <f t="shared" si="52"/>
        <v>0</v>
      </c>
      <c r="P651" s="323">
        <v>4607105143739</v>
      </c>
      <c r="Q651" s="317"/>
      <c r="R651" s="324">
        <f t="shared" si="53"/>
        <v>24.38</v>
      </c>
      <c r="S651" s="458" t="s">
        <v>3948</v>
      </c>
      <c r="T651" s="326" t="s">
        <v>4569</v>
      </c>
      <c r="U651" s="352"/>
      <c r="V651" s="352"/>
      <c r="W651" s="352"/>
      <c r="X651" s="352"/>
    </row>
    <row r="652" spans="1:24" ht="22.5" x14ac:dyDescent="0.2">
      <c r="A652" s="292">
        <v>633</v>
      </c>
      <c r="B652" s="310">
        <v>11921</v>
      </c>
      <c r="C652" s="311" t="s">
        <v>5487</v>
      </c>
      <c r="D652" s="312" t="s">
        <v>5488</v>
      </c>
      <c r="E652" s="313" t="s">
        <v>584</v>
      </c>
      <c r="F652" s="314" t="s">
        <v>5052</v>
      </c>
      <c r="G652" s="315" t="str">
        <f t="shared" si="51"/>
        <v>фото</v>
      </c>
      <c r="H652" s="315" t="str">
        <f t="shared" si="51"/>
        <v>фото</v>
      </c>
      <c r="I652" s="316" t="s">
        <v>5147</v>
      </c>
      <c r="J652" s="317" t="s">
        <v>1105</v>
      </c>
      <c r="K652" s="318" t="s">
        <v>586</v>
      </c>
      <c r="L652" s="319">
        <v>100</v>
      </c>
      <c r="M652" s="320">
        <v>1528.1999999999998</v>
      </c>
      <c r="N652" s="424"/>
      <c r="O652" s="322">
        <f t="shared" si="52"/>
        <v>0</v>
      </c>
      <c r="P652" s="323">
        <v>4607105143760</v>
      </c>
      <c r="Q652" s="317" t="s">
        <v>4911</v>
      </c>
      <c r="R652" s="324">
        <f t="shared" si="53"/>
        <v>15.28</v>
      </c>
      <c r="S652" s="458" t="s">
        <v>5331</v>
      </c>
      <c r="T652" s="326" t="s">
        <v>4569</v>
      </c>
      <c r="U652" s="352"/>
      <c r="V652" s="352"/>
      <c r="W652" s="352"/>
      <c r="X652" s="352"/>
    </row>
    <row r="653" spans="1:24" ht="25.5" x14ac:dyDescent="0.2">
      <c r="A653" s="292">
        <v>634</v>
      </c>
      <c r="B653" s="310">
        <v>1155</v>
      </c>
      <c r="C653" s="311" t="s">
        <v>1938</v>
      </c>
      <c r="D653" s="312"/>
      <c r="E653" s="313" t="s">
        <v>584</v>
      </c>
      <c r="F653" s="314" t="s">
        <v>669</v>
      </c>
      <c r="G653" s="315" t="str">
        <f t="shared" si="51"/>
        <v>фото</v>
      </c>
      <c r="H653" s="315"/>
      <c r="I653" s="316" t="s">
        <v>670</v>
      </c>
      <c r="J653" s="317" t="s">
        <v>1112</v>
      </c>
      <c r="K653" s="318" t="s">
        <v>586</v>
      </c>
      <c r="L653" s="319">
        <v>100</v>
      </c>
      <c r="M653" s="320">
        <v>1642.1</v>
      </c>
      <c r="N653" s="424"/>
      <c r="O653" s="322">
        <f t="shared" si="52"/>
        <v>0</v>
      </c>
      <c r="P653" s="323">
        <v>4607105143777</v>
      </c>
      <c r="Q653" s="317"/>
      <c r="R653" s="324">
        <f t="shared" si="53"/>
        <v>16.420000000000002</v>
      </c>
      <c r="S653" s="458" t="s">
        <v>1938</v>
      </c>
      <c r="T653" s="326" t="s">
        <v>4569</v>
      </c>
      <c r="U653" s="352"/>
      <c r="V653" s="352"/>
      <c r="W653" s="352"/>
      <c r="X653" s="352"/>
    </row>
    <row r="654" spans="1:24" ht="15.75" x14ac:dyDescent="0.2">
      <c r="A654" s="292">
        <v>635</v>
      </c>
      <c r="B654" s="304"/>
      <c r="C654" s="305"/>
      <c r="D654" s="305"/>
      <c r="E654" s="338" t="s">
        <v>671</v>
      </c>
      <c r="F654" s="339"/>
      <c r="G654" s="308"/>
      <c r="H654" s="308"/>
      <c r="I654" s="308"/>
      <c r="J654" s="308"/>
      <c r="K654" s="307"/>
      <c r="L654" s="307"/>
      <c r="M654" s="307"/>
      <c r="N654" s="307"/>
      <c r="O654" s="308"/>
      <c r="P654" s="452"/>
      <c r="Q654" s="308"/>
      <c r="R654" s="309"/>
      <c r="S654" s="457"/>
      <c r="T654" s="308"/>
      <c r="U654" s="352"/>
      <c r="V654" s="352"/>
      <c r="W654" s="352"/>
      <c r="X654" s="352"/>
    </row>
    <row r="655" spans="1:24" ht="51" x14ac:dyDescent="0.2">
      <c r="A655" s="292">
        <v>636</v>
      </c>
      <c r="B655" s="310">
        <v>5177</v>
      </c>
      <c r="C655" s="311" t="s">
        <v>1944</v>
      </c>
      <c r="D655" s="312"/>
      <c r="E655" s="313" t="s">
        <v>584</v>
      </c>
      <c r="F655" s="314" t="s">
        <v>672</v>
      </c>
      <c r="G655" s="315" t="str">
        <f t="shared" ref="G655:G662" si="54">HYPERLINK("http://www.gardenbulbs.ru/images/summer_CL/thumbnails/"&amp;C655&amp;".jpg","фото")</f>
        <v>фото</v>
      </c>
      <c r="H655" s="315"/>
      <c r="I655" s="316" t="s">
        <v>673</v>
      </c>
      <c r="J655" s="317" t="s">
        <v>1082</v>
      </c>
      <c r="K655" s="318" t="s">
        <v>586</v>
      </c>
      <c r="L655" s="319">
        <v>100</v>
      </c>
      <c r="M655" s="320">
        <v>1629.3999999999999</v>
      </c>
      <c r="N655" s="424"/>
      <c r="O655" s="322">
        <f t="shared" ref="O655:O662" si="55">IF(ISERROR(N655*M655),0,N655*M655)</f>
        <v>0</v>
      </c>
      <c r="P655" s="323">
        <v>4607105143791</v>
      </c>
      <c r="Q655" s="317"/>
      <c r="R655" s="324">
        <f t="shared" ref="R655:R662" si="56">ROUND(M655/L655,2)</f>
        <v>16.29</v>
      </c>
      <c r="S655" s="458" t="s">
        <v>1944</v>
      </c>
      <c r="T655" s="326" t="s">
        <v>4570</v>
      </c>
      <c r="U655" s="352"/>
      <c r="V655" s="352"/>
      <c r="W655" s="352"/>
      <c r="X655" s="352"/>
    </row>
    <row r="656" spans="1:24" ht="22.5" x14ac:dyDescent="0.2">
      <c r="A656" s="292">
        <v>637</v>
      </c>
      <c r="B656" s="310">
        <v>1222</v>
      </c>
      <c r="C656" s="311" t="s">
        <v>1946</v>
      </c>
      <c r="D656" s="312" t="s">
        <v>1947</v>
      </c>
      <c r="E656" s="313" t="s">
        <v>584</v>
      </c>
      <c r="F656" s="314" t="s">
        <v>180</v>
      </c>
      <c r="G656" s="315" t="str">
        <f t="shared" si="54"/>
        <v>фото</v>
      </c>
      <c r="H656" s="315" t="str">
        <f>HYPERLINK("http://www.gardenbulbs.ru/images/summer_CL/thumbnails/"&amp;D656&amp;".jpg","фото")</f>
        <v>фото</v>
      </c>
      <c r="I656" s="316" t="s">
        <v>181</v>
      </c>
      <c r="J656" s="317" t="s">
        <v>1105</v>
      </c>
      <c r="K656" s="318" t="s">
        <v>586</v>
      </c>
      <c r="L656" s="319">
        <v>100</v>
      </c>
      <c r="M656" s="320">
        <v>1578.8</v>
      </c>
      <c r="N656" s="424"/>
      <c r="O656" s="322">
        <f t="shared" si="55"/>
        <v>0</v>
      </c>
      <c r="P656" s="323">
        <v>4607105143807</v>
      </c>
      <c r="Q656" s="317"/>
      <c r="R656" s="324">
        <f t="shared" si="56"/>
        <v>15.79</v>
      </c>
      <c r="S656" s="458" t="s">
        <v>3173</v>
      </c>
      <c r="T656" s="326" t="s">
        <v>4570</v>
      </c>
      <c r="U656" s="352"/>
      <c r="V656" s="352"/>
      <c r="W656" s="352"/>
      <c r="X656" s="352"/>
    </row>
    <row r="657" spans="1:24" ht="51" x14ac:dyDescent="0.2">
      <c r="A657" s="292">
        <v>638</v>
      </c>
      <c r="B657" s="310">
        <v>5186</v>
      </c>
      <c r="C657" s="311" t="s">
        <v>1945</v>
      </c>
      <c r="D657" s="312"/>
      <c r="E657" s="313" t="s">
        <v>584</v>
      </c>
      <c r="F657" s="314" t="s">
        <v>674</v>
      </c>
      <c r="G657" s="315" t="str">
        <f t="shared" si="54"/>
        <v>фото</v>
      </c>
      <c r="H657" s="315"/>
      <c r="I657" s="316" t="s">
        <v>675</v>
      </c>
      <c r="J657" s="317" t="s">
        <v>662</v>
      </c>
      <c r="K657" s="318" t="s">
        <v>586</v>
      </c>
      <c r="L657" s="319">
        <v>100</v>
      </c>
      <c r="M657" s="320">
        <v>1642.1</v>
      </c>
      <c r="N657" s="424"/>
      <c r="O657" s="322">
        <f t="shared" si="55"/>
        <v>0</v>
      </c>
      <c r="P657" s="323">
        <v>4607105143814</v>
      </c>
      <c r="Q657" s="317"/>
      <c r="R657" s="324">
        <f t="shared" si="56"/>
        <v>16.420000000000002</v>
      </c>
      <c r="S657" s="458" t="s">
        <v>1945</v>
      </c>
      <c r="T657" s="326" t="s">
        <v>4570</v>
      </c>
      <c r="U657" s="352"/>
      <c r="V657" s="352"/>
      <c r="W657" s="352"/>
      <c r="X657" s="352"/>
    </row>
    <row r="658" spans="1:24" ht="15.75" x14ac:dyDescent="0.2">
      <c r="A658" s="292">
        <v>639</v>
      </c>
      <c r="B658" s="310">
        <v>2698</v>
      </c>
      <c r="C658" s="311" t="s">
        <v>1949</v>
      </c>
      <c r="D658" s="312"/>
      <c r="E658" s="313" t="s">
        <v>584</v>
      </c>
      <c r="F658" s="314" t="s">
        <v>676</v>
      </c>
      <c r="G658" s="315" t="str">
        <f t="shared" si="54"/>
        <v>фото</v>
      </c>
      <c r="H658" s="315"/>
      <c r="I658" s="316" t="s">
        <v>677</v>
      </c>
      <c r="J658" s="317" t="s">
        <v>1082</v>
      </c>
      <c r="K658" s="318" t="s">
        <v>586</v>
      </c>
      <c r="L658" s="319">
        <v>100</v>
      </c>
      <c r="M658" s="320">
        <v>1718</v>
      </c>
      <c r="N658" s="424"/>
      <c r="O658" s="322">
        <f t="shared" si="55"/>
        <v>0</v>
      </c>
      <c r="P658" s="323">
        <v>4607105143821</v>
      </c>
      <c r="Q658" s="317"/>
      <c r="R658" s="324">
        <f t="shared" si="56"/>
        <v>17.18</v>
      </c>
      <c r="S658" s="458" t="s">
        <v>1949</v>
      </c>
      <c r="T658" s="326" t="s">
        <v>4570</v>
      </c>
      <c r="U658" s="352"/>
      <c r="V658" s="352"/>
      <c r="W658" s="352"/>
      <c r="X658" s="352"/>
    </row>
    <row r="659" spans="1:24" ht="22.5" x14ac:dyDescent="0.2">
      <c r="A659" s="292">
        <v>640</v>
      </c>
      <c r="B659" s="310">
        <v>5189</v>
      </c>
      <c r="C659" s="311" t="s">
        <v>1952</v>
      </c>
      <c r="D659" s="312" t="s">
        <v>1953</v>
      </c>
      <c r="E659" s="313" t="s">
        <v>584</v>
      </c>
      <c r="F659" s="314" t="s">
        <v>182</v>
      </c>
      <c r="G659" s="315" t="str">
        <f t="shared" si="54"/>
        <v>фото</v>
      </c>
      <c r="H659" s="315" t="str">
        <f>HYPERLINK("http://www.gardenbulbs.ru/images/summer_CL/thumbnails/"&amp;D659&amp;".jpg","фото")</f>
        <v>фото</v>
      </c>
      <c r="I659" s="316" t="s">
        <v>183</v>
      </c>
      <c r="J659" s="317" t="s">
        <v>1105</v>
      </c>
      <c r="K659" s="318" t="s">
        <v>586</v>
      </c>
      <c r="L659" s="319">
        <v>100</v>
      </c>
      <c r="M659" s="320">
        <v>1740.3999999999999</v>
      </c>
      <c r="N659" s="424"/>
      <c r="O659" s="322">
        <f t="shared" si="55"/>
        <v>0</v>
      </c>
      <c r="P659" s="323">
        <v>4607105143838</v>
      </c>
      <c r="Q659" s="317"/>
      <c r="R659" s="324">
        <f t="shared" si="56"/>
        <v>17.399999999999999</v>
      </c>
      <c r="S659" s="458" t="s">
        <v>3174</v>
      </c>
      <c r="T659" s="326" t="s">
        <v>4570</v>
      </c>
      <c r="U659" s="352"/>
      <c r="V659" s="352"/>
      <c r="W659" s="352"/>
      <c r="X659" s="352"/>
    </row>
    <row r="660" spans="1:24" ht="25.5" x14ac:dyDescent="0.2">
      <c r="A660" s="292">
        <v>641</v>
      </c>
      <c r="B660" s="310">
        <v>1173</v>
      </c>
      <c r="C660" s="311" t="s">
        <v>1948</v>
      </c>
      <c r="D660" s="312"/>
      <c r="E660" s="313" t="s">
        <v>584</v>
      </c>
      <c r="F660" s="314" t="s">
        <v>678</v>
      </c>
      <c r="G660" s="315" t="str">
        <f t="shared" si="54"/>
        <v>фото</v>
      </c>
      <c r="H660" s="315"/>
      <c r="I660" s="316" t="s">
        <v>3852</v>
      </c>
      <c r="J660" s="317" t="s">
        <v>679</v>
      </c>
      <c r="K660" s="318" t="s">
        <v>586</v>
      </c>
      <c r="L660" s="319">
        <v>100</v>
      </c>
      <c r="M660" s="320">
        <v>1566.1999999999998</v>
      </c>
      <c r="N660" s="424"/>
      <c r="O660" s="322">
        <f t="shared" si="55"/>
        <v>0</v>
      </c>
      <c r="P660" s="323">
        <v>4607105143845</v>
      </c>
      <c r="Q660" s="317"/>
      <c r="R660" s="324">
        <f t="shared" si="56"/>
        <v>15.66</v>
      </c>
      <c r="S660" s="458" t="s">
        <v>5332</v>
      </c>
      <c r="T660" s="326" t="s">
        <v>4570</v>
      </c>
      <c r="U660" s="352"/>
      <c r="V660" s="352"/>
      <c r="W660" s="352"/>
      <c r="X660" s="352"/>
    </row>
    <row r="661" spans="1:24" ht="51" x14ac:dyDescent="0.2">
      <c r="A661" s="292">
        <v>642</v>
      </c>
      <c r="B661" s="310">
        <v>1208</v>
      </c>
      <c r="C661" s="311" t="s">
        <v>1950</v>
      </c>
      <c r="D661" s="312"/>
      <c r="E661" s="313" t="s">
        <v>584</v>
      </c>
      <c r="F661" s="314" t="s">
        <v>680</v>
      </c>
      <c r="G661" s="315" t="str">
        <f t="shared" si="54"/>
        <v>фото</v>
      </c>
      <c r="H661" s="315"/>
      <c r="I661" s="316" t="s">
        <v>681</v>
      </c>
      <c r="J661" s="317" t="s">
        <v>1082</v>
      </c>
      <c r="K661" s="318" t="s">
        <v>586</v>
      </c>
      <c r="L661" s="319">
        <v>100</v>
      </c>
      <c r="M661" s="320">
        <v>1389.1</v>
      </c>
      <c r="N661" s="424"/>
      <c r="O661" s="322">
        <f t="shared" si="55"/>
        <v>0</v>
      </c>
      <c r="P661" s="323">
        <v>4607105143852</v>
      </c>
      <c r="Q661" s="317"/>
      <c r="R661" s="324">
        <f t="shared" si="56"/>
        <v>13.89</v>
      </c>
      <c r="S661" s="458" t="s">
        <v>1950</v>
      </c>
      <c r="T661" s="326" t="s">
        <v>4570</v>
      </c>
      <c r="U661" s="352"/>
      <c r="V661" s="352"/>
      <c r="W661" s="352"/>
      <c r="X661" s="352"/>
    </row>
    <row r="662" spans="1:24" ht="25.5" x14ac:dyDescent="0.2">
      <c r="A662" s="292">
        <v>643</v>
      </c>
      <c r="B662" s="310">
        <v>2099</v>
      </c>
      <c r="C662" s="311" t="s">
        <v>1951</v>
      </c>
      <c r="D662" s="312"/>
      <c r="E662" s="313" t="s">
        <v>584</v>
      </c>
      <c r="F662" s="314" t="s">
        <v>682</v>
      </c>
      <c r="G662" s="315" t="str">
        <f t="shared" si="54"/>
        <v>фото</v>
      </c>
      <c r="H662" s="315"/>
      <c r="I662" s="316" t="s">
        <v>1340</v>
      </c>
      <c r="J662" s="317" t="s">
        <v>1105</v>
      </c>
      <c r="K662" s="318" t="s">
        <v>586</v>
      </c>
      <c r="L662" s="319">
        <v>100</v>
      </c>
      <c r="M662" s="320">
        <v>1755.8999999999999</v>
      </c>
      <c r="N662" s="424"/>
      <c r="O662" s="322">
        <f t="shared" si="55"/>
        <v>0</v>
      </c>
      <c r="P662" s="323">
        <v>4607105143869</v>
      </c>
      <c r="Q662" s="317"/>
      <c r="R662" s="324">
        <f t="shared" si="56"/>
        <v>17.559999999999999</v>
      </c>
      <c r="S662" s="458" t="s">
        <v>1951</v>
      </c>
      <c r="T662" s="326" t="s">
        <v>4570</v>
      </c>
      <c r="U662" s="352"/>
      <c r="V662" s="352"/>
      <c r="W662" s="352"/>
      <c r="X662" s="352"/>
    </row>
    <row r="663" spans="1:24" ht="15.75" x14ac:dyDescent="0.2">
      <c r="A663" s="292">
        <v>644</v>
      </c>
      <c r="B663" s="304"/>
      <c r="C663" s="305"/>
      <c r="D663" s="305"/>
      <c r="E663" s="338" t="s">
        <v>683</v>
      </c>
      <c r="F663" s="339"/>
      <c r="G663" s="308"/>
      <c r="H663" s="308"/>
      <c r="I663" s="308"/>
      <c r="J663" s="308"/>
      <c r="K663" s="307"/>
      <c r="L663" s="307"/>
      <c r="M663" s="307"/>
      <c r="N663" s="307"/>
      <c r="O663" s="308"/>
      <c r="P663" s="452"/>
      <c r="Q663" s="308"/>
      <c r="R663" s="309"/>
      <c r="S663" s="457"/>
      <c r="T663" s="308"/>
      <c r="U663" s="352"/>
      <c r="V663" s="352"/>
      <c r="W663" s="352"/>
      <c r="X663" s="352"/>
    </row>
    <row r="664" spans="1:24" ht="15.75" x14ac:dyDescent="0.2">
      <c r="A664" s="292">
        <v>645</v>
      </c>
      <c r="B664" s="310">
        <v>11923</v>
      </c>
      <c r="C664" s="311" t="s">
        <v>5333</v>
      </c>
      <c r="D664" s="312"/>
      <c r="E664" s="313" t="s">
        <v>584</v>
      </c>
      <c r="F664" s="314" t="s">
        <v>5053</v>
      </c>
      <c r="G664" s="315" t="str">
        <f t="shared" ref="G664:G669" si="57">HYPERLINK("http://www.gardenbulbs.ru/images/summer_CL/thumbnails/"&amp;C664&amp;".jpg","фото")</f>
        <v>фото</v>
      </c>
      <c r="H664" s="315"/>
      <c r="I664" s="316" t="s">
        <v>1118</v>
      </c>
      <c r="J664" s="317" t="s">
        <v>1065</v>
      </c>
      <c r="K664" s="318" t="s">
        <v>586</v>
      </c>
      <c r="L664" s="319">
        <v>100</v>
      </c>
      <c r="M664" s="320">
        <v>1502.8999999999999</v>
      </c>
      <c r="N664" s="424"/>
      <c r="O664" s="322">
        <f t="shared" ref="O664:O669" si="58">IF(ISERROR(N664*M664),0,N664*M664)</f>
        <v>0</v>
      </c>
      <c r="P664" s="323">
        <v>4607105143890</v>
      </c>
      <c r="Q664" s="317" t="s">
        <v>4911</v>
      </c>
      <c r="R664" s="324">
        <f t="shared" ref="R664:R669" si="59">ROUND(M664/L664,2)</f>
        <v>15.03</v>
      </c>
      <c r="S664" s="458" t="s">
        <v>5333</v>
      </c>
      <c r="T664" s="326" t="s">
        <v>4571</v>
      </c>
      <c r="U664" s="352"/>
      <c r="V664" s="352"/>
      <c r="W664" s="352"/>
      <c r="X664" s="352"/>
    </row>
    <row r="665" spans="1:24" ht="51" x14ac:dyDescent="0.2">
      <c r="A665" s="292">
        <v>646</v>
      </c>
      <c r="B665" s="310">
        <v>11924</v>
      </c>
      <c r="C665" s="311" t="s">
        <v>5334</v>
      </c>
      <c r="D665" s="312"/>
      <c r="E665" s="313" t="s">
        <v>584</v>
      </c>
      <c r="F665" s="314" t="s">
        <v>5054</v>
      </c>
      <c r="G665" s="315" t="str">
        <f t="shared" si="57"/>
        <v>фото</v>
      </c>
      <c r="H665" s="315"/>
      <c r="I665" s="316" t="s">
        <v>5165</v>
      </c>
      <c r="J665" s="317" t="s">
        <v>1085</v>
      </c>
      <c r="K665" s="318" t="s">
        <v>586</v>
      </c>
      <c r="L665" s="319">
        <v>100</v>
      </c>
      <c r="M665" s="320">
        <v>1313.1999999999998</v>
      </c>
      <c r="N665" s="424"/>
      <c r="O665" s="322">
        <f t="shared" si="58"/>
        <v>0</v>
      </c>
      <c r="P665" s="323">
        <v>4607105143906</v>
      </c>
      <c r="Q665" s="317" t="s">
        <v>4911</v>
      </c>
      <c r="R665" s="324">
        <f t="shared" si="59"/>
        <v>13.13</v>
      </c>
      <c r="S665" s="458" t="s">
        <v>5334</v>
      </c>
      <c r="T665" s="326" t="s">
        <v>4571</v>
      </c>
      <c r="U665" s="352"/>
      <c r="V665" s="352"/>
      <c r="W665" s="352"/>
      <c r="X665" s="352"/>
    </row>
    <row r="666" spans="1:24" ht="25.5" x14ac:dyDescent="0.2">
      <c r="A666" s="292">
        <v>647</v>
      </c>
      <c r="B666" s="310">
        <v>11925</v>
      </c>
      <c r="C666" s="311" t="s">
        <v>5335</v>
      </c>
      <c r="D666" s="312" t="s">
        <v>5489</v>
      </c>
      <c r="E666" s="313" t="s">
        <v>584</v>
      </c>
      <c r="F666" s="314" t="s">
        <v>5055</v>
      </c>
      <c r="G666" s="315" t="str">
        <f t="shared" si="57"/>
        <v>фото</v>
      </c>
      <c r="H666" s="315" t="str">
        <f>HYPERLINK("http://www.gardenbulbs.ru/images/summer_CL/thumbnails/"&amp;D666&amp;".jpg","фото")</f>
        <v>фото</v>
      </c>
      <c r="I666" s="316" t="s">
        <v>6829</v>
      </c>
      <c r="J666" s="317" t="s">
        <v>1085</v>
      </c>
      <c r="K666" s="318" t="s">
        <v>586</v>
      </c>
      <c r="L666" s="319">
        <v>100</v>
      </c>
      <c r="M666" s="320">
        <v>1932.1</v>
      </c>
      <c r="N666" s="424"/>
      <c r="O666" s="322">
        <f t="shared" si="58"/>
        <v>0</v>
      </c>
      <c r="P666" s="323">
        <v>4607105143913</v>
      </c>
      <c r="Q666" s="317" t="s">
        <v>4911</v>
      </c>
      <c r="R666" s="324">
        <f t="shared" si="59"/>
        <v>19.32</v>
      </c>
      <c r="S666" s="458" t="s">
        <v>5335</v>
      </c>
      <c r="T666" s="326" t="s">
        <v>4571</v>
      </c>
      <c r="U666" s="352"/>
      <c r="V666" s="352"/>
      <c r="W666" s="352"/>
      <c r="X666" s="352"/>
    </row>
    <row r="667" spans="1:24" ht="15.75" x14ac:dyDescent="0.2">
      <c r="A667" s="292">
        <v>648</v>
      </c>
      <c r="B667" s="310">
        <v>14949</v>
      </c>
      <c r="C667" s="327" t="s">
        <v>6830</v>
      </c>
      <c r="D667" s="328"/>
      <c r="E667" s="329" t="s">
        <v>584</v>
      </c>
      <c r="F667" s="330" t="s">
        <v>6831</v>
      </c>
      <c r="G667" s="331" t="str">
        <f t="shared" si="57"/>
        <v>фото</v>
      </c>
      <c r="H667" s="331"/>
      <c r="I667" s="332" t="s">
        <v>6832</v>
      </c>
      <c r="J667" s="333" t="s">
        <v>1085</v>
      </c>
      <c r="K667" s="334" t="s">
        <v>586</v>
      </c>
      <c r="L667" s="335">
        <v>100</v>
      </c>
      <c r="M667" s="336">
        <v>1526.1</v>
      </c>
      <c r="N667" s="424"/>
      <c r="O667" s="322">
        <f t="shared" si="58"/>
        <v>0</v>
      </c>
      <c r="P667" s="323">
        <v>4607105160521</v>
      </c>
      <c r="Q667" s="337" t="s">
        <v>6499</v>
      </c>
      <c r="R667" s="324">
        <f t="shared" si="59"/>
        <v>15.26</v>
      </c>
      <c r="S667" s="458" t="s">
        <v>6830</v>
      </c>
      <c r="T667" s="326" t="s">
        <v>4571</v>
      </c>
      <c r="U667" s="352"/>
      <c r="V667" s="352"/>
      <c r="W667" s="352"/>
      <c r="X667" s="352"/>
    </row>
    <row r="668" spans="1:24" ht="15.75" x14ac:dyDescent="0.2">
      <c r="A668" s="292">
        <v>649</v>
      </c>
      <c r="B668" s="310">
        <v>11926</v>
      </c>
      <c r="C668" s="311" t="s">
        <v>5336</v>
      </c>
      <c r="D668" s="312"/>
      <c r="E668" s="313" t="s">
        <v>584</v>
      </c>
      <c r="F668" s="314" t="s">
        <v>5056</v>
      </c>
      <c r="G668" s="315" t="str">
        <f t="shared" si="57"/>
        <v>фото</v>
      </c>
      <c r="H668" s="315"/>
      <c r="I668" s="316" t="s">
        <v>5166</v>
      </c>
      <c r="J668" s="317" t="s">
        <v>1085</v>
      </c>
      <c r="K668" s="318" t="s">
        <v>586</v>
      </c>
      <c r="L668" s="319">
        <v>100</v>
      </c>
      <c r="M668" s="320">
        <v>1439.6999999999998</v>
      </c>
      <c r="N668" s="424"/>
      <c r="O668" s="322">
        <f t="shared" si="58"/>
        <v>0</v>
      </c>
      <c r="P668" s="323">
        <v>4607105143920</v>
      </c>
      <c r="Q668" s="317" t="s">
        <v>4911</v>
      </c>
      <c r="R668" s="324">
        <f t="shared" si="59"/>
        <v>14.4</v>
      </c>
      <c r="S668" s="458" t="s">
        <v>5336</v>
      </c>
      <c r="T668" s="326" t="s">
        <v>4571</v>
      </c>
      <c r="U668" s="352"/>
      <c r="V668" s="352"/>
      <c r="W668" s="352"/>
      <c r="X668" s="352"/>
    </row>
    <row r="669" spans="1:24" ht="22.5" x14ac:dyDescent="0.2">
      <c r="A669" s="292">
        <v>650</v>
      </c>
      <c r="B669" s="310">
        <v>3762</v>
      </c>
      <c r="C669" s="311" t="s">
        <v>1954</v>
      </c>
      <c r="D669" s="312" t="s">
        <v>1955</v>
      </c>
      <c r="E669" s="313" t="s">
        <v>584</v>
      </c>
      <c r="F669" s="314" t="s">
        <v>184</v>
      </c>
      <c r="G669" s="315" t="str">
        <f t="shared" si="57"/>
        <v>фото</v>
      </c>
      <c r="H669" s="315" t="str">
        <f>HYPERLINK("http://www.gardenbulbs.ru/images/summer_CL/thumbnails/"&amp;D669&amp;".jpg","фото")</f>
        <v>фото</v>
      </c>
      <c r="I669" s="316" t="s">
        <v>1133</v>
      </c>
      <c r="J669" s="317" t="s">
        <v>1112</v>
      </c>
      <c r="K669" s="318" t="s">
        <v>586</v>
      </c>
      <c r="L669" s="319">
        <v>100</v>
      </c>
      <c r="M669" s="320">
        <v>1465</v>
      </c>
      <c r="N669" s="424"/>
      <c r="O669" s="322">
        <f t="shared" si="58"/>
        <v>0</v>
      </c>
      <c r="P669" s="323">
        <v>4607105143937</v>
      </c>
      <c r="Q669" s="317"/>
      <c r="R669" s="324">
        <f t="shared" si="59"/>
        <v>14.65</v>
      </c>
      <c r="S669" s="458" t="s">
        <v>3175</v>
      </c>
      <c r="T669" s="326" t="s">
        <v>4571</v>
      </c>
      <c r="U669" s="352"/>
      <c r="V669" s="352"/>
      <c r="W669" s="352"/>
      <c r="X669" s="352"/>
    </row>
    <row r="670" spans="1:24" ht="15.75" x14ac:dyDescent="0.2">
      <c r="A670" s="292">
        <v>651</v>
      </c>
      <c r="B670" s="304"/>
      <c r="C670" s="305"/>
      <c r="D670" s="305"/>
      <c r="E670" s="338" t="s">
        <v>4976</v>
      </c>
      <c r="F670" s="339"/>
      <c r="G670" s="308"/>
      <c r="H670" s="308"/>
      <c r="I670" s="308"/>
      <c r="J670" s="308"/>
      <c r="K670" s="307"/>
      <c r="L670" s="307"/>
      <c r="M670" s="307"/>
      <c r="N670" s="307"/>
      <c r="O670" s="308"/>
      <c r="P670" s="452"/>
      <c r="Q670" s="308"/>
      <c r="R670" s="309"/>
      <c r="S670" s="457"/>
      <c r="T670" s="308"/>
      <c r="U670" s="352"/>
      <c r="V670" s="352"/>
      <c r="W670" s="352"/>
      <c r="X670" s="352"/>
    </row>
    <row r="671" spans="1:24" ht="31.5" x14ac:dyDescent="0.2">
      <c r="A671" s="292">
        <v>652</v>
      </c>
      <c r="B671" s="310">
        <v>1064</v>
      </c>
      <c r="C671" s="311" t="s">
        <v>3176</v>
      </c>
      <c r="D671" s="312"/>
      <c r="E671" s="313" t="s">
        <v>584</v>
      </c>
      <c r="F671" s="314" t="s">
        <v>684</v>
      </c>
      <c r="G671" s="315" t="str">
        <f t="shared" ref="G671:G690" si="60">HYPERLINK("http://www.gardenbulbs.ru/images/summer_CL/thumbnails/"&amp;C671&amp;".jpg","фото")</f>
        <v>фото</v>
      </c>
      <c r="H671" s="315"/>
      <c r="I671" s="316" t="s">
        <v>3853</v>
      </c>
      <c r="J671" s="317" t="s">
        <v>1072</v>
      </c>
      <c r="K671" s="318" t="s">
        <v>608</v>
      </c>
      <c r="L671" s="319">
        <v>50</v>
      </c>
      <c r="M671" s="320">
        <v>2846.7</v>
      </c>
      <c r="N671" s="424"/>
      <c r="O671" s="322">
        <f t="shared" ref="O671:O690" si="61">IF(ISERROR(N671*M671),0,N671*M671)</f>
        <v>0</v>
      </c>
      <c r="P671" s="323">
        <v>4607105143968</v>
      </c>
      <c r="Q671" s="317"/>
      <c r="R671" s="324">
        <f t="shared" ref="R671:R690" si="62">ROUND(M671/L671,2)</f>
        <v>56.93</v>
      </c>
      <c r="S671" s="458" t="s">
        <v>3176</v>
      </c>
      <c r="T671" s="326" t="s">
        <v>6833</v>
      </c>
      <c r="U671" s="352"/>
      <c r="V671" s="352"/>
      <c r="W671" s="352"/>
      <c r="X671" s="352"/>
    </row>
    <row r="672" spans="1:24" ht="15.75" x14ac:dyDescent="0.2">
      <c r="A672" s="292">
        <v>653</v>
      </c>
      <c r="B672" s="310">
        <v>2907</v>
      </c>
      <c r="C672" s="311" t="s">
        <v>1958</v>
      </c>
      <c r="D672" s="312"/>
      <c r="E672" s="313" t="s">
        <v>584</v>
      </c>
      <c r="F672" s="314" t="s">
        <v>695</v>
      </c>
      <c r="G672" s="315" t="str">
        <f t="shared" si="60"/>
        <v>фото</v>
      </c>
      <c r="H672" s="315"/>
      <c r="I672" s="316" t="s">
        <v>696</v>
      </c>
      <c r="J672" s="317" t="s">
        <v>1082</v>
      </c>
      <c r="K672" s="318" t="s">
        <v>620</v>
      </c>
      <c r="L672" s="319">
        <v>150</v>
      </c>
      <c r="M672" s="320">
        <v>1569.1999999999998</v>
      </c>
      <c r="N672" s="424"/>
      <c r="O672" s="322">
        <f t="shared" si="61"/>
        <v>0</v>
      </c>
      <c r="P672" s="323">
        <v>4607105144033</v>
      </c>
      <c r="Q672" s="317"/>
      <c r="R672" s="324">
        <f t="shared" si="62"/>
        <v>10.46</v>
      </c>
      <c r="S672" s="458" t="s">
        <v>1958</v>
      </c>
      <c r="T672" s="326" t="s">
        <v>6833</v>
      </c>
      <c r="U672" s="352"/>
      <c r="V672" s="352"/>
      <c r="W672" s="352"/>
      <c r="X672" s="352"/>
    </row>
    <row r="673" spans="1:24" ht="15.75" x14ac:dyDescent="0.2">
      <c r="A673" s="292">
        <v>654</v>
      </c>
      <c r="B673" s="310">
        <v>5252</v>
      </c>
      <c r="C673" s="311" t="s">
        <v>1956</v>
      </c>
      <c r="D673" s="312"/>
      <c r="E673" s="313" t="s">
        <v>584</v>
      </c>
      <c r="F673" s="314" t="s">
        <v>685</v>
      </c>
      <c r="G673" s="315" t="str">
        <f t="shared" si="60"/>
        <v>фото</v>
      </c>
      <c r="H673" s="315"/>
      <c r="I673" s="316" t="s">
        <v>686</v>
      </c>
      <c r="J673" s="317" t="s">
        <v>1082</v>
      </c>
      <c r="K673" s="318" t="s">
        <v>620</v>
      </c>
      <c r="L673" s="319">
        <v>150</v>
      </c>
      <c r="M673" s="320">
        <v>1403.3</v>
      </c>
      <c r="N673" s="424"/>
      <c r="O673" s="322">
        <f t="shared" si="61"/>
        <v>0</v>
      </c>
      <c r="P673" s="323">
        <v>4607105143982</v>
      </c>
      <c r="Q673" s="317"/>
      <c r="R673" s="324">
        <f t="shared" si="62"/>
        <v>9.36</v>
      </c>
      <c r="S673" s="458" t="s">
        <v>1956</v>
      </c>
      <c r="T673" s="326" t="s">
        <v>6833</v>
      </c>
      <c r="U673" s="352"/>
      <c r="V673" s="352"/>
      <c r="W673" s="352"/>
      <c r="X673" s="352"/>
    </row>
    <row r="674" spans="1:24" ht="25.5" x14ac:dyDescent="0.2">
      <c r="A674" s="292">
        <v>655</v>
      </c>
      <c r="B674" s="310">
        <v>2086</v>
      </c>
      <c r="C674" s="311" t="s">
        <v>3177</v>
      </c>
      <c r="D674" s="312"/>
      <c r="E674" s="313" t="s">
        <v>584</v>
      </c>
      <c r="F674" s="314" t="s">
        <v>3178</v>
      </c>
      <c r="G674" s="315" t="str">
        <f t="shared" si="60"/>
        <v>фото</v>
      </c>
      <c r="H674" s="315"/>
      <c r="I674" s="316" t="s">
        <v>3179</v>
      </c>
      <c r="J674" s="317" t="s">
        <v>1082</v>
      </c>
      <c r="K674" s="318" t="s">
        <v>608</v>
      </c>
      <c r="L674" s="319">
        <v>150</v>
      </c>
      <c r="M674" s="320">
        <v>1877.6999999999998</v>
      </c>
      <c r="N674" s="424"/>
      <c r="O674" s="322">
        <f t="shared" si="61"/>
        <v>0</v>
      </c>
      <c r="P674" s="323">
        <v>4607105143999</v>
      </c>
      <c r="Q674" s="317"/>
      <c r="R674" s="324">
        <f t="shared" si="62"/>
        <v>12.52</v>
      </c>
      <c r="S674" s="458" t="s">
        <v>3177</v>
      </c>
      <c r="T674" s="326" t="s">
        <v>6833</v>
      </c>
      <c r="U674" s="352"/>
      <c r="V674" s="352"/>
      <c r="W674" s="352"/>
      <c r="X674" s="352"/>
    </row>
    <row r="675" spans="1:24" ht="25.5" x14ac:dyDescent="0.2">
      <c r="A675" s="292">
        <v>656</v>
      </c>
      <c r="B675" s="310">
        <v>149</v>
      </c>
      <c r="C675" s="311" t="s">
        <v>1957</v>
      </c>
      <c r="D675" s="312"/>
      <c r="E675" s="313" t="s">
        <v>584</v>
      </c>
      <c r="F675" s="314" t="s">
        <v>687</v>
      </c>
      <c r="G675" s="315" t="str">
        <f t="shared" si="60"/>
        <v>фото</v>
      </c>
      <c r="H675" s="315"/>
      <c r="I675" s="316" t="s">
        <v>688</v>
      </c>
      <c r="J675" s="317" t="s">
        <v>1105</v>
      </c>
      <c r="K675" s="318" t="s">
        <v>620</v>
      </c>
      <c r="L675" s="319">
        <v>150</v>
      </c>
      <c r="M675" s="320">
        <v>2893.6</v>
      </c>
      <c r="N675" s="424"/>
      <c r="O675" s="322">
        <f t="shared" si="61"/>
        <v>0</v>
      </c>
      <c r="P675" s="323">
        <v>4607105144026</v>
      </c>
      <c r="Q675" s="317"/>
      <c r="R675" s="324">
        <f t="shared" si="62"/>
        <v>19.29</v>
      </c>
      <c r="S675" s="458" t="s">
        <v>5337</v>
      </c>
      <c r="T675" s="326" t="s">
        <v>6833</v>
      </c>
      <c r="U675" s="352"/>
      <c r="V675" s="352"/>
      <c r="W675" s="352"/>
      <c r="X675" s="352"/>
    </row>
    <row r="676" spans="1:24" ht="25.5" x14ac:dyDescent="0.2">
      <c r="A676" s="292">
        <v>657</v>
      </c>
      <c r="B676" s="310">
        <v>11928</v>
      </c>
      <c r="C676" s="311" t="s">
        <v>5338</v>
      </c>
      <c r="D676" s="312"/>
      <c r="E676" s="313" t="s">
        <v>584</v>
      </c>
      <c r="F676" s="314" t="s">
        <v>5057</v>
      </c>
      <c r="G676" s="315" t="str">
        <f t="shared" si="60"/>
        <v>фото</v>
      </c>
      <c r="H676" s="315"/>
      <c r="I676" s="316" t="s">
        <v>5167</v>
      </c>
      <c r="J676" s="317" t="s">
        <v>1105</v>
      </c>
      <c r="K676" s="318" t="s">
        <v>620</v>
      </c>
      <c r="L676" s="319">
        <v>150</v>
      </c>
      <c r="M676" s="320">
        <v>2774.2999999999997</v>
      </c>
      <c r="N676" s="424"/>
      <c r="O676" s="322">
        <f t="shared" si="61"/>
        <v>0</v>
      </c>
      <c r="P676" s="323">
        <v>4607105144095</v>
      </c>
      <c r="Q676" s="317" t="s">
        <v>4911</v>
      </c>
      <c r="R676" s="324">
        <f t="shared" si="62"/>
        <v>18.5</v>
      </c>
      <c r="S676" s="458" t="s">
        <v>5338</v>
      </c>
      <c r="T676" s="326" t="s">
        <v>6833</v>
      </c>
      <c r="U676" s="352"/>
      <c r="V676" s="352"/>
      <c r="W676" s="352"/>
      <c r="X676" s="352"/>
    </row>
    <row r="677" spans="1:24" ht="25.5" x14ac:dyDescent="0.2">
      <c r="A677" s="292">
        <v>658</v>
      </c>
      <c r="B677" s="310">
        <v>1163</v>
      </c>
      <c r="C677" s="311" t="s">
        <v>1961</v>
      </c>
      <c r="D677" s="312" t="s">
        <v>1962</v>
      </c>
      <c r="E677" s="313" t="s">
        <v>584</v>
      </c>
      <c r="F677" s="314" t="s">
        <v>185</v>
      </c>
      <c r="G677" s="315" t="str">
        <f t="shared" si="60"/>
        <v>фото</v>
      </c>
      <c r="H677" s="315" t="str">
        <f>HYPERLINK("http://www.gardenbulbs.ru/images/summer_CL/thumbnails/"&amp;D677&amp;".jpg","фото")</f>
        <v>фото</v>
      </c>
      <c r="I677" s="316" t="s">
        <v>186</v>
      </c>
      <c r="J677" s="317" t="s">
        <v>1072</v>
      </c>
      <c r="K677" s="318" t="s">
        <v>620</v>
      </c>
      <c r="L677" s="319">
        <v>150</v>
      </c>
      <c r="M677" s="320">
        <v>2484.6</v>
      </c>
      <c r="N677" s="424"/>
      <c r="O677" s="322">
        <f t="shared" si="61"/>
        <v>0</v>
      </c>
      <c r="P677" s="323">
        <v>4607105144071</v>
      </c>
      <c r="Q677" s="317"/>
      <c r="R677" s="324">
        <f t="shared" si="62"/>
        <v>16.559999999999999</v>
      </c>
      <c r="S677" s="458" t="s">
        <v>5339</v>
      </c>
      <c r="T677" s="326" t="s">
        <v>6833</v>
      </c>
      <c r="U677" s="352"/>
      <c r="V677" s="352"/>
      <c r="W677" s="352"/>
      <c r="X677" s="352"/>
    </row>
    <row r="678" spans="1:24" ht="25.5" x14ac:dyDescent="0.2">
      <c r="A678" s="292">
        <v>659</v>
      </c>
      <c r="B678" s="310">
        <v>11927</v>
      </c>
      <c r="C678" s="311" t="s">
        <v>5340</v>
      </c>
      <c r="D678" s="312"/>
      <c r="E678" s="313" t="s">
        <v>584</v>
      </c>
      <c r="F678" s="314" t="s">
        <v>6834</v>
      </c>
      <c r="G678" s="315" t="str">
        <f t="shared" si="60"/>
        <v>фото</v>
      </c>
      <c r="H678" s="315"/>
      <c r="I678" s="316" t="s">
        <v>5168</v>
      </c>
      <c r="J678" s="317" t="s">
        <v>1099</v>
      </c>
      <c r="K678" s="318" t="s">
        <v>965</v>
      </c>
      <c r="L678" s="319">
        <v>150</v>
      </c>
      <c r="M678" s="320">
        <v>2346</v>
      </c>
      <c r="N678" s="424"/>
      <c r="O678" s="322">
        <f t="shared" si="61"/>
        <v>0</v>
      </c>
      <c r="P678" s="323">
        <v>4607105143975</v>
      </c>
      <c r="Q678" s="317" t="s">
        <v>4911</v>
      </c>
      <c r="R678" s="324">
        <f t="shared" si="62"/>
        <v>15.64</v>
      </c>
      <c r="S678" s="458" t="s">
        <v>5340</v>
      </c>
      <c r="T678" s="326" t="s">
        <v>6833</v>
      </c>
      <c r="U678" s="352"/>
      <c r="V678" s="352"/>
      <c r="W678" s="352"/>
      <c r="X678" s="352"/>
    </row>
    <row r="679" spans="1:24" ht="15.75" x14ac:dyDescent="0.2">
      <c r="A679" s="292">
        <v>660</v>
      </c>
      <c r="B679" s="310">
        <v>11929</v>
      </c>
      <c r="C679" s="311" t="s">
        <v>5341</v>
      </c>
      <c r="D679" s="312"/>
      <c r="E679" s="313" t="s">
        <v>584</v>
      </c>
      <c r="F679" s="314" t="s">
        <v>5058</v>
      </c>
      <c r="G679" s="315" t="str">
        <f t="shared" si="60"/>
        <v>фото</v>
      </c>
      <c r="H679" s="315"/>
      <c r="I679" s="316" t="s">
        <v>5169</v>
      </c>
      <c r="J679" s="317" t="s">
        <v>1099</v>
      </c>
      <c r="K679" s="318" t="s">
        <v>585</v>
      </c>
      <c r="L679" s="319">
        <v>150</v>
      </c>
      <c r="M679" s="320">
        <v>2450.9</v>
      </c>
      <c r="N679" s="424"/>
      <c r="O679" s="322">
        <f t="shared" si="61"/>
        <v>0</v>
      </c>
      <c r="P679" s="323">
        <v>4607105144149</v>
      </c>
      <c r="Q679" s="317" t="s">
        <v>4911</v>
      </c>
      <c r="R679" s="324">
        <f t="shared" si="62"/>
        <v>16.34</v>
      </c>
      <c r="S679" s="458" t="s">
        <v>5341</v>
      </c>
      <c r="T679" s="326" t="s">
        <v>6833</v>
      </c>
      <c r="U679" s="352"/>
      <c r="V679" s="352"/>
      <c r="W679" s="352"/>
      <c r="X679" s="352"/>
    </row>
    <row r="680" spans="1:24" ht="15.75" x14ac:dyDescent="0.2">
      <c r="A680" s="292">
        <v>661</v>
      </c>
      <c r="B680" s="310">
        <v>11930</v>
      </c>
      <c r="C680" s="311" t="s">
        <v>5342</v>
      </c>
      <c r="D680" s="312"/>
      <c r="E680" s="313" t="s">
        <v>584</v>
      </c>
      <c r="F680" s="314" t="s">
        <v>5059</v>
      </c>
      <c r="G680" s="315" t="str">
        <f t="shared" si="60"/>
        <v>фото</v>
      </c>
      <c r="H680" s="315"/>
      <c r="I680" s="316" t="s">
        <v>5170</v>
      </c>
      <c r="J680" s="317" t="s">
        <v>1099</v>
      </c>
      <c r="K680" s="318" t="s">
        <v>965</v>
      </c>
      <c r="L680" s="319">
        <v>150</v>
      </c>
      <c r="M680" s="320">
        <v>2330.6999999999998</v>
      </c>
      <c r="N680" s="424"/>
      <c r="O680" s="322">
        <f t="shared" si="61"/>
        <v>0</v>
      </c>
      <c r="P680" s="323">
        <v>4607105144156</v>
      </c>
      <c r="Q680" s="317" t="s">
        <v>4911</v>
      </c>
      <c r="R680" s="324">
        <f t="shared" si="62"/>
        <v>15.54</v>
      </c>
      <c r="S680" s="458" t="s">
        <v>5342</v>
      </c>
      <c r="T680" s="326" t="s">
        <v>6833</v>
      </c>
      <c r="U680" s="352"/>
      <c r="V680" s="352"/>
      <c r="W680" s="352"/>
      <c r="X680" s="352"/>
    </row>
    <row r="681" spans="1:24" ht="38.25" x14ac:dyDescent="0.2">
      <c r="A681" s="292">
        <v>662</v>
      </c>
      <c r="B681" s="310">
        <v>1938</v>
      </c>
      <c r="C681" s="311" t="s">
        <v>3180</v>
      </c>
      <c r="D681" s="312"/>
      <c r="E681" s="313" t="s">
        <v>584</v>
      </c>
      <c r="F681" s="314" t="s">
        <v>689</v>
      </c>
      <c r="G681" s="315" t="str">
        <f t="shared" si="60"/>
        <v>фото</v>
      </c>
      <c r="H681" s="315"/>
      <c r="I681" s="316" t="s">
        <v>690</v>
      </c>
      <c r="J681" s="317" t="s">
        <v>1072</v>
      </c>
      <c r="K681" s="318" t="s">
        <v>608</v>
      </c>
      <c r="L681" s="319">
        <v>150</v>
      </c>
      <c r="M681" s="320">
        <v>2205.1</v>
      </c>
      <c r="N681" s="424"/>
      <c r="O681" s="322">
        <f t="shared" si="61"/>
        <v>0</v>
      </c>
      <c r="P681" s="323">
        <v>4607105144040</v>
      </c>
      <c r="Q681" s="317"/>
      <c r="R681" s="324">
        <f t="shared" si="62"/>
        <v>14.7</v>
      </c>
      <c r="S681" s="458" t="s">
        <v>3180</v>
      </c>
      <c r="T681" s="326" t="s">
        <v>6833</v>
      </c>
      <c r="U681" s="352"/>
      <c r="V681" s="352"/>
      <c r="W681" s="352"/>
      <c r="X681" s="352"/>
    </row>
    <row r="682" spans="1:24" ht="25.5" x14ac:dyDescent="0.2">
      <c r="A682" s="292">
        <v>663</v>
      </c>
      <c r="B682" s="310">
        <v>342</v>
      </c>
      <c r="C682" s="311" t="s">
        <v>1959</v>
      </c>
      <c r="D682" s="312"/>
      <c r="E682" s="313" t="s">
        <v>584</v>
      </c>
      <c r="F682" s="314" t="s">
        <v>691</v>
      </c>
      <c r="G682" s="315" t="str">
        <f t="shared" si="60"/>
        <v>фото</v>
      </c>
      <c r="H682" s="315"/>
      <c r="I682" s="316" t="s">
        <v>692</v>
      </c>
      <c r="J682" s="317" t="s">
        <v>1072</v>
      </c>
      <c r="K682" s="318" t="s">
        <v>620</v>
      </c>
      <c r="L682" s="319">
        <v>150</v>
      </c>
      <c r="M682" s="320">
        <v>1963.8999999999999</v>
      </c>
      <c r="N682" s="424"/>
      <c r="O682" s="322">
        <f t="shared" si="61"/>
        <v>0</v>
      </c>
      <c r="P682" s="323">
        <v>4607105144057</v>
      </c>
      <c r="Q682" s="317"/>
      <c r="R682" s="324">
        <f t="shared" si="62"/>
        <v>13.09</v>
      </c>
      <c r="S682" s="458" t="s">
        <v>5343</v>
      </c>
      <c r="T682" s="326" t="s">
        <v>6833</v>
      </c>
      <c r="U682" s="352"/>
      <c r="V682" s="352"/>
      <c r="W682" s="352"/>
      <c r="X682" s="352"/>
    </row>
    <row r="683" spans="1:24" ht="15.75" x14ac:dyDescent="0.2">
      <c r="A683" s="292">
        <v>664</v>
      </c>
      <c r="B683" s="310">
        <v>1114</v>
      </c>
      <c r="C683" s="311" t="s">
        <v>1960</v>
      </c>
      <c r="D683" s="312"/>
      <c r="E683" s="313" t="s">
        <v>584</v>
      </c>
      <c r="F683" s="314" t="s">
        <v>693</v>
      </c>
      <c r="G683" s="315" t="str">
        <f t="shared" si="60"/>
        <v>фото</v>
      </c>
      <c r="H683" s="315"/>
      <c r="I683" s="316" t="s">
        <v>694</v>
      </c>
      <c r="J683" s="317" t="s">
        <v>1072</v>
      </c>
      <c r="K683" s="318" t="s">
        <v>620</v>
      </c>
      <c r="L683" s="319">
        <v>150</v>
      </c>
      <c r="M683" s="320">
        <v>2741.7999999999997</v>
      </c>
      <c r="N683" s="424"/>
      <c r="O683" s="322">
        <f t="shared" si="61"/>
        <v>0</v>
      </c>
      <c r="P683" s="323">
        <v>4607105144064</v>
      </c>
      <c r="Q683" s="317"/>
      <c r="R683" s="324">
        <f t="shared" si="62"/>
        <v>18.28</v>
      </c>
      <c r="S683" s="458" t="s">
        <v>5344</v>
      </c>
      <c r="T683" s="326" t="s">
        <v>6833</v>
      </c>
      <c r="U683" s="352"/>
      <c r="V683" s="352"/>
      <c r="W683" s="352"/>
      <c r="X683" s="352"/>
    </row>
    <row r="684" spans="1:24" ht="15.75" x14ac:dyDescent="0.2">
      <c r="A684" s="292">
        <v>665</v>
      </c>
      <c r="B684" s="310">
        <v>1298</v>
      </c>
      <c r="C684" s="311" t="s">
        <v>3951</v>
      </c>
      <c r="D684" s="312"/>
      <c r="E684" s="313" t="s">
        <v>584</v>
      </c>
      <c r="F684" s="314" t="s">
        <v>187</v>
      </c>
      <c r="G684" s="315" t="str">
        <f t="shared" si="60"/>
        <v>фото</v>
      </c>
      <c r="H684" s="315"/>
      <c r="I684" s="316" t="s">
        <v>188</v>
      </c>
      <c r="J684" s="317" t="s">
        <v>1099</v>
      </c>
      <c r="K684" s="318" t="s">
        <v>620</v>
      </c>
      <c r="L684" s="319">
        <v>150</v>
      </c>
      <c r="M684" s="320">
        <v>2015.3999999999999</v>
      </c>
      <c r="N684" s="424"/>
      <c r="O684" s="322">
        <f t="shared" si="61"/>
        <v>0</v>
      </c>
      <c r="P684" s="323">
        <v>4607105144088</v>
      </c>
      <c r="Q684" s="317"/>
      <c r="R684" s="324">
        <f t="shared" si="62"/>
        <v>13.44</v>
      </c>
      <c r="S684" s="458" t="s">
        <v>3951</v>
      </c>
      <c r="T684" s="326" t="s">
        <v>6833</v>
      </c>
      <c r="U684" s="352"/>
      <c r="V684" s="352"/>
      <c r="W684" s="352"/>
      <c r="X684" s="352"/>
    </row>
    <row r="685" spans="1:24" ht="51" x14ac:dyDescent="0.2">
      <c r="A685" s="292">
        <v>666</v>
      </c>
      <c r="B685" s="310">
        <v>6102</v>
      </c>
      <c r="C685" s="311" t="s">
        <v>3952</v>
      </c>
      <c r="D685" s="312"/>
      <c r="E685" s="313" t="s">
        <v>584</v>
      </c>
      <c r="F685" s="314" t="s">
        <v>189</v>
      </c>
      <c r="G685" s="315" t="str">
        <f t="shared" si="60"/>
        <v>фото</v>
      </c>
      <c r="H685" s="315"/>
      <c r="I685" s="316" t="s">
        <v>190</v>
      </c>
      <c r="J685" s="317" t="s">
        <v>1099</v>
      </c>
      <c r="K685" s="318" t="s">
        <v>608</v>
      </c>
      <c r="L685" s="319">
        <v>150</v>
      </c>
      <c r="M685" s="320">
        <v>2067.4</v>
      </c>
      <c r="N685" s="424"/>
      <c r="O685" s="322">
        <f t="shared" si="61"/>
        <v>0</v>
      </c>
      <c r="P685" s="323">
        <v>4607105144101</v>
      </c>
      <c r="Q685" s="317"/>
      <c r="R685" s="324">
        <f t="shared" si="62"/>
        <v>13.78</v>
      </c>
      <c r="S685" s="458" t="s">
        <v>3952</v>
      </c>
      <c r="T685" s="326" t="s">
        <v>6833</v>
      </c>
      <c r="U685" s="352"/>
      <c r="V685" s="352"/>
      <c r="W685" s="352"/>
      <c r="X685" s="352"/>
    </row>
    <row r="686" spans="1:24" ht="25.5" x14ac:dyDescent="0.2">
      <c r="A686" s="292">
        <v>667</v>
      </c>
      <c r="B686" s="310">
        <v>1115</v>
      </c>
      <c r="C686" s="311" t="s">
        <v>3950</v>
      </c>
      <c r="D686" s="312"/>
      <c r="E686" s="313" t="s">
        <v>584</v>
      </c>
      <c r="F686" s="314" t="s">
        <v>3774</v>
      </c>
      <c r="G686" s="315" t="str">
        <f t="shared" si="60"/>
        <v>фото</v>
      </c>
      <c r="H686" s="315"/>
      <c r="I686" s="316" t="s">
        <v>3854</v>
      </c>
      <c r="J686" s="317" t="s">
        <v>1065</v>
      </c>
      <c r="K686" s="318" t="s">
        <v>620</v>
      </c>
      <c r="L686" s="319">
        <v>150</v>
      </c>
      <c r="M686" s="320">
        <v>2394.9</v>
      </c>
      <c r="N686" s="424"/>
      <c r="O686" s="322">
        <f t="shared" si="61"/>
        <v>0</v>
      </c>
      <c r="P686" s="323">
        <v>4607105144002</v>
      </c>
      <c r="Q686" s="317"/>
      <c r="R686" s="324">
        <f t="shared" si="62"/>
        <v>15.97</v>
      </c>
      <c r="S686" s="458" t="s">
        <v>3950</v>
      </c>
      <c r="T686" s="326" t="s">
        <v>6833</v>
      </c>
      <c r="U686" s="352"/>
      <c r="V686" s="352"/>
      <c r="W686" s="352"/>
      <c r="X686" s="352"/>
    </row>
    <row r="687" spans="1:24" ht="31.5" x14ac:dyDescent="0.2">
      <c r="A687" s="292">
        <v>668</v>
      </c>
      <c r="B687" s="310">
        <v>1146</v>
      </c>
      <c r="C687" s="311" t="s">
        <v>4572</v>
      </c>
      <c r="D687" s="312"/>
      <c r="E687" s="313" t="s">
        <v>584</v>
      </c>
      <c r="F687" s="314" t="s">
        <v>4573</v>
      </c>
      <c r="G687" s="315" t="str">
        <f t="shared" si="60"/>
        <v>фото</v>
      </c>
      <c r="H687" s="315"/>
      <c r="I687" s="316" t="s">
        <v>4574</v>
      </c>
      <c r="J687" s="317" t="s">
        <v>1072</v>
      </c>
      <c r="K687" s="318" t="s">
        <v>608</v>
      </c>
      <c r="L687" s="319">
        <v>150</v>
      </c>
      <c r="M687" s="320">
        <v>2015.3999999999999</v>
      </c>
      <c r="N687" s="424"/>
      <c r="O687" s="322">
        <f t="shared" si="61"/>
        <v>0</v>
      </c>
      <c r="P687" s="323">
        <v>4607105144019</v>
      </c>
      <c r="Q687" s="317"/>
      <c r="R687" s="324">
        <f t="shared" si="62"/>
        <v>13.44</v>
      </c>
      <c r="S687" s="458" t="s">
        <v>4572</v>
      </c>
      <c r="T687" s="326" t="s">
        <v>6833</v>
      </c>
      <c r="U687" s="352"/>
      <c r="V687" s="352"/>
      <c r="W687" s="352"/>
      <c r="X687" s="352"/>
    </row>
    <row r="688" spans="1:24" ht="15.75" x14ac:dyDescent="0.2">
      <c r="A688" s="292">
        <v>669</v>
      </c>
      <c r="B688" s="310">
        <v>2110</v>
      </c>
      <c r="C688" s="311" t="s">
        <v>1963</v>
      </c>
      <c r="D688" s="312"/>
      <c r="E688" s="313" t="s">
        <v>584</v>
      </c>
      <c r="F688" s="314" t="s">
        <v>191</v>
      </c>
      <c r="G688" s="315" t="str">
        <f t="shared" si="60"/>
        <v>фото</v>
      </c>
      <c r="H688" s="315"/>
      <c r="I688" s="316" t="s">
        <v>192</v>
      </c>
      <c r="J688" s="317" t="s">
        <v>1099</v>
      </c>
      <c r="K688" s="318" t="s">
        <v>620</v>
      </c>
      <c r="L688" s="319">
        <v>150</v>
      </c>
      <c r="M688" s="320">
        <v>2300</v>
      </c>
      <c r="N688" s="424"/>
      <c r="O688" s="322">
        <f t="shared" si="61"/>
        <v>0</v>
      </c>
      <c r="P688" s="323">
        <v>4607105144118</v>
      </c>
      <c r="Q688" s="317"/>
      <c r="R688" s="324">
        <f t="shared" si="62"/>
        <v>15.33</v>
      </c>
      <c r="S688" s="458" t="s">
        <v>1963</v>
      </c>
      <c r="T688" s="326" t="s">
        <v>6833</v>
      </c>
      <c r="U688" s="352"/>
      <c r="V688" s="352"/>
      <c r="W688" s="352"/>
      <c r="X688" s="352"/>
    </row>
    <row r="689" spans="1:24" ht="15.75" x14ac:dyDescent="0.2">
      <c r="A689" s="292">
        <v>670</v>
      </c>
      <c r="B689" s="310">
        <v>1021</v>
      </c>
      <c r="C689" s="311" t="s">
        <v>1964</v>
      </c>
      <c r="D689" s="312"/>
      <c r="E689" s="313" t="s">
        <v>584</v>
      </c>
      <c r="F689" s="314" t="s">
        <v>697</v>
      </c>
      <c r="G689" s="315" t="str">
        <f t="shared" si="60"/>
        <v>фото</v>
      </c>
      <c r="H689" s="315"/>
      <c r="I689" s="316" t="s">
        <v>698</v>
      </c>
      <c r="J689" s="317" t="s">
        <v>1072</v>
      </c>
      <c r="K689" s="318" t="s">
        <v>616</v>
      </c>
      <c r="L689" s="319">
        <v>150</v>
      </c>
      <c r="M689" s="320">
        <v>1062.8</v>
      </c>
      <c r="N689" s="424"/>
      <c r="O689" s="322">
        <f t="shared" si="61"/>
        <v>0</v>
      </c>
      <c r="P689" s="323">
        <v>4607105144125</v>
      </c>
      <c r="Q689" s="317"/>
      <c r="R689" s="324">
        <f t="shared" si="62"/>
        <v>7.09</v>
      </c>
      <c r="S689" s="458" t="s">
        <v>5345</v>
      </c>
      <c r="T689" s="326" t="s">
        <v>6833</v>
      </c>
      <c r="U689" s="352"/>
      <c r="V689" s="352"/>
      <c r="W689" s="352"/>
      <c r="X689" s="352"/>
    </row>
    <row r="690" spans="1:24" ht="25.5" x14ac:dyDescent="0.2">
      <c r="A690" s="292">
        <v>671</v>
      </c>
      <c r="B690" s="671">
        <v>1035</v>
      </c>
      <c r="C690" s="311" t="s">
        <v>4575</v>
      </c>
      <c r="D690" s="312"/>
      <c r="E690" s="313" t="s">
        <v>584</v>
      </c>
      <c r="F690" s="314" t="s">
        <v>3215</v>
      </c>
      <c r="G690" s="315" t="str">
        <f t="shared" si="60"/>
        <v>фото</v>
      </c>
      <c r="H690" s="315"/>
      <c r="I690" s="316" t="s">
        <v>4576</v>
      </c>
      <c r="J690" s="317" t="s">
        <v>1072</v>
      </c>
      <c r="K690" s="318" t="s">
        <v>600</v>
      </c>
      <c r="L690" s="319">
        <v>100</v>
      </c>
      <c r="M690" s="320">
        <v>2670</v>
      </c>
      <c r="N690" s="424"/>
      <c r="O690" s="322">
        <f t="shared" si="61"/>
        <v>0</v>
      </c>
      <c r="P690" s="323">
        <v>4607105144132</v>
      </c>
      <c r="Q690" s="317"/>
      <c r="R690" s="324">
        <f t="shared" si="62"/>
        <v>26.7</v>
      </c>
      <c r="S690" s="458" t="s">
        <v>5346</v>
      </c>
      <c r="T690" s="326" t="s">
        <v>6833</v>
      </c>
      <c r="U690" s="352"/>
      <c r="V690" s="352"/>
      <c r="W690" s="352"/>
      <c r="X690" s="352"/>
    </row>
    <row r="691" spans="1:24" ht="21" x14ac:dyDescent="0.25">
      <c r="A691" s="292">
        <v>672</v>
      </c>
      <c r="B691" s="443"/>
      <c r="C691" s="341"/>
      <c r="D691" s="341"/>
      <c r="E691" s="346" t="s">
        <v>1965</v>
      </c>
      <c r="F691" s="342"/>
      <c r="G691" s="299"/>
      <c r="H691" s="299"/>
      <c r="I691" s="299"/>
      <c r="J691" s="299"/>
      <c r="K691" s="341"/>
      <c r="L691" s="341"/>
      <c r="M691" s="341"/>
      <c r="N691" s="341"/>
      <c r="O691" s="299"/>
      <c r="P691" s="453"/>
      <c r="Q691" s="299"/>
      <c r="R691" s="343"/>
      <c r="S691" s="351"/>
      <c r="T691" s="343"/>
      <c r="U691" s="352"/>
      <c r="V691" s="352"/>
      <c r="W691" s="352"/>
      <c r="X691" s="352"/>
    </row>
    <row r="692" spans="1:24" ht="15.75" x14ac:dyDescent="0.2">
      <c r="A692" s="292">
        <v>673</v>
      </c>
      <c r="B692" s="442"/>
      <c r="C692" s="305"/>
      <c r="D692" s="305"/>
      <c r="E692" s="338" t="s">
        <v>6835</v>
      </c>
      <c r="F692" s="339"/>
      <c r="G692" s="308"/>
      <c r="H692" s="308"/>
      <c r="I692" s="308"/>
      <c r="J692" s="308"/>
      <c r="K692" s="307"/>
      <c r="L692" s="307"/>
      <c r="M692" s="307"/>
      <c r="N692" s="307"/>
      <c r="O692" s="308"/>
      <c r="P692" s="452"/>
      <c r="Q692" s="308"/>
      <c r="R692" s="309"/>
      <c r="S692" s="457"/>
      <c r="T692" s="308"/>
      <c r="U692" s="352"/>
      <c r="V692" s="352"/>
      <c r="W692" s="352"/>
      <c r="X692" s="352"/>
    </row>
    <row r="693" spans="1:24" ht="15.75" x14ac:dyDescent="0.2">
      <c r="A693" s="292">
        <v>674</v>
      </c>
      <c r="B693" s="310">
        <v>5193</v>
      </c>
      <c r="C693" s="311" t="s">
        <v>1966</v>
      </c>
      <c r="D693" s="312"/>
      <c r="E693" s="313" t="s">
        <v>588</v>
      </c>
      <c r="F693" s="314" t="s">
        <v>699</v>
      </c>
      <c r="G693" s="315" t="str">
        <f t="shared" ref="G693:G699" si="63">HYPERLINK("http://www.gardenbulbs.ru/images/summer_CL/thumbnails/"&amp;C693&amp;".jpg","фото")</f>
        <v>фото</v>
      </c>
      <c r="H693" s="315"/>
      <c r="I693" s="316" t="s">
        <v>1414</v>
      </c>
      <c r="J693" s="317" t="s">
        <v>1099</v>
      </c>
      <c r="K693" s="318" t="s">
        <v>700</v>
      </c>
      <c r="L693" s="319">
        <v>75</v>
      </c>
      <c r="M693" s="320">
        <v>2087.1999999999998</v>
      </c>
      <c r="N693" s="424"/>
      <c r="O693" s="322">
        <f t="shared" ref="O693:O699" si="64">IF(ISERROR(N693*M693),0,N693*M693)</f>
        <v>0</v>
      </c>
      <c r="P693" s="323">
        <v>4607105144347</v>
      </c>
      <c r="Q693" s="317"/>
      <c r="R693" s="324">
        <f t="shared" ref="R693:R699" si="65">ROUND(M693/L693,2)</f>
        <v>27.83</v>
      </c>
      <c r="S693" s="458" t="s">
        <v>1966</v>
      </c>
      <c r="T693" s="326"/>
      <c r="U693" s="352"/>
      <c r="V693" s="352"/>
      <c r="W693" s="352"/>
      <c r="X693" s="352"/>
    </row>
    <row r="694" spans="1:24" ht="15.75" x14ac:dyDescent="0.2">
      <c r="A694" s="292">
        <v>675</v>
      </c>
      <c r="B694" s="310">
        <v>1739</v>
      </c>
      <c r="C694" s="311" t="s">
        <v>1967</v>
      </c>
      <c r="D694" s="312"/>
      <c r="E694" s="313" t="s">
        <v>588</v>
      </c>
      <c r="F694" s="314" t="s">
        <v>701</v>
      </c>
      <c r="G694" s="315" t="str">
        <f t="shared" si="63"/>
        <v>фото</v>
      </c>
      <c r="H694" s="315"/>
      <c r="I694" s="316" t="s">
        <v>1133</v>
      </c>
      <c r="J694" s="317" t="s">
        <v>1099</v>
      </c>
      <c r="K694" s="318" t="s">
        <v>700</v>
      </c>
      <c r="L694" s="319">
        <v>75</v>
      </c>
      <c r="M694" s="320">
        <v>2087.1999999999998</v>
      </c>
      <c r="N694" s="424"/>
      <c r="O694" s="322">
        <f t="shared" si="64"/>
        <v>0</v>
      </c>
      <c r="P694" s="323">
        <v>4607105144606</v>
      </c>
      <c r="Q694" s="317"/>
      <c r="R694" s="324">
        <f t="shared" si="65"/>
        <v>27.83</v>
      </c>
      <c r="S694" s="458" t="s">
        <v>1967</v>
      </c>
      <c r="T694" s="326"/>
      <c r="U694" s="352"/>
      <c r="V694" s="352"/>
      <c r="W694" s="352"/>
      <c r="X694" s="352"/>
    </row>
    <row r="695" spans="1:24" ht="15.75" x14ac:dyDescent="0.2">
      <c r="A695" s="292">
        <v>676</v>
      </c>
      <c r="B695" s="310">
        <v>5166</v>
      </c>
      <c r="C695" s="311" t="s">
        <v>1968</v>
      </c>
      <c r="D695" s="312"/>
      <c r="E695" s="313" t="s">
        <v>588</v>
      </c>
      <c r="F695" s="314" t="s">
        <v>702</v>
      </c>
      <c r="G695" s="315" t="str">
        <f t="shared" si="63"/>
        <v>фото</v>
      </c>
      <c r="H695" s="315"/>
      <c r="I695" s="316" t="s">
        <v>624</v>
      </c>
      <c r="J695" s="317" t="s">
        <v>1112</v>
      </c>
      <c r="K695" s="318" t="s">
        <v>700</v>
      </c>
      <c r="L695" s="319">
        <v>75</v>
      </c>
      <c r="M695" s="320">
        <v>2087.1999999999998</v>
      </c>
      <c r="N695" s="424"/>
      <c r="O695" s="322">
        <f t="shared" si="64"/>
        <v>0</v>
      </c>
      <c r="P695" s="323">
        <v>4607105144569</v>
      </c>
      <c r="Q695" s="317"/>
      <c r="R695" s="324">
        <f t="shared" si="65"/>
        <v>27.83</v>
      </c>
      <c r="S695" s="458" t="s">
        <v>1968</v>
      </c>
      <c r="T695" s="326"/>
      <c r="U695" s="352"/>
      <c r="V695" s="352"/>
      <c r="W695" s="352"/>
      <c r="X695" s="352"/>
    </row>
    <row r="696" spans="1:24" ht="15.75" x14ac:dyDescent="0.2">
      <c r="A696" s="292">
        <v>677</v>
      </c>
      <c r="B696" s="310">
        <v>11934</v>
      </c>
      <c r="C696" s="311" t="s">
        <v>5347</v>
      </c>
      <c r="D696" s="312"/>
      <c r="E696" s="313" t="s">
        <v>588</v>
      </c>
      <c r="F696" s="314" t="s">
        <v>4028</v>
      </c>
      <c r="G696" s="315" t="str">
        <f t="shared" si="63"/>
        <v>фото</v>
      </c>
      <c r="H696" s="315"/>
      <c r="I696" s="316" t="s">
        <v>81</v>
      </c>
      <c r="J696" s="317" t="s">
        <v>1099</v>
      </c>
      <c r="K696" s="318" t="s">
        <v>700</v>
      </c>
      <c r="L696" s="319">
        <v>75</v>
      </c>
      <c r="M696" s="320">
        <v>2087.1999999999998</v>
      </c>
      <c r="N696" s="424"/>
      <c r="O696" s="322">
        <f t="shared" si="64"/>
        <v>0</v>
      </c>
      <c r="P696" s="323">
        <v>4607105144668</v>
      </c>
      <c r="Q696" s="317" t="s">
        <v>4911</v>
      </c>
      <c r="R696" s="324">
        <f t="shared" si="65"/>
        <v>27.83</v>
      </c>
      <c r="S696" s="458" t="s">
        <v>5347</v>
      </c>
      <c r="T696" s="326"/>
      <c r="U696" s="352"/>
      <c r="V696" s="352"/>
      <c r="W696" s="352"/>
      <c r="X696" s="352"/>
    </row>
    <row r="697" spans="1:24" ht="15.75" x14ac:dyDescent="0.2">
      <c r="A697" s="292">
        <v>678</v>
      </c>
      <c r="B697" s="310">
        <v>2085</v>
      </c>
      <c r="C697" s="311" t="s">
        <v>1969</v>
      </c>
      <c r="D697" s="312"/>
      <c r="E697" s="313" t="s">
        <v>588</v>
      </c>
      <c r="F697" s="314" t="s">
        <v>703</v>
      </c>
      <c r="G697" s="315" t="str">
        <f t="shared" si="63"/>
        <v>фото</v>
      </c>
      <c r="H697" s="315"/>
      <c r="I697" s="316" t="s">
        <v>329</v>
      </c>
      <c r="J697" s="317" t="s">
        <v>1099</v>
      </c>
      <c r="K697" s="318" t="s">
        <v>700</v>
      </c>
      <c r="L697" s="319">
        <v>75</v>
      </c>
      <c r="M697" s="320">
        <v>2087.1999999999998</v>
      </c>
      <c r="N697" s="424"/>
      <c r="O697" s="322">
        <f t="shared" si="64"/>
        <v>0</v>
      </c>
      <c r="P697" s="323">
        <v>4607105144743</v>
      </c>
      <c r="Q697" s="317"/>
      <c r="R697" s="324">
        <f t="shared" si="65"/>
        <v>27.83</v>
      </c>
      <c r="S697" s="458" t="s">
        <v>1969</v>
      </c>
      <c r="T697" s="326"/>
      <c r="U697" s="352"/>
      <c r="V697" s="352"/>
      <c r="W697" s="352"/>
      <c r="X697" s="352"/>
    </row>
    <row r="698" spans="1:24" ht="15.75" x14ac:dyDescent="0.2">
      <c r="A698" s="292">
        <v>679</v>
      </c>
      <c r="B698" s="310">
        <v>11932</v>
      </c>
      <c r="C698" s="311" t="s">
        <v>5348</v>
      </c>
      <c r="D698" s="312"/>
      <c r="E698" s="313" t="s">
        <v>588</v>
      </c>
      <c r="F698" s="314" t="s">
        <v>5060</v>
      </c>
      <c r="G698" s="315" t="str">
        <f t="shared" si="63"/>
        <v>фото</v>
      </c>
      <c r="H698" s="315"/>
      <c r="I698" s="316" t="s">
        <v>5171</v>
      </c>
      <c r="J698" s="317" t="s">
        <v>1099</v>
      </c>
      <c r="K698" s="318" t="s">
        <v>700</v>
      </c>
      <c r="L698" s="319">
        <v>75</v>
      </c>
      <c r="M698" s="320">
        <v>2087.1999999999998</v>
      </c>
      <c r="N698" s="424"/>
      <c r="O698" s="322">
        <f t="shared" si="64"/>
        <v>0</v>
      </c>
      <c r="P698" s="323">
        <v>4607105144439</v>
      </c>
      <c r="Q698" s="317" t="s">
        <v>4911</v>
      </c>
      <c r="R698" s="324">
        <f t="shared" si="65"/>
        <v>27.83</v>
      </c>
      <c r="S698" s="458" t="s">
        <v>5348</v>
      </c>
      <c r="T698" s="326"/>
      <c r="U698" s="352"/>
      <c r="V698" s="352"/>
      <c r="W698" s="352"/>
      <c r="X698" s="352"/>
    </row>
    <row r="699" spans="1:24" ht="15.75" x14ac:dyDescent="0.2">
      <c r="A699" s="292">
        <v>680</v>
      </c>
      <c r="B699" s="310">
        <v>11935</v>
      </c>
      <c r="C699" s="311" t="s">
        <v>5350</v>
      </c>
      <c r="D699" s="312"/>
      <c r="E699" s="313" t="s">
        <v>588</v>
      </c>
      <c r="F699" s="314" t="s">
        <v>5062</v>
      </c>
      <c r="G699" s="315" t="str">
        <f t="shared" si="63"/>
        <v>фото</v>
      </c>
      <c r="H699" s="315"/>
      <c r="I699" s="316" t="s">
        <v>6721</v>
      </c>
      <c r="J699" s="317" t="s">
        <v>1115</v>
      </c>
      <c r="K699" s="318" t="s">
        <v>700</v>
      </c>
      <c r="L699" s="319">
        <v>75</v>
      </c>
      <c r="M699" s="320">
        <v>2087.1999999999998</v>
      </c>
      <c r="N699" s="424"/>
      <c r="O699" s="322">
        <f t="shared" si="64"/>
        <v>0</v>
      </c>
      <c r="P699" s="323">
        <v>4607105144729</v>
      </c>
      <c r="Q699" s="317" t="s">
        <v>4911</v>
      </c>
      <c r="R699" s="324">
        <f t="shared" si="65"/>
        <v>27.83</v>
      </c>
      <c r="S699" s="458" t="s">
        <v>5350</v>
      </c>
      <c r="T699" s="326"/>
      <c r="U699" s="352"/>
      <c r="V699" s="352"/>
      <c r="W699" s="352"/>
      <c r="X699" s="352"/>
    </row>
    <row r="700" spans="1:24" ht="15.75" x14ac:dyDescent="0.2">
      <c r="A700" s="292">
        <v>681</v>
      </c>
      <c r="B700" s="304"/>
      <c r="C700" s="305"/>
      <c r="D700" s="305"/>
      <c r="E700" s="338" t="s">
        <v>6836</v>
      </c>
      <c r="F700" s="339"/>
      <c r="G700" s="308"/>
      <c r="H700" s="308"/>
      <c r="I700" s="308"/>
      <c r="J700" s="308"/>
      <c r="K700" s="307"/>
      <c r="L700" s="307"/>
      <c r="M700" s="307"/>
      <c r="N700" s="307"/>
      <c r="O700" s="308"/>
      <c r="P700" s="452"/>
      <c r="Q700" s="308"/>
      <c r="R700" s="309"/>
      <c r="S700" s="457"/>
      <c r="T700" s="308"/>
      <c r="U700" s="352"/>
      <c r="V700" s="352"/>
      <c r="W700" s="352"/>
      <c r="X700" s="352"/>
    </row>
    <row r="701" spans="1:24" ht="15.75" x14ac:dyDescent="0.2">
      <c r="A701" s="292">
        <v>682</v>
      </c>
      <c r="B701" s="310">
        <v>11931</v>
      </c>
      <c r="C701" s="311" t="s">
        <v>5349</v>
      </c>
      <c r="D701" s="312"/>
      <c r="E701" s="313" t="s">
        <v>588</v>
      </c>
      <c r="F701" s="314" t="s">
        <v>5061</v>
      </c>
      <c r="G701" s="315" t="str">
        <f t="shared" ref="G701:G702" si="66">HYPERLINK("http://www.gardenbulbs.ru/images/summer_CL/thumbnails/"&amp;C701&amp;".jpg","фото")</f>
        <v>фото</v>
      </c>
      <c r="H701" s="315"/>
      <c r="I701" s="316" t="s">
        <v>5172</v>
      </c>
      <c r="J701" s="317" t="s">
        <v>1115</v>
      </c>
      <c r="K701" s="318" t="s">
        <v>700</v>
      </c>
      <c r="L701" s="319">
        <v>75</v>
      </c>
      <c r="M701" s="320">
        <v>1992.3999999999999</v>
      </c>
      <c r="N701" s="424"/>
      <c r="O701" s="322">
        <f t="shared" ref="O701:O702" si="67">IF(ISERROR(N701*M701),0,N701*M701)</f>
        <v>0</v>
      </c>
      <c r="P701" s="323">
        <v>4607105144309</v>
      </c>
      <c r="Q701" s="317" t="s">
        <v>4911</v>
      </c>
      <c r="R701" s="324">
        <f t="shared" ref="R701:R702" si="68">ROUND(M701/L701,2)</f>
        <v>26.57</v>
      </c>
      <c r="S701" s="458" t="s">
        <v>5349</v>
      </c>
      <c r="T701" s="326"/>
      <c r="U701" s="352"/>
      <c r="V701" s="352"/>
      <c r="W701" s="352"/>
      <c r="X701" s="352"/>
    </row>
    <row r="702" spans="1:24" ht="15.75" x14ac:dyDescent="0.2">
      <c r="A702" s="292">
        <v>683</v>
      </c>
      <c r="B702" s="310">
        <v>14977</v>
      </c>
      <c r="C702" s="327" t="s">
        <v>6837</v>
      </c>
      <c r="D702" s="328"/>
      <c r="E702" s="329" t="s">
        <v>588</v>
      </c>
      <c r="F702" s="330" t="s">
        <v>6838</v>
      </c>
      <c r="G702" s="331" t="str">
        <f t="shared" si="66"/>
        <v>фото</v>
      </c>
      <c r="H702" s="331"/>
      <c r="I702" s="332" t="s">
        <v>6839</v>
      </c>
      <c r="J702" s="333" t="s">
        <v>1115</v>
      </c>
      <c r="K702" s="334" t="s">
        <v>700</v>
      </c>
      <c r="L702" s="335">
        <v>75</v>
      </c>
      <c r="M702" s="336">
        <v>1992.3999999999999</v>
      </c>
      <c r="N702" s="424"/>
      <c r="O702" s="322">
        <f t="shared" si="67"/>
        <v>0</v>
      </c>
      <c r="P702" s="323">
        <v>4607105160804</v>
      </c>
      <c r="Q702" s="337" t="s">
        <v>6499</v>
      </c>
      <c r="R702" s="324">
        <f t="shared" si="68"/>
        <v>26.57</v>
      </c>
      <c r="S702" s="458" t="s">
        <v>6837</v>
      </c>
      <c r="T702" s="326"/>
      <c r="U702" s="352"/>
      <c r="V702" s="352"/>
      <c r="W702" s="352"/>
      <c r="X702" s="352"/>
    </row>
    <row r="703" spans="1:24" ht="15.75" x14ac:dyDescent="0.2">
      <c r="A703" s="292">
        <v>684</v>
      </c>
      <c r="B703" s="304"/>
      <c r="C703" s="305"/>
      <c r="D703" s="305"/>
      <c r="E703" s="338" t="s">
        <v>6840</v>
      </c>
      <c r="F703" s="339"/>
      <c r="G703" s="308"/>
      <c r="H703" s="308"/>
      <c r="I703" s="308"/>
      <c r="J703" s="308"/>
      <c r="K703" s="307"/>
      <c r="L703" s="307"/>
      <c r="M703" s="307"/>
      <c r="N703" s="307"/>
      <c r="O703" s="308"/>
      <c r="P703" s="452"/>
      <c r="Q703" s="308"/>
      <c r="R703" s="309"/>
      <c r="S703" s="457"/>
      <c r="T703" s="308"/>
      <c r="U703" s="352"/>
      <c r="V703" s="352"/>
      <c r="W703" s="352"/>
      <c r="X703" s="352"/>
    </row>
    <row r="704" spans="1:24" ht="25.5" x14ac:dyDescent="0.2">
      <c r="A704" s="292">
        <v>685</v>
      </c>
      <c r="B704" s="310">
        <v>872</v>
      </c>
      <c r="C704" s="311" t="s">
        <v>1980</v>
      </c>
      <c r="D704" s="312"/>
      <c r="E704" s="313" t="s">
        <v>588</v>
      </c>
      <c r="F704" s="314" t="s">
        <v>704</v>
      </c>
      <c r="G704" s="315" t="str">
        <f t="shared" ref="G704:G758" si="69">HYPERLINK("http://www.gardenbulbs.ru/images/summer_CL/thumbnails/"&amp;C704&amp;".jpg","фото")</f>
        <v>фото</v>
      </c>
      <c r="H704" s="315"/>
      <c r="I704" s="316" t="s">
        <v>705</v>
      </c>
      <c r="J704" s="317" t="s">
        <v>1099</v>
      </c>
      <c r="K704" s="318" t="s">
        <v>594</v>
      </c>
      <c r="L704" s="319">
        <v>75</v>
      </c>
      <c r="M704" s="320">
        <v>2087.1999999999998</v>
      </c>
      <c r="N704" s="424"/>
      <c r="O704" s="322">
        <f t="shared" ref="O704:O758" si="70">IF(ISERROR(N704*M704),0,N704*M704)</f>
        <v>0</v>
      </c>
      <c r="P704" s="323">
        <v>4607105144163</v>
      </c>
      <c r="Q704" s="317"/>
      <c r="R704" s="324">
        <f t="shared" ref="R704:R758" si="71">ROUND(M704/L704,2)</f>
        <v>27.83</v>
      </c>
      <c r="S704" s="458" t="s">
        <v>1980</v>
      </c>
      <c r="T704" s="326"/>
      <c r="U704" s="352"/>
      <c r="V704" s="352"/>
      <c r="W704" s="352"/>
      <c r="X704" s="352"/>
    </row>
    <row r="705" spans="1:24" ht="15.75" x14ac:dyDescent="0.2">
      <c r="A705" s="292">
        <v>686</v>
      </c>
      <c r="B705" s="310">
        <v>5208</v>
      </c>
      <c r="C705" s="311" t="s">
        <v>1970</v>
      </c>
      <c r="D705" s="312"/>
      <c r="E705" s="313" t="s">
        <v>588</v>
      </c>
      <c r="F705" s="314" t="s">
        <v>706</v>
      </c>
      <c r="G705" s="315" t="str">
        <f t="shared" si="69"/>
        <v>фото</v>
      </c>
      <c r="H705" s="315"/>
      <c r="I705" s="316" t="s">
        <v>707</v>
      </c>
      <c r="J705" s="317" t="s">
        <v>1112</v>
      </c>
      <c r="K705" s="318" t="s">
        <v>700</v>
      </c>
      <c r="L705" s="319">
        <v>75</v>
      </c>
      <c r="M705" s="320">
        <v>2182.1</v>
      </c>
      <c r="N705" s="424"/>
      <c r="O705" s="322">
        <f t="shared" si="70"/>
        <v>0</v>
      </c>
      <c r="P705" s="323">
        <v>4607105144170</v>
      </c>
      <c r="Q705" s="317"/>
      <c r="R705" s="324">
        <f t="shared" si="71"/>
        <v>29.09</v>
      </c>
      <c r="S705" s="458" t="s">
        <v>1970</v>
      </c>
      <c r="T705" s="326"/>
      <c r="U705" s="352"/>
      <c r="V705" s="352"/>
      <c r="W705" s="352"/>
      <c r="X705" s="352"/>
    </row>
    <row r="706" spans="1:24" ht="15.75" x14ac:dyDescent="0.2">
      <c r="A706" s="292">
        <v>687</v>
      </c>
      <c r="B706" s="310">
        <v>5644</v>
      </c>
      <c r="C706" s="311" t="s">
        <v>1971</v>
      </c>
      <c r="D706" s="312"/>
      <c r="E706" s="313" t="s">
        <v>588</v>
      </c>
      <c r="F706" s="314" t="s">
        <v>708</v>
      </c>
      <c r="G706" s="315" t="str">
        <f t="shared" si="69"/>
        <v>фото</v>
      </c>
      <c r="H706" s="315"/>
      <c r="I706" s="316" t="s">
        <v>4577</v>
      </c>
      <c r="J706" s="317" t="s">
        <v>1112</v>
      </c>
      <c r="K706" s="318" t="s">
        <v>700</v>
      </c>
      <c r="L706" s="319">
        <v>75</v>
      </c>
      <c r="M706" s="320">
        <v>2020.8</v>
      </c>
      <c r="N706" s="424"/>
      <c r="O706" s="322">
        <f t="shared" si="70"/>
        <v>0</v>
      </c>
      <c r="P706" s="323">
        <v>4607105144187</v>
      </c>
      <c r="Q706" s="317"/>
      <c r="R706" s="324">
        <f t="shared" si="71"/>
        <v>26.94</v>
      </c>
      <c r="S706" s="458" t="s">
        <v>1971</v>
      </c>
      <c r="T706" s="326"/>
      <c r="U706" s="352"/>
      <c r="V706" s="352"/>
      <c r="W706" s="352"/>
      <c r="X706" s="352"/>
    </row>
    <row r="707" spans="1:24" ht="22.5" x14ac:dyDescent="0.2">
      <c r="A707" s="292">
        <v>688</v>
      </c>
      <c r="B707" s="310">
        <v>4251</v>
      </c>
      <c r="C707" s="311" t="s">
        <v>1978</v>
      </c>
      <c r="D707" s="312" t="s">
        <v>6841</v>
      </c>
      <c r="E707" s="313" t="s">
        <v>588</v>
      </c>
      <c r="F707" s="314" t="s">
        <v>193</v>
      </c>
      <c r="G707" s="315" t="str">
        <f t="shared" si="69"/>
        <v>фото</v>
      </c>
      <c r="H707" s="315" t="str">
        <f>HYPERLINK("http://www.gardenbulbs.ru/images/summer_CL/thumbnails/"&amp;D707&amp;".jpg","фото")</f>
        <v>фото</v>
      </c>
      <c r="I707" s="316" t="s">
        <v>194</v>
      </c>
      <c r="J707" s="317" t="s">
        <v>1115</v>
      </c>
      <c r="K707" s="318" t="s">
        <v>700</v>
      </c>
      <c r="L707" s="319">
        <v>75</v>
      </c>
      <c r="M707" s="320">
        <v>2020.8</v>
      </c>
      <c r="N707" s="424"/>
      <c r="O707" s="322">
        <f t="shared" si="70"/>
        <v>0</v>
      </c>
      <c r="P707" s="323">
        <v>4607105144194</v>
      </c>
      <c r="Q707" s="317"/>
      <c r="R707" s="324">
        <f t="shared" si="71"/>
        <v>26.94</v>
      </c>
      <c r="S707" s="458" t="s">
        <v>1978</v>
      </c>
      <c r="T707" s="326"/>
      <c r="U707" s="352"/>
      <c r="V707" s="352"/>
      <c r="W707" s="352"/>
      <c r="X707" s="352"/>
    </row>
    <row r="708" spans="1:24" ht="15.75" x14ac:dyDescent="0.2">
      <c r="A708" s="292">
        <v>689</v>
      </c>
      <c r="B708" s="310">
        <v>14978</v>
      </c>
      <c r="C708" s="327" t="s">
        <v>6842</v>
      </c>
      <c r="D708" s="328"/>
      <c r="E708" s="329" t="s">
        <v>588</v>
      </c>
      <c r="F708" s="330" t="s">
        <v>1213</v>
      </c>
      <c r="G708" s="331" t="str">
        <f t="shared" si="69"/>
        <v>фото</v>
      </c>
      <c r="H708" s="331"/>
      <c r="I708" s="332" t="s">
        <v>624</v>
      </c>
      <c r="J708" s="333" t="s">
        <v>1099</v>
      </c>
      <c r="K708" s="334" t="s">
        <v>700</v>
      </c>
      <c r="L708" s="335">
        <v>75</v>
      </c>
      <c r="M708" s="336">
        <v>2020.8</v>
      </c>
      <c r="N708" s="424"/>
      <c r="O708" s="322">
        <f t="shared" si="70"/>
        <v>0</v>
      </c>
      <c r="P708" s="323">
        <v>4607105160811</v>
      </c>
      <c r="Q708" s="337" t="s">
        <v>6499</v>
      </c>
      <c r="R708" s="324">
        <f t="shared" si="71"/>
        <v>26.94</v>
      </c>
      <c r="S708" s="458" t="s">
        <v>6842</v>
      </c>
      <c r="T708" s="326"/>
      <c r="U708" s="352"/>
      <c r="V708" s="352"/>
      <c r="W708" s="352"/>
      <c r="X708" s="352"/>
    </row>
    <row r="709" spans="1:24" ht="15.75" x14ac:dyDescent="0.2">
      <c r="A709" s="292">
        <v>690</v>
      </c>
      <c r="B709" s="310">
        <v>1175</v>
      </c>
      <c r="C709" s="311" t="s">
        <v>1973</v>
      </c>
      <c r="D709" s="312"/>
      <c r="E709" s="313" t="s">
        <v>588</v>
      </c>
      <c r="F709" s="314" t="s">
        <v>710</v>
      </c>
      <c r="G709" s="315" t="str">
        <f t="shared" si="69"/>
        <v>фото</v>
      </c>
      <c r="H709" s="315"/>
      <c r="I709" s="316" t="s">
        <v>311</v>
      </c>
      <c r="J709" s="317" t="s">
        <v>1099</v>
      </c>
      <c r="K709" s="318" t="s">
        <v>700</v>
      </c>
      <c r="L709" s="319">
        <v>75</v>
      </c>
      <c r="M709" s="320">
        <v>1944.8999999999999</v>
      </c>
      <c r="N709" s="424"/>
      <c r="O709" s="322">
        <f t="shared" si="70"/>
        <v>0</v>
      </c>
      <c r="P709" s="323">
        <v>4607105144200</v>
      </c>
      <c r="Q709" s="317"/>
      <c r="R709" s="324">
        <f t="shared" si="71"/>
        <v>25.93</v>
      </c>
      <c r="S709" s="458" t="s">
        <v>1973</v>
      </c>
      <c r="T709" s="326"/>
      <c r="U709" s="352"/>
      <c r="V709" s="352"/>
      <c r="W709" s="352"/>
      <c r="X709" s="352"/>
    </row>
    <row r="710" spans="1:24" ht="15.75" x14ac:dyDescent="0.2">
      <c r="A710" s="292">
        <v>691</v>
      </c>
      <c r="B710" s="310">
        <v>1238</v>
      </c>
      <c r="C710" s="311" t="s">
        <v>1974</v>
      </c>
      <c r="D710" s="312"/>
      <c r="E710" s="313" t="s">
        <v>588</v>
      </c>
      <c r="F710" s="314" t="s">
        <v>711</v>
      </c>
      <c r="G710" s="315" t="str">
        <f t="shared" si="69"/>
        <v>фото</v>
      </c>
      <c r="H710" s="315"/>
      <c r="I710" s="316" t="s">
        <v>712</v>
      </c>
      <c r="J710" s="317" t="s">
        <v>1099</v>
      </c>
      <c r="K710" s="318" t="s">
        <v>700</v>
      </c>
      <c r="L710" s="319">
        <v>75</v>
      </c>
      <c r="M710" s="320">
        <v>1944.8999999999999</v>
      </c>
      <c r="N710" s="424"/>
      <c r="O710" s="322">
        <f t="shared" si="70"/>
        <v>0</v>
      </c>
      <c r="P710" s="323">
        <v>4607105144217</v>
      </c>
      <c r="Q710" s="317"/>
      <c r="R710" s="324">
        <f t="shared" si="71"/>
        <v>25.93</v>
      </c>
      <c r="S710" s="458" t="s">
        <v>1974</v>
      </c>
      <c r="T710" s="326"/>
      <c r="U710" s="352"/>
      <c r="V710" s="352"/>
      <c r="W710" s="352"/>
      <c r="X710" s="352"/>
    </row>
    <row r="711" spans="1:24" ht="15.75" x14ac:dyDescent="0.2">
      <c r="A711" s="292">
        <v>692</v>
      </c>
      <c r="B711" s="310">
        <v>5689</v>
      </c>
      <c r="C711" s="311" t="s">
        <v>1975</v>
      </c>
      <c r="D711" s="312"/>
      <c r="E711" s="313" t="s">
        <v>588</v>
      </c>
      <c r="F711" s="314" t="s">
        <v>713</v>
      </c>
      <c r="G711" s="315" t="str">
        <f t="shared" si="69"/>
        <v>фото</v>
      </c>
      <c r="H711" s="315"/>
      <c r="I711" s="316" t="s">
        <v>1239</v>
      </c>
      <c r="J711" s="317" t="s">
        <v>1115</v>
      </c>
      <c r="K711" s="318" t="s">
        <v>700</v>
      </c>
      <c r="L711" s="319">
        <v>75</v>
      </c>
      <c r="M711" s="320">
        <v>2020.8</v>
      </c>
      <c r="N711" s="424"/>
      <c r="O711" s="322">
        <f t="shared" si="70"/>
        <v>0</v>
      </c>
      <c r="P711" s="323">
        <v>4607105144224</v>
      </c>
      <c r="Q711" s="317"/>
      <c r="R711" s="324">
        <f t="shared" si="71"/>
        <v>26.94</v>
      </c>
      <c r="S711" s="458" t="s">
        <v>1975</v>
      </c>
      <c r="T711" s="326"/>
      <c r="U711" s="352"/>
      <c r="V711" s="352"/>
      <c r="W711" s="352"/>
      <c r="X711" s="352"/>
    </row>
    <row r="712" spans="1:24" ht="15.75" x14ac:dyDescent="0.2">
      <c r="A712" s="292">
        <v>693</v>
      </c>
      <c r="B712" s="310">
        <v>1080</v>
      </c>
      <c r="C712" s="311" t="s">
        <v>1976</v>
      </c>
      <c r="D712" s="312"/>
      <c r="E712" s="313" t="s">
        <v>588</v>
      </c>
      <c r="F712" s="314" t="s">
        <v>714</v>
      </c>
      <c r="G712" s="315" t="str">
        <f t="shared" si="69"/>
        <v>фото</v>
      </c>
      <c r="H712" s="315"/>
      <c r="I712" s="316" t="s">
        <v>715</v>
      </c>
      <c r="J712" s="317" t="s">
        <v>1112</v>
      </c>
      <c r="K712" s="318" t="s">
        <v>700</v>
      </c>
      <c r="L712" s="319">
        <v>75</v>
      </c>
      <c r="M712" s="320">
        <v>2020.8</v>
      </c>
      <c r="N712" s="424"/>
      <c r="O712" s="322">
        <f t="shared" si="70"/>
        <v>0</v>
      </c>
      <c r="P712" s="323">
        <v>4607105144231</v>
      </c>
      <c r="Q712" s="317"/>
      <c r="R712" s="324">
        <f t="shared" si="71"/>
        <v>26.94</v>
      </c>
      <c r="S712" s="458" t="s">
        <v>1976</v>
      </c>
      <c r="T712" s="326"/>
      <c r="U712" s="352"/>
      <c r="V712" s="352"/>
      <c r="W712" s="352"/>
      <c r="X712" s="352"/>
    </row>
    <row r="713" spans="1:24" ht="38.25" x14ac:dyDescent="0.2">
      <c r="A713" s="292">
        <v>694</v>
      </c>
      <c r="B713" s="310">
        <v>5279</v>
      </c>
      <c r="C713" s="311" t="s">
        <v>1977</v>
      </c>
      <c r="D713" s="312"/>
      <c r="E713" s="313" t="s">
        <v>588</v>
      </c>
      <c r="F713" s="314" t="s">
        <v>716</v>
      </c>
      <c r="G713" s="315" t="str">
        <f t="shared" si="69"/>
        <v>фото</v>
      </c>
      <c r="H713" s="315"/>
      <c r="I713" s="316" t="s">
        <v>717</v>
      </c>
      <c r="J713" s="317" t="s">
        <v>1099</v>
      </c>
      <c r="K713" s="318" t="s">
        <v>700</v>
      </c>
      <c r="L713" s="319">
        <v>75</v>
      </c>
      <c r="M713" s="320">
        <v>2229.5</v>
      </c>
      <c r="N713" s="424"/>
      <c r="O713" s="322">
        <f t="shared" si="70"/>
        <v>0</v>
      </c>
      <c r="P713" s="323">
        <v>4607105144248</v>
      </c>
      <c r="Q713" s="317"/>
      <c r="R713" s="324">
        <f t="shared" si="71"/>
        <v>29.73</v>
      </c>
      <c r="S713" s="458" t="s">
        <v>1977</v>
      </c>
      <c r="T713" s="326"/>
      <c r="U713" s="352"/>
      <c r="V713" s="352"/>
      <c r="W713" s="352"/>
      <c r="X713" s="352"/>
    </row>
    <row r="714" spans="1:24" ht="15.75" x14ac:dyDescent="0.2">
      <c r="A714" s="292">
        <v>695</v>
      </c>
      <c r="B714" s="310">
        <v>6350</v>
      </c>
      <c r="C714" s="311" t="s">
        <v>1979</v>
      </c>
      <c r="D714" s="312"/>
      <c r="E714" s="313" t="s">
        <v>588</v>
      </c>
      <c r="F714" s="314" t="s">
        <v>718</v>
      </c>
      <c r="G714" s="315" t="str">
        <f t="shared" si="69"/>
        <v>фото</v>
      </c>
      <c r="H714" s="315"/>
      <c r="I714" s="316" t="s">
        <v>719</v>
      </c>
      <c r="J714" s="317" t="s">
        <v>1115</v>
      </c>
      <c r="K714" s="318" t="s">
        <v>700</v>
      </c>
      <c r="L714" s="319">
        <v>75</v>
      </c>
      <c r="M714" s="320">
        <v>2020.8</v>
      </c>
      <c r="N714" s="424"/>
      <c r="O714" s="322">
        <f t="shared" si="70"/>
        <v>0</v>
      </c>
      <c r="P714" s="323">
        <v>4607105144255</v>
      </c>
      <c r="Q714" s="317"/>
      <c r="R714" s="324">
        <f t="shared" si="71"/>
        <v>26.94</v>
      </c>
      <c r="S714" s="458" t="s">
        <v>1979</v>
      </c>
      <c r="T714" s="326"/>
      <c r="U714" s="352"/>
      <c r="V714" s="352"/>
      <c r="W714" s="352"/>
      <c r="X714" s="352"/>
    </row>
    <row r="715" spans="1:24" ht="25.5" x14ac:dyDescent="0.2">
      <c r="A715" s="292">
        <v>696</v>
      </c>
      <c r="B715" s="310">
        <v>5207</v>
      </c>
      <c r="C715" s="311" t="s">
        <v>3181</v>
      </c>
      <c r="D715" s="312"/>
      <c r="E715" s="313" t="s">
        <v>588</v>
      </c>
      <c r="F715" s="314" t="s">
        <v>3182</v>
      </c>
      <c r="G715" s="315" t="str">
        <f t="shared" si="69"/>
        <v>фото</v>
      </c>
      <c r="H715" s="315"/>
      <c r="I715" s="316" t="s">
        <v>6843</v>
      </c>
      <c r="J715" s="317" t="s">
        <v>1115</v>
      </c>
      <c r="K715" s="318" t="s">
        <v>700</v>
      </c>
      <c r="L715" s="319">
        <v>75</v>
      </c>
      <c r="M715" s="320">
        <v>2371.7999999999997</v>
      </c>
      <c r="N715" s="424"/>
      <c r="O715" s="322">
        <f t="shared" si="70"/>
        <v>0</v>
      </c>
      <c r="P715" s="323">
        <v>4607105144262</v>
      </c>
      <c r="Q715" s="317"/>
      <c r="R715" s="324">
        <f t="shared" si="71"/>
        <v>31.62</v>
      </c>
      <c r="S715" s="458" t="s">
        <v>3181</v>
      </c>
      <c r="T715" s="326"/>
      <c r="U715" s="352"/>
      <c r="V715" s="352"/>
      <c r="W715" s="352"/>
      <c r="X715" s="352"/>
    </row>
    <row r="716" spans="1:24" ht="15.75" x14ac:dyDescent="0.2">
      <c r="A716" s="292">
        <v>697</v>
      </c>
      <c r="B716" s="310">
        <v>11982</v>
      </c>
      <c r="C716" s="311" t="s">
        <v>1982</v>
      </c>
      <c r="D716" s="312"/>
      <c r="E716" s="313" t="s">
        <v>588</v>
      </c>
      <c r="F716" s="314" t="s">
        <v>720</v>
      </c>
      <c r="G716" s="315" t="str">
        <f t="shared" si="69"/>
        <v>фото</v>
      </c>
      <c r="H716" s="315"/>
      <c r="I716" s="316" t="s">
        <v>721</v>
      </c>
      <c r="J716" s="317" t="s">
        <v>1099</v>
      </c>
      <c r="K716" s="318" t="s">
        <v>700</v>
      </c>
      <c r="L716" s="319">
        <v>75</v>
      </c>
      <c r="M716" s="320">
        <v>2087.1999999999998</v>
      </c>
      <c r="N716" s="424"/>
      <c r="O716" s="322">
        <f t="shared" si="70"/>
        <v>0</v>
      </c>
      <c r="P716" s="323">
        <v>4607105144279</v>
      </c>
      <c r="Q716" s="317"/>
      <c r="R716" s="324">
        <f t="shared" si="71"/>
        <v>27.83</v>
      </c>
      <c r="S716" s="458" t="s">
        <v>1982</v>
      </c>
      <c r="T716" s="326"/>
      <c r="U716" s="352"/>
      <c r="V716" s="352"/>
      <c r="W716" s="352"/>
      <c r="X716" s="352"/>
    </row>
    <row r="717" spans="1:24" ht="25.5" x14ac:dyDescent="0.2">
      <c r="A717" s="292">
        <v>698</v>
      </c>
      <c r="B717" s="310">
        <v>5981</v>
      </c>
      <c r="C717" s="311" t="s">
        <v>1981</v>
      </c>
      <c r="D717" s="312"/>
      <c r="E717" s="313" t="s">
        <v>588</v>
      </c>
      <c r="F717" s="314" t="s">
        <v>195</v>
      </c>
      <c r="G717" s="315" t="str">
        <f t="shared" si="69"/>
        <v>фото</v>
      </c>
      <c r="H717" s="315"/>
      <c r="I717" s="316" t="s">
        <v>196</v>
      </c>
      <c r="J717" s="317" t="s">
        <v>1112</v>
      </c>
      <c r="K717" s="318" t="s">
        <v>700</v>
      </c>
      <c r="L717" s="319">
        <v>75</v>
      </c>
      <c r="M717" s="320">
        <v>1897.5</v>
      </c>
      <c r="N717" s="424"/>
      <c r="O717" s="322">
        <f t="shared" si="70"/>
        <v>0</v>
      </c>
      <c r="P717" s="323">
        <v>4607105144286</v>
      </c>
      <c r="Q717" s="317"/>
      <c r="R717" s="324">
        <f t="shared" si="71"/>
        <v>25.3</v>
      </c>
      <c r="S717" s="458" t="s">
        <v>1981</v>
      </c>
      <c r="T717" s="326"/>
      <c r="U717" s="352"/>
      <c r="V717" s="352"/>
      <c r="W717" s="352"/>
      <c r="X717" s="352"/>
    </row>
    <row r="718" spans="1:24" ht="22.5" x14ac:dyDescent="0.2">
      <c r="A718" s="292">
        <v>699</v>
      </c>
      <c r="B718" s="310">
        <v>11983</v>
      </c>
      <c r="C718" s="311" t="s">
        <v>5352</v>
      </c>
      <c r="D718" s="312" t="s">
        <v>6844</v>
      </c>
      <c r="E718" s="313" t="s">
        <v>588</v>
      </c>
      <c r="F718" s="314" t="s">
        <v>5063</v>
      </c>
      <c r="G718" s="315" t="str">
        <f t="shared" si="69"/>
        <v>фото</v>
      </c>
      <c r="H718" s="315" t="str">
        <f>HYPERLINK("http://www.gardenbulbs.ru/images/summer_CL/thumbnails/"&amp;D718&amp;".jpg","фото")</f>
        <v>фото</v>
      </c>
      <c r="I718" s="316" t="s">
        <v>5173</v>
      </c>
      <c r="J718" s="317" t="s">
        <v>1099</v>
      </c>
      <c r="K718" s="318" t="s">
        <v>700</v>
      </c>
      <c r="L718" s="319">
        <v>75</v>
      </c>
      <c r="M718" s="320">
        <v>2746.6</v>
      </c>
      <c r="N718" s="424"/>
      <c r="O718" s="322">
        <f t="shared" si="70"/>
        <v>0</v>
      </c>
      <c r="P718" s="323">
        <v>4607105144293</v>
      </c>
      <c r="Q718" s="317"/>
      <c r="R718" s="324">
        <f t="shared" si="71"/>
        <v>36.619999999999997</v>
      </c>
      <c r="S718" s="458" t="s">
        <v>5352</v>
      </c>
      <c r="T718" s="326"/>
      <c r="U718" s="352"/>
      <c r="V718" s="352"/>
      <c r="W718" s="352"/>
      <c r="X718" s="352"/>
    </row>
    <row r="719" spans="1:24" ht="15.75" x14ac:dyDescent="0.2">
      <c r="A719" s="292">
        <v>700</v>
      </c>
      <c r="B719" s="310">
        <v>5197</v>
      </c>
      <c r="C719" s="311" t="s">
        <v>3953</v>
      </c>
      <c r="D719" s="312"/>
      <c r="E719" s="313" t="s">
        <v>588</v>
      </c>
      <c r="F719" s="314" t="s">
        <v>3775</v>
      </c>
      <c r="G719" s="315" t="str">
        <f t="shared" si="69"/>
        <v>фото</v>
      </c>
      <c r="H719" s="315"/>
      <c r="I719" s="316" t="s">
        <v>3855</v>
      </c>
      <c r="J719" s="317" t="s">
        <v>1112</v>
      </c>
      <c r="K719" s="318" t="s">
        <v>700</v>
      </c>
      <c r="L719" s="319">
        <v>75</v>
      </c>
      <c r="M719" s="320">
        <v>1944.8999999999999</v>
      </c>
      <c r="N719" s="424"/>
      <c r="O719" s="322">
        <f t="shared" si="70"/>
        <v>0</v>
      </c>
      <c r="P719" s="323">
        <v>4607105144316</v>
      </c>
      <c r="Q719" s="317"/>
      <c r="R719" s="324">
        <f t="shared" si="71"/>
        <v>25.93</v>
      </c>
      <c r="S719" s="458" t="s">
        <v>3953</v>
      </c>
      <c r="T719" s="326"/>
      <c r="U719" s="352"/>
      <c r="V719" s="352"/>
      <c r="W719" s="352"/>
      <c r="X719" s="352"/>
    </row>
    <row r="720" spans="1:24" ht="15.75" x14ac:dyDescent="0.2">
      <c r="A720" s="292">
        <v>701</v>
      </c>
      <c r="B720" s="310">
        <v>1294</v>
      </c>
      <c r="C720" s="311" t="s">
        <v>1985</v>
      </c>
      <c r="D720" s="312"/>
      <c r="E720" s="313" t="s">
        <v>588</v>
      </c>
      <c r="F720" s="314" t="s">
        <v>722</v>
      </c>
      <c r="G720" s="315" t="str">
        <f t="shared" si="69"/>
        <v>фото</v>
      </c>
      <c r="H720" s="315"/>
      <c r="I720" s="316" t="s">
        <v>623</v>
      </c>
      <c r="J720" s="317" t="s">
        <v>1099</v>
      </c>
      <c r="K720" s="318" t="s">
        <v>700</v>
      </c>
      <c r="L720" s="319">
        <v>75</v>
      </c>
      <c r="M720" s="320">
        <v>2134.6999999999998</v>
      </c>
      <c r="N720" s="424"/>
      <c r="O720" s="322">
        <f t="shared" si="70"/>
        <v>0</v>
      </c>
      <c r="P720" s="323">
        <v>4607105144323</v>
      </c>
      <c r="Q720" s="317"/>
      <c r="R720" s="324">
        <f t="shared" si="71"/>
        <v>28.46</v>
      </c>
      <c r="S720" s="458" t="s">
        <v>1985</v>
      </c>
      <c r="T720" s="326"/>
      <c r="U720" s="352"/>
      <c r="V720" s="352"/>
      <c r="W720" s="352"/>
      <c r="X720" s="352"/>
    </row>
    <row r="721" spans="1:24" ht="15.75" x14ac:dyDescent="0.2">
      <c r="A721" s="292">
        <v>702</v>
      </c>
      <c r="B721" s="310">
        <v>5071</v>
      </c>
      <c r="C721" s="311" t="s">
        <v>2645</v>
      </c>
      <c r="D721" s="312"/>
      <c r="E721" s="313" t="s">
        <v>588</v>
      </c>
      <c r="F721" s="314" t="s">
        <v>1983</v>
      </c>
      <c r="G721" s="315" t="str">
        <f t="shared" si="69"/>
        <v>фото</v>
      </c>
      <c r="H721" s="315"/>
      <c r="I721" s="316" t="s">
        <v>1984</v>
      </c>
      <c r="J721" s="317" t="s">
        <v>1115</v>
      </c>
      <c r="K721" s="318" t="s">
        <v>700</v>
      </c>
      <c r="L721" s="319">
        <v>75</v>
      </c>
      <c r="M721" s="320">
        <v>2134.6999999999998</v>
      </c>
      <c r="N721" s="424"/>
      <c r="O721" s="322">
        <f t="shared" si="70"/>
        <v>0</v>
      </c>
      <c r="P721" s="323">
        <v>4607105144330</v>
      </c>
      <c r="Q721" s="317"/>
      <c r="R721" s="324">
        <f t="shared" si="71"/>
        <v>28.46</v>
      </c>
      <c r="S721" s="458" t="s">
        <v>2645</v>
      </c>
      <c r="T721" s="326"/>
      <c r="U721" s="352"/>
      <c r="V721" s="352"/>
      <c r="W721" s="352"/>
      <c r="X721" s="352"/>
    </row>
    <row r="722" spans="1:24" ht="15.75" x14ac:dyDescent="0.2">
      <c r="A722" s="292">
        <v>703</v>
      </c>
      <c r="B722" s="310">
        <v>5258</v>
      </c>
      <c r="C722" s="311" t="s">
        <v>2005</v>
      </c>
      <c r="D722" s="312"/>
      <c r="E722" s="313" t="s">
        <v>588</v>
      </c>
      <c r="F722" s="314" t="s">
        <v>723</v>
      </c>
      <c r="G722" s="315" t="str">
        <f t="shared" si="69"/>
        <v>фото</v>
      </c>
      <c r="H722" s="315"/>
      <c r="I722" s="316" t="s">
        <v>724</v>
      </c>
      <c r="J722" s="317" t="s">
        <v>1099</v>
      </c>
      <c r="K722" s="318" t="s">
        <v>700</v>
      </c>
      <c r="L722" s="319">
        <v>75</v>
      </c>
      <c r="M722" s="320">
        <v>2087.1999999999998</v>
      </c>
      <c r="N722" s="424"/>
      <c r="O722" s="322">
        <f t="shared" si="70"/>
        <v>0</v>
      </c>
      <c r="P722" s="323">
        <v>4607105144354</v>
      </c>
      <c r="Q722" s="317"/>
      <c r="R722" s="324">
        <f t="shared" si="71"/>
        <v>27.83</v>
      </c>
      <c r="S722" s="458" t="s">
        <v>2005</v>
      </c>
      <c r="T722" s="326"/>
      <c r="U722" s="352"/>
      <c r="V722" s="352"/>
      <c r="W722" s="352"/>
      <c r="X722" s="352"/>
    </row>
    <row r="723" spans="1:24" ht="15.75" x14ac:dyDescent="0.2">
      <c r="A723" s="292">
        <v>704</v>
      </c>
      <c r="B723" s="310">
        <v>5176</v>
      </c>
      <c r="C723" s="311" t="s">
        <v>2003</v>
      </c>
      <c r="D723" s="312"/>
      <c r="E723" s="313" t="s">
        <v>588</v>
      </c>
      <c r="F723" s="314" t="s">
        <v>725</v>
      </c>
      <c r="G723" s="315" t="str">
        <f t="shared" si="69"/>
        <v>фото</v>
      </c>
      <c r="H723" s="315"/>
      <c r="I723" s="316" t="s">
        <v>726</v>
      </c>
      <c r="J723" s="317" t="s">
        <v>1099</v>
      </c>
      <c r="K723" s="318" t="s">
        <v>700</v>
      </c>
      <c r="L723" s="319">
        <v>75</v>
      </c>
      <c r="M723" s="320">
        <v>2229.5</v>
      </c>
      <c r="N723" s="424"/>
      <c r="O723" s="322">
        <f t="shared" si="70"/>
        <v>0</v>
      </c>
      <c r="P723" s="323">
        <v>4607105144361</v>
      </c>
      <c r="Q723" s="317"/>
      <c r="R723" s="324">
        <f t="shared" si="71"/>
        <v>29.73</v>
      </c>
      <c r="S723" s="458" t="s">
        <v>2003</v>
      </c>
      <c r="T723" s="326"/>
      <c r="U723" s="352"/>
      <c r="V723" s="352"/>
      <c r="W723" s="352"/>
      <c r="X723" s="352"/>
    </row>
    <row r="724" spans="1:24" ht="15.75" x14ac:dyDescent="0.2">
      <c r="A724" s="292">
        <v>705</v>
      </c>
      <c r="B724" s="310">
        <v>1240</v>
      </c>
      <c r="C724" s="311" t="s">
        <v>5353</v>
      </c>
      <c r="D724" s="312"/>
      <c r="E724" s="313" t="s">
        <v>588</v>
      </c>
      <c r="F724" s="314" t="s">
        <v>727</v>
      </c>
      <c r="G724" s="315" t="str">
        <f t="shared" si="69"/>
        <v>фото</v>
      </c>
      <c r="H724" s="315"/>
      <c r="I724" s="316" t="s">
        <v>3856</v>
      </c>
      <c r="J724" s="317" t="s">
        <v>1115</v>
      </c>
      <c r="K724" s="318" t="s">
        <v>700</v>
      </c>
      <c r="L724" s="319">
        <v>75</v>
      </c>
      <c r="M724" s="320">
        <v>2058.7999999999997</v>
      </c>
      <c r="N724" s="424"/>
      <c r="O724" s="322">
        <f t="shared" si="70"/>
        <v>0</v>
      </c>
      <c r="P724" s="323">
        <v>4607105144378</v>
      </c>
      <c r="Q724" s="317"/>
      <c r="R724" s="324">
        <f t="shared" si="71"/>
        <v>27.45</v>
      </c>
      <c r="S724" s="458" t="s">
        <v>5353</v>
      </c>
      <c r="T724" s="326"/>
      <c r="U724" s="352"/>
      <c r="V724" s="352"/>
      <c r="W724" s="352"/>
      <c r="X724" s="352"/>
    </row>
    <row r="725" spans="1:24" ht="15.75" x14ac:dyDescent="0.2">
      <c r="A725" s="292">
        <v>706</v>
      </c>
      <c r="B725" s="310">
        <v>5281</v>
      </c>
      <c r="C725" s="311" t="s">
        <v>1990</v>
      </c>
      <c r="D725" s="312"/>
      <c r="E725" s="313" t="s">
        <v>588</v>
      </c>
      <c r="F725" s="314" t="s">
        <v>728</v>
      </c>
      <c r="G725" s="315" t="str">
        <f t="shared" si="69"/>
        <v>фото</v>
      </c>
      <c r="H725" s="315"/>
      <c r="I725" s="316" t="s">
        <v>587</v>
      </c>
      <c r="J725" s="317" t="s">
        <v>1099</v>
      </c>
      <c r="K725" s="318" t="s">
        <v>700</v>
      </c>
      <c r="L725" s="319">
        <v>75</v>
      </c>
      <c r="M725" s="320">
        <v>1944.8999999999999</v>
      </c>
      <c r="N725" s="424"/>
      <c r="O725" s="322">
        <f t="shared" si="70"/>
        <v>0</v>
      </c>
      <c r="P725" s="323">
        <v>4607105144385</v>
      </c>
      <c r="Q725" s="317"/>
      <c r="R725" s="324">
        <f t="shared" si="71"/>
        <v>25.93</v>
      </c>
      <c r="S725" s="458" t="s">
        <v>1990</v>
      </c>
      <c r="T725" s="326"/>
      <c r="U725" s="352"/>
      <c r="V725" s="352"/>
      <c r="W725" s="352"/>
      <c r="X725" s="352"/>
    </row>
    <row r="726" spans="1:24" ht="15.75" x14ac:dyDescent="0.2">
      <c r="A726" s="292">
        <v>707</v>
      </c>
      <c r="B726" s="310">
        <v>5536</v>
      </c>
      <c r="C726" s="311" t="s">
        <v>1989</v>
      </c>
      <c r="D726" s="312"/>
      <c r="E726" s="313" t="s">
        <v>588</v>
      </c>
      <c r="F726" s="314" t="s">
        <v>729</v>
      </c>
      <c r="G726" s="315" t="str">
        <f t="shared" si="69"/>
        <v>фото</v>
      </c>
      <c r="H726" s="315"/>
      <c r="I726" s="316" t="s">
        <v>730</v>
      </c>
      <c r="J726" s="317" t="s">
        <v>1112</v>
      </c>
      <c r="K726" s="318" t="s">
        <v>700</v>
      </c>
      <c r="L726" s="319">
        <v>75</v>
      </c>
      <c r="M726" s="320">
        <v>2020.8</v>
      </c>
      <c r="N726" s="424"/>
      <c r="O726" s="322">
        <f t="shared" si="70"/>
        <v>0</v>
      </c>
      <c r="P726" s="323">
        <v>4607105144392</v>
      </c>
      <c r="Q726" s="317"/>
      <c r="R726" s="324">
        <f t="shared" si="71"/>
        <v>26.94</v>
      </c>
      <c r="S726" s="458" t="s">
        <v>1989</v>
      </c>
      <c r="T726" s="326"/>
      <c r="U726" s="352"/>
      <c r="V726" s="352"/>
      <c r="W726" s="352"/>
      <c r="X726" s="352"/>
    </row>
    <row r="727" spans="1:24" ht="25.5" x14ac:dyDescent="0.2">
      <c r="A727" s="292">
        <v>708</v>
      </c>
      <c r="B727" s="310">
        <v>1229</v>
      </c>
      <c r="C727" s="311" t="s">
        <v>3185</v>
      </c>
      <c r="D727" s="312"/>
      <c r="E727" s="313" t="s">
        <v>588</v>
      </c>
      <c r="F727" s="314" t="s">
        <v>2506</v>
      </c>
      <c r="G727" s="315" t="str">
        <f t="shared" si="69"/>
        <v>фото</v>
      </c>
      <c r="H727" s="315"/>
      <c r="I727" s="316" t="s">
        <v>6845</v>
      </c>
      <c r="J727" s="317" t="s">
        <v>1115</v>
      </c>
      <c r="K727" s="318" t="s">
        <v>700</v>
      </c>
      <c r="L727" s="319">
        <v>75</v>
      </c>
      <c r="M727" s="320">
        <v>2087.1999999999998</v>
      </c>
      <c r="N727" s="424"/>
      <c r="O727" s="322">
        <f t="shared" si="70"/>
        <v>0</v>
      </c>
      <c r="P727" s="323">
        <v>4607105144408</v>
      </c>
      <c r="Q727" s="317"/>
      <c r="R727" s="324">
        <f t="shared" si="71"/>
        <v>27.83</v>
      </c>
      <c r="S727" s="458" t="s">
        <v>3185</v>
      </c>
      <c r="T727" s="326"/>
      <c r="U727" s="352"/>
      <c r="V727" s="352"/>
      <c r="W727" s="352"/>
      <c r="X727" s="352"/>
    </row>
    <row r="728" spans="1:24" ht="15.75" x14ac:dyDescent="0.2">
      <c r="A728" s="292">
        <v>709</v>
      </c>
      <c r="B728" s="310">
        <v>1274</v>
      </c>
      <c r="C728" s="311" t="s">
        <v>2006</v>
      </c>
      <c r="D728" s="312"/>
      <c r="E728" s="313" t="s">
        <v>588</v>
      </c>
      <c r="F728" s="314" t="s">
        <v>731</v>
      </c>
      <c r="G728" s="315" t="str">
        <f t="shared" si="69"/>
        <v>фото</v>
      </c>
      <c r="H728" s="315"/>
      <c r="I728" s="316" t="s">
        <v>732</v>
      </c>
      <c r="J728" s="317" t="s">
        <v>1112</v>
      </c>
      <c r="K728" s="318" t="s">
        <v>700</v>
      </c>
      <c r="L728" s="319">
        <v>75</v>
      </c>
      <c r="M728" s="320">
        <v>1755.1999999999998</v>
      </c>
      <c r="N728" s="424"/>
      <c r="O728" s="322">
        <f t="shared" si="70"/>
        <v>0</v>
      </c>
      <c r="P728" s="323">
        <v>4607105144422</v>
      </c>
      <c r="Q728" s="317"/>
      <c r="R728" s="324">
        <f t="shared" si="71"/>
        <v>23.4</v>
      </c>
      <c r="S728" s="458" t="s">
        <v>2006</v>
      </c>
      <c r="T728" s="326"/>
      <c r="U728" s="352"/>
      <c r="V728" s="352"/>
      <c r="W728" s="352"/>
      <c r="X728" s="352"/>
    </row>
    <row r="729" spans="1:24" ht="15.75" x14ac:dyDescent="0.2">
      <c r="A729" s="292">
        <v>710</v>
      </c>
      <c r="B729" s="310">
        <v>2924</v>
      </c>
      <c r="C729" s="311" t="s">
        <v>2007</v>
      </c>
      <c r="D729" s="312"/>
      <c r="E729" s="313" t="s">
        <v>588</v>
      </c>
      <c r="F729" s="314" t="s">
        <v>197</v>
      </c>
      <c r="G729" s="315" t="str">
        <f t="shared" si="69"/>
        <v>фото</v>
      </c>
      <c r="H729" s="315"/>
      <c r="I729" s="316" t="s">
        <v>198</v>
      </c>
      <c r="J729" s="317" t="s">
        <v>1115</v>
      </c>
      <c r="K729" s="318" t="s">
        <v>700</v>
      </c>
      <c r="L729" s="319">
        <v>75</v>
      </c>
      <c r="M729" s="320">
        <v>2134.6999999999998</v>
      </c>
      <c r="N729" s="424"/>
      <c r="O729" s="322">
        <f t="shared" si="70"/>
        <v>0</v>
      </c>
      <c r="P729" s="323">
        <v>4607105144446</v>
      </c>
      <c r="Q729" s="317"/>
      <c r="R729" s="324">
        <f t="shared" si="71"/>
        <v>28.46</v>
      </c>
      <c r="S729" s="458" t="s">
        <v>2007</v>
      </c>
      <c r="T729" s="326"/>
      <c r="U729" s="352"/>
      <c r="V729" s="352"/>
      <c r="W729" s="352"/>
      <c r="X729" s="352"/>
    </row>
    <row r="730" spans="1:24" ht="15.75" x14ac:dyDescent="0.2">
      <c r="A730" s="292">
        <v>711</v>
      </c>
      <c r="B730" s="310">
        <v>2049</v>
      </c>
      <c r="C730" s="311" t="s">
        <v>3183</v>
      </c>
      <c r="D730" s="312"/>
      <c r="E730" s="313" t="s">
        <v>588</v>
      </c>
      <c r="F730" s="314" t="s">
        <v>3184</v>
      </c>
      <c r="G730" s="315" t="str">
        <f t="shared" si="69"/>
        <v>фото</v>
      </c>
      <c r="H730" s="315"/>
      <c r="I730" s="316" t="s">
        <v>1117</v>
      </c>
      <c r="J730" s="317" t="s">
        <v>1115</v>
      </c>
      <c r="K730" s="318" t="s">
        <v>700</v>
      </c>
      <c r="L730" s="319">
        <v>75</v>
      </c>
      <c r="M730" s="320">
        <v>2229.5</v>
      </c>
      <c r="N730" s="424"/>
      <c r="O730" s="322">
        <f t="shared" si="70"/>
        <v>0</v>
      </c>
      <c r="P730" s="323">
        <v>4607105144453</v>
      </c>
      <c r="Q730" s="317"/>
      <c r="R730" s="324">
        <f t="shared" si="71"/>
        <v>29.73</v>
      </c>
      <c r="S730" s="458" t="s">
        <v>3183</v>
      </c>
      <c r="T730" s="326"/>
      <c r="U730" s="352"/>
      <c r="V730" s="352"/>
      <c r="W730" s="352"/>
      <c r="X730" s="352"/>
    </row>
    <row r="731" spans="1:24" ht="15.75" x14ac:dyDescent="0.2">
      <c r="A731" s="292">
        <v>712</v>
      </c>
      <c r="B731" s="310">
        <v>1129</v>
      </c>
      <c r="C731" s="311" t="s">
        <v>1986</v>
      </c>
      <c r="D731" s="312"/>
      <c r="E731" s="313" t="s">
        <v>588</v>
      </c>
      <c r="F731" s="314" t="s">
        <v>733</v>
      </c>
      <c r="G731" s="315" t="str">
        <f t="shared" si="69"/>
        <v>фото</v>
      </c>
      <c r="H731" s="315"/>
      <c r="I731" s="316" t="s">
        <v>329</v>
      </c>
      <c r="J731" s="317" t="s">
        <v>1115</v>
      </c>
      <c r="K731" s="318" t="s">
        <v>700</v>
      </c>
      <c r="L731" s="319">
        <v>75</v>
      </c>
      <c r="M731" s="320">
        <v>2001.8999999999999</v>
      </c>
      <c r="N731" s="424"/>
      <c r="O731" s="322">
        <f t="shared" si="70"/>
        <v>0</v>
      </c>
      <c r="P731" s="323">
        <v>4607105144460</v>
      </c>
      <c r="Q731" s="317"/>
      <c r="R731" s="324">
        <f t="shared" si="71"/>
        <v>26.69</v>
      </c>
      <c r="S731" s="458" t="s">
        <v>1986</v>
      </c>
      <c r="T731" s="326"/>
      <c r="U731" s="352"/>
      <c r="V731" s="352"/>
      <c r="W731" s="352"/>
      <c r="X731" s="352"/>
    </row>
    <row r="732" spans="1:24" ht="15.75" x14ac:dyDescent="0.2">
      <c r="A732" s="292">
        <v>713</v>
      </c>
      <c r="B732" s="310">
        <v>5266</v>
      </c>
      <c r="C732" s="311" t="s">
        <v>1992</v>
      </c>
      <c r="D732" s="312"/>
      <c r="E732" s="313" t="s">
        <v>588</v>
      </c>
      <c r="F732" s="314" t="s">
        <v>1329</v>
      </c>
      <c r="G732" s="315" t="str">
        <f t="shared" si="69"/>
        <v>фото</v>
      </c>
      <c r="H732" s="315"/>
      <c r="I732" s="316" t="s">
        <v>329</v>
      </c>
      <c r="J732" s="317" t="s">
        <v>1115</v>
      </c>
      <c r="K732" s="318" t="s">
        <v>700</v>
      </c>
      <c r="L732" s="319">
        <v>75</v>
      </c>
      <c r="M732" s="320">
        <v>2087.1999999999998</v>
      </c>
      <c r="N732" s="424"/>
      <c r="O732" s="322">
        <f t="shared" si="70"/>
        <v>0</v>
      </c>
      <c r="P732" s="323">
        <v>4607105144484</v>
      </c>
      <c r="Q732" s="317"/>
      <c r="R732" s="324">
        <f t="shared" si="71"/>
        <v>27.83</v>
      </c>
      <c r="S732" s="458" t="s">
        <v>1992</v>
      </c>
      <c r="T732" s="326"/>
      <c r="U732" s="352"/>
      <c r="V732" s="352"/>
      <c r="W732" s="352"/>
      <c r="X732" s="352"/>
    </row>
    <row r="733" spans="1:24" ht="15.75" x14ac:dyDescent="0.2">
      <c r="A733" s="292">
        <v>714</v>
      </c>
      <c r="B733" s="310">
        <v>1131</v>
      </c>
      <c r="C733" s="311" t="s">
        <v>1993</v>
      </c>
      <c r="D733" s="312"/>
      <c r="E733" s="313" t="s">
        <v>588</v>
      </c>
      <c r="F733" s="314" t="s">
        <v>734</v>
      </c>
      <c r="G733" s="315" t="str">
        <f t="shared" si="69"/>
        <v>фото</v>
      </c>
      <c r="H733" s="315"/>
      <c r="I733" s="316" t="s">
        <v>735</v>
      </c>
      <c r="J733" s="317" t="s">
        <v>1099</v>
      </c>
      <c r="K733" s="318" t="s">
        <v>700</v>
      </c>
      <c r="L733" s="319">
        <v>75</v>
      </c>
      <c r="M733" s="320">
        <v>2229.5</v>
      </c>
      <c r="N733" s="424"/>
      <c r="O733" s="322">
        <f t="shared" si="70"/>
        <v>0</v>
      </c>
      <c r="P733" s="323">
        <v>4607105144507</v>
      </c>
      <c r="Q733" s="317"/>
      <c r="R733" s="324">
        <f t="shared" si="71"/>
        <v>29.73</v>
      </c>
      <c r="S733" s="458" t="s">
        <v>1993</v>
      </c>
      <c r="T733" s="326"/>
      <c r="U733" s="352"/>
      <c r="V733" s="352"/>
      <c r="W733" s="352"/>
      <c r="X733" s="352"/>
    </row>
    <row r="734" spans="1:24" ht="15.75" x14ac:dyDescent="0.2">
      <c r="A734" s="292">
        <v>715</v>
      </c>
      <c r="B734" s="310">
        <v>5165</v>
      </c>
      <c r="C734" s="311" t="s">
        <v>1994</v>
      </c>
      <c r="D734" s="312"/>
      <c r="E734" s="313" t="s">
        <v>588</v>
      </c>
      <c r="F734" s="314" t="s">
        <v>736</v>
      </c>
      <c r="G734" s="315" t="str">
        <f t="shared" si="69"/>
        <v>фото</v>
      </c>
      <c r="H734" s="315"/>
      <c r="I734" s="316" t="s">
        <v>1189</v>
      </c>
      <c r="J734" s="317" t="s">
        <v>1112</v>
      </c>
      <c r="K734" s="318" t="s">
        <v>700</v>
      </c>
      <c r="L734" s="319">
        <v>75</v>
      </c>
      <c r="M734" s="320">
        <v>2277</v>
      </c>
      <c r="N734" s="424"/>
      <c r="O734" s="322">
        <f t="shared" si="70"/>
        <v>0</v>
      </c>
      <c r="P734" s="323">
        <v>4607105144514</v>
      </c>
      <c r="Q734" s="317"/>
      <c r="R734" s="324">
        <f t="shared" si="71"/>
        <v>30.36</v>
      </c>
      <c r="S734" s="458" t="s">
        <v>1994</v>
      </c>
      <c r="T734" s="326"/>
      <c r="U734" s="352"/>
      <c r="V734" s="352"/>
      <c r="W734" s="352"/>
      <c r="X734" s="352"/>
    </row>
    <row r="735" spans="1:24" ht="15.75" x14ac:dyDescent="0.2">
      <c r="A735" s="292">
        <v>716</v>
      </c>
      <c r="B735" s="310">
        <v>5192</v>
      </c>
      <c r="C735" s="311" t="s">
        <v>1972</v>
      </c>
      <c r="D735" s="312"/>
      <c r="E735" s="313" t="s">
        <v>588</v>
      </c>
      <c r="F735" s="314" t="s">
        <v>737</v>
      </c>
      <c r="G735" s="315" t="str">
        <f t="shared" si="69"/>
        <v>фото</v>
      </c>
      <c r="H735" s="315"/>
      <c r="I735" s="316" t="s">
        <v>2551</v>
      </c>
      <c r="J735" s="317" t="s">
        <v>1099</v>
      </c>
      <c r="K735" s="318" t="s">
        <v>700</v>
      </c>
      <c r="L735" s="319">
        <v>75</v>
      </c>
      <c r="M735" s="320">
        <v>2020.8</v>
      </c>
      <c r="N735" s="424"/>
      <c r="O735" s="322">
        <f t="shared" si="70"/>
        <v>0</v>
      </c>
      <c r="P735" s="323">
        <v>4607105144521</v>
      </c>
      <c r="Q735" s="317"/>
      <c r="R735" s="324">
        <f t="shared" si="71"/>
        <v>26.94</v>
      </c>
      <c r="S735" s="458" t="s">
        <v>5351</v>
      </c>
      <c r="T735" s="326"/>
      <c r="U735" s="352"/>
      <c r="V735" s="352"/>
      <c r="W735" s="352"/>
      <c r="X735" s="352"/>
    </row>
    <row r="736" spans="1:24" ht="15.75" x14ac:dyDescent="0.2">
      <c r="A736" s="292">
        <v>717</v>
      </c>
      <c r="B736" s="310">
        <v>1241</v>
      </c>
      <c r="C736" s="311" t="s">
        <v>1995</v>
      </c>
      <c r="D736" s="312"/>
      <c r="E736" s="313" t="s">
        <v>588</v>
      </c>
      <c r="F736" s="314" t="s">
        <v>738</v>
      </c>
      <c r="G736" s="315" t="str">
        <f t="shared" si="69"/>
        <v>фото</v>
      </c>
      <c r="H736" s="315"/>
      <c r="I736" s="316" t="s">
        <v>281</v>
      </c>
      <c r="J736" s="317" t="s">
        <v>1115</v>
      </c>
      <c r="K736" s="318" t="s">
        <v>700</v>
      </c>
      <c r="L736" s="319">
        <v>75</v>
      </c>
      <c r="M736" s="320">
        <v>3534</v>
      </c>
      <c r="N736" s="424"/>
      <c r="O736" s="322">
        <f t="shared" si="70"/>
        <v>0</v>
      </c>
      <c r="P736" s="323">
        <v>4607105144545</v>
      </c>
      <c r="Q736" s="317"/>
      <c r="R736" s="324">
        <f t="shared" si="71"/>
        <v>47.12</v>
      </c>
      <c r="S736" s="458" t="s">
        <v>1995</v>
      </c>
      <c r="T736" s="326"/>
      <c r="U736" s="352"/>
      <c r="V736" s="352"/>
      <c r="W736" s="352"/>
      <c r="X736" s="352"/>
    </row>
    <row r="737" spans="1:24" ht="15.75" x14ac:dyDescent="0.2">
      <c r="A737" s="292">
        <v>718</v>
      </c>
      <c r="B737" s="310">
        <v>1158</v>
      </c>
      <c r="C737" s="311" t="s">
        <v>1999</v>
      </c>
      <c r="D737" s="312"/>
      <c r="E737" s="313" t="s">
        <v>588</v>
      </c>
      <c r="F737" s="314" t="s">
        <v>739</v>
      </c>
      <c r="G737" s="315" t="str">
        <f t="shared" si="69"/>
        <v>фото</v>
      </c>
      <c r="H737" s="315"/>
      <c r="I737" s="316" t="s">
        <v>740</v>
      </c>
      <c r="J737" s="317" t="s">
        <v>1099</v>
      </c>
      <c r="K737" s="318" t="s">
        <v>700</v>
      </c>
      <c r="L737" s="319">
        <v>75</v>
      </c>
      <c r="M737" s="320">
        <v>2039.8</v>
      </c>
      <c r="N737" s="424"/>
      <c r="O737" s="322">
        <f t="shared" si="70"/>
        <v>0</v>
      </c>
      <c r="P737" s="323">
        <v>4607105144552</v>
      </c>
      <c r="Q737" s="317"/>
      <c r="R737" s="324">
        <f t="shared" si="71"/>
        <v>27.2</v>
      </c>
      <c r="S737" s="458" t="s">
        <v>1999</v>
      </c>
      <c r="T737" s="326"/>
      <c r="U737" s="352"/>
      <c r="V737" s="352"/>
      <c r="W737" s="352"/>
      <c r="X737" s="352"/>
    </row>
    <row r="738" spans="1:24" ht="15.75" x14ac:dyDescent="0.2">
      <c r="A738" s="292">
        <v>719</v>
      </c>
      <c r="B738" s="310">
        <v>2001</v>
      </c>
      <c r="C738" s="311" t="s">
        <v>1998</v>
      </c>
      <c r="D738" s="312"/>
      <c r="E738" s="313" t="s">
        <v>588</v>
      </c>
      <c r="F738" s="314" t="s">
        <v>741</v>
      </c>
      <c r="G738" s="315" t="str">
        <f t="shared" si="69"/>
        <v>фото</v>
      </c>
      <c r="H738" s="315"/>
      <c r="I738" s="316" t="s">
        <v>742</v>
      </c>
      <c r="J738" s="317" t="s">
        <v>1099</v>
      </c>
      <c r="K738" s="318" t="s">
        <v>700</v>
      </c>
      <c r="L738" s="319">
        <v>75</v>
      </c>
      <c r="M738" s="320">
        <v>2039.8</v>
      </c>
      <c r="N738" s="424"/>
      <c r="O738" s="322">
        <f t="shared" si="70"/>
        <v>0</v>
      </c>
      <c r="P738" s="323">
        <v>4607105144576</v>
      </c>
      <c r="Q738" s="317"/>
      <c r="R738" s="324">
        <f t="shared" si="71"/>
        <v>27.2</v>
      </c>
      <c r="S738" s="458" t="s">
        <v>1998</v>
      </c>
      <c r="T738" s="326"/>
      <c r="U738" s="352"/>
      <c r="V738" s="352"/>
      <c r="W738" s="352"/>
      <c r="X738" s="352"/>
    </row>
    <row r="739" spans="1:24" ht="15.75" x14ac:dyDescent="0.2">
      <c r="A739" s="292">
        <v>720</v>
      </c>
      <c r="B739" s="310">
        <v>11933</v>
      </c>
      <c r="C739" s="311" t="s">
        <v>5354</v>
      </c>
      <c r="D739" s="312"/>
      <c r="E739" s="313" t="s">
        <v>588</v>
      </c>
      <c r="F739" s="314" t="s">
        <v>226</v>
      </c>
      <c r="G739" s="315" t="str">
        <f t="shared" si="69"/>
        <v>фото</v>
      </c>
      <c r="H739" s="315"/>
      <c r="I739" s="316" t="s">
        <v>5174</v>
      </c>
      <c r="J739" s="317" t="s">
        <v>1099</v>
      </c>
      <c r="K739" s="318" t="s">
        <v>700</v>
      </c>
      <c r="L739" s="319">
        <v>75</v>
      </c>
      <c r="M739" s="320">
        <v>2039.8</v>
      </c>
      <c r="N739" s="424"/>
      <c r="O739" s="322">
        <f t="shared" si="70"/>
        <v>0</v>
      </c>
      <c r="P739" s="323">
        <v>4607105144583</v>
      </c>
      <c r="Q739" s="317" t="s">
        <v>4911</v>
      </c>
      <c r="R739" s="324">
        <f t="shared" si="71"/>
        <v>27.2</v>
      </c>
      <c r="S739" s="458" t="s">
        <v>5354</v>
      </c>
      <c r="T739" s="326"/>
      <c r="U739" s="352"/>
      <c r="V739" s="352"/>
      <c r="W739" s="352"/>
      <c r="X739" s="352"/>
    </row>
    <row r="740" spans="1:24" ht="15.75" x14ac:dyDescent="0.2">
      <c r="A740" s="292">
        <v>721</v>
      </c>
      <c r="B740" s="310">
        <v>2862</v>
      </c>
      <c r="C740" s="311" t="s">
        <v>1997</v>
      </c>
      <c r="D740" s="312"/>
      <c r="E740" s="313" t="s">
        <v>588</v>
      </c>
      <c r="F740" s="314" t="s">
        <v>743</v>
      </c>
      <c r="G740" s="315" t="str">
        <f t="shared" si="69"/>
        <v>фото</v>
      </c>
      <c r="H740" s="315"/>
      <c r="I740" s="316" t="s">
        <v>744</v>
      </c>
      <c r="J740" s="317" t="s">
        <v>1099</v>
      </c>
      <c r="K740" s="318" t="s">
        <v>700</v>
      </c>
      <c r="L740" s="319">
        <v>75</v>
      </c>
      <c r="M740" s="320">
        <v>2087.1999999999998</v>
      </c>
      <c r="N740" s="424"/>
      <c r="O740" s="322">
        <f t="shared" si="70"/>
        <v>0</v>
      </c>
      <c r="P740" s="323">
        <v>4607105144613</v>
      </c>
      <c r="Q740" s="317"/>
      <c r="R740" s="324">
        <f t="shared" si="71"/>
        <v>27.83</v>
      </c>
      <c r="S740" s="458" t="s">
        <v>1997</v>
      </c>
      <c r="T740" s="326"/>
      <c r="U740" s="352"/>
      <c r="V740" s="352"/>
      <c r="W740" s="352"/>
      <c r="X740" s="352"/>
    </row>
    <row r="741" spans="1:24" ht="15.75" x14ac:dyDescent="0.2">
      <c r="A741" s="292">
        <v>722</v>
      </c>
      <c r="B741" s="310">
        <v>1963</v>
      </c>
      <c r="C741" s="311" t="s">
        <v>1996</v>
      </c>
      <c r="D741" s="312"/>
      <c r="E741" s="313" t="s">
        <v>588</v>
      </c>
      <c r="F741" s="314" t="s">
        <v>745</v>
      </c>
      <c r="G741" s="315" t="str">
        <f t="shared" si="69"/>
        <v>фото</v>
      </c>
      <c r="H741" s="315"/>
      <c r="I741" s="316" t="s">
        <v>746</v>
      </c>
      <c r="J741" s="317" t="s">
        <v>1112</v>
      </c>
      <c r="K741" s="318" t="s">
        <v>700</v>
      </c>
      <c r="L741" s="319">
        <v>75</v>
      </c>
      <c r="M741" s="320">
        <v>2277</v>
      </c>
      <c r="N741" s="424"/>
      <c r="O741" s="322">
        <f t="shared" si="70"/>
        <v>0</v>
      </c>
      <c r="P741" s="323">
        <v>4607105144620</v>
      </c>
      <c r="Q741" s="317"/>
      <c r="R741" s="324">
        <f t="shared" si="71"/>
        <v>30.36</v>
      </c>
      <c r="S741" s="458" t="s">
        <v>1996</v>
      </c>
      <c r="T741" s="326"/>
      <c r="U741" s="352"/>
      <c r="V741" s="352"/>
      <c r="W741" s="352"/>
      <c r="X741" s="352"/>
    </row>
    <row r="742" spans="1:24" ht="15.75" x14ac:dyDescent="0.2">
      <c r="A742" s="292">
        <v>723</v>
      </c>
      <c r="B742" s="310">
        <v>2059</v>
      </c>
      <c r="C742" s="311" t="s">
        <v>2647</v>
      </c>
      <c r="D742" s="312"/>
      <c r="E742" s="313" t="s">
        <v>588</v>
      </c>
      <c r="F742" s="314" t="s">
        <v>747</v>
      </c>
      <c r="G742" s="315" t="str">
        <f t="shared" si="69"/>
        <v>фото</v>
      </c>
      <c r="H742" s="315"/>
      <c r="I742" s="316" t="s">
        <v>1117</v>
      </c>
      <c r="J742" s="317" t="s">
        <v>1099</v>
      </c>
      <c r="K742" s="318" t="s">
        <v>700</v>
      </c>
      <c r="L742" s="319">
        <v>75</v>
      </c>
      <c r="M742" s="320">
        <v>1831.1</v>
      </c>
      <c r="N742" s="424"/>
      <c r="O742" s="322">
        <f t="shared" si="70"/>
        <v>0</v>
      </c>
      <c r="P742" s="323">
        <v>4607105144637</v>
      </c>
      <c r="Q742" s="317"/>
      <c r="R742" s="324">
        <f t="shared" si="71"/>
        <v>24.41</v>
      </c>
      <c r="S742" s="458" t="s">
        <v>2647</v>
      </c>
      <c r="T742" s="326"/>
      <c r="U742" s="352"/>
      <c r="V742" s="352"/>
      <c r="W742" s="352"/>
      <c r="X742" s="352"/>
    </row>
    <row r="743" spans="1:24" ht="25.5" x14ac:dyDescent="0.2">
      <c r="A743" s="292">
        <v>724</v>
      </c>
      <c r="B743" s="310">
        <v>5257</v>
      </c>
      <c r="C743" s="311" t="s">
        <v>6846</v>
      </c>
      <c r="D743" s="312" t="s">
        <v>6847</v>
      </c>
      <c r="E743" s="313" t="s">
        <v>588</v>
      </c>
      <c r="F743" s="314" t="s">
        <v>6848</v>
      </c>
      <c r="G743" s="315" t="str">
        <f t="shared" si="69"/>
        <v>фото</v>
      </c>
      <c r="H743" s="315" t="str">
        <f>HYPERLINK("http://www.gardenbulbs.ru/images/summer_CL/thumbnails/"&amp;D743&amp;".jpg","фото")</f>
        <v>фото</v>
      </c>
      <c r="I743" s="316" t="s">
        <v>6849</v>
      </c>
      <c r="J743" s="317" t="s">
        <v>1099</v>
      </c>
      <c r="K743" s="318" t="s">
        <v>700</v>
      </c>
      <c r="L743" s="319">
        <v>75</v>
      </c>
      <c r="M743" s="320">
        <v>2087.1999999999998</v>
      </c>
      <c r="N743" s="321"/>
      <c r="O743" s="322">
        <f t="shared" si="70"/>
        <v>0</v>
      </c>
      <c r="P743" s="323"/>
      <c r="Q743" s="317"/>
      <c r="R743" s="324">
        <f t="shared" si="71"/>
        <v>27.83</v>
      </c>
      <c r="S743" s="458" t="s">
        <v>6850</v>
      </c>
      <c r="T743" s="326"/>
      <c r="U743" s="352"/>
      <c r="V743" s="352"/>
      <c r="W743" s="352"/>
      <c r="X743" s="352"/>
    </row>
    <row r="744" spans="1:24" ht="15.75" x14ac:dyDescent="0.2">
      <c r="A744" s="292">
        <v>725</v>
      </c>
      <c r="B744" s="310">
        <v>5180</v>
      </c>
      <c r="C744" s="311" t="s">
        <v>2000</v>
      </c>
      <c r="D744" s="312"/>
      <c r="E744" s="313" t="s">
        <v>588</v>
      </c>
      <c r="F744" s="314" t="s">
        <v>569</v>
      </c>
      <c r="G744" s="315" t="str">
        <f t="shared" si="69"/>
        <v>фото</v>
      </c>
      <c r="H744" s="315"/>
      <c r="I744" s="316" t="s">
        <v>199</v>
      </c>
      <c r="J744" s="317" t="s">
        <v>1115</v>
      </c>
      <c r="K744" s="318" t="s">
        <v>700</v>
      </c>
      <c r="L744" s="319">
        <v>75</v>
      </c>
      <c r="M744" s="320">
        <v>2277</v>
      </c>
      <c r="N744" s="424"/>
      <c r="O744" s="322">
        <f t="shared" si="70"/>
        <v>0</v>
      </c>
      <c r="P744" s="323">
        <v>4607105144651</v>
      </c>
      <c r="Q744" s="317"/>
      <c r="R744" s="324">
        <f t="shared" si="71"/>
        <v>30.36</v>
      </c>
      <c r="S744" s="458" t="s">
        <v>2000</v>
      </c>
      <c r="T744" s="326"/>
      <c r="U744" s="352"/>
      <c r="V744" s="352"/>
      <c r="W744" s="352"/>
      <c r="X744" s="352"/>
    </row>
    <row r="745" spans="1:24" ht="15.75" x14ac:dyDescent="0.2">
      <c r="A745" s="292">
        <v>726</v>
      </c>
      <c r="B745" s="310">
        <v>14979</v>
      </c>
      <c r="C745" s="327" t="s">
        <v>6851</v>
      </c>
      <c r="D745" s="328"/>
      <c r="E745" s="329" t="s">
        <v>588</v>
      </c>
      <c r="F745" s="330" t="s">
        <v>6852</v>
      </c>
      <c r="G745" s="331" t="str">
        <f t="shared" si="69"/>
        <v>фото</v>
      </c>
      <c r="H745" s="331"/>
      <c r="I745" s="332" t="s">
        <v>5164</v>
      </c>
      <c r="J745" s="333" t="s">
        <v>1099</v>
      </c>
      <c r="K745" s="334" t="s">
        <v>700</v>
      </c>
      <c r="L745" s="335">
        <v>75</v>
      </c>
      <c r="M745" s="336">
        <v>2306.6</v>
      </c>
      <c r="N745" s="424"/>
      <c r="O745" s="322">
        <f t="shared" si="70"/>
        <v>0</v>
      </c>
      <c r="P745" s="323">
        <v>4607105160828</v>
      </c>
      <c r="Q745" s="337" t="s">
        <v>6499</v>
      </c>
      <c r="R745" s="324">
        <f t="shared" si="71"/>
        <v>30.75</v>
      </c>
      <c r="S745" s="458" t="s">
        <v>6851</v>
      </c>
      <c r="T745" s="326"/>
      <c r="U745" s="352"/>
      <c r="V745" s="352"/>
      <c r="W745" s="352"/>
      <c r="X745" s="352"/>
    </row>
    <row r="746" spans="1:24" ht="15.75" x14ac:dyDescent="0.2">
      <c r="A746" s="292">
        <v>727</v>
      </c>
      <c r="B746" s="310">
        <v>14980</v>
      </c>
      <c r="C746" s="327" t="s">
        <v>6853</v>
      </c>
      <c r="D746" s="328"/>
      <c r="E746" s="329" t="s">
        <v>588</v>
      </c>
      <c r="F746" s="330" t="s">
        <v>6854</v>
      </c>
      <c r="G746" s="331" t="str">
        <f t="shared" si="69"/>
        <v>фото</v>
      </c>
      <c r="H746" s="331"/>
      <c r="I746" s="332" t="s">
        <v>1229</v>
      </c>
      <c r="J746" s="333" t="s">
        <v>1115</v>
      </c>
      <c r="K746" s="334" t="s">
        <v>700</v>
      </c>
      <c r="L746" s="335">
        <v>75</v>
      </c>
      <c r="M746" s="336">
        <v>2134.6999999999998</v>
      </c>
      <c r="N746" s="424"/>
      <c r="O746" s="322">
        <f t="shared" si="70"/>
        <v>0</v>
      </c>
      <c r="P746" s="323">
        <v>4607105160835</v>
      </c>
      <c r="Q746" s="337" t="s">
        <v>6499</v>
      </c>
      <c r="R746" s="324">
        <f t="shared" si="71"/>
        <v>28.46</v>
      </c>
      <c r="S746" s="458" t="s">
        <v>6853</v>
      </c>
      <c r="T746" s="326"/>
      <c r="U746" s="352"/>
      <c r="V746" s="352"/>
      <c r="W746" s="352"/>
      <c r="X746" s="352"/>
    </row>
    <row r="747" spans="1:24" ht="63.75" x14ac:dyDescent="0.2">
      <c r="A747" s="292">
        <v>728</v>
      </c>
      <c r="B747" s="310">
        <v>5206</v>
      </c>
      <c r="C747" s="311" t="s">
        <v>3192</v>
      </c>
      <c r="D747" s="312" t="s">
        <v>3193</v>
      </c>
      <c r="E747" s="313" t="s">
        <v>588</v>
      </c>
      <c r="F747" s="314" t="s">
        <v>2509</v>
      </c>
      <c r="G747" s="315" t="str">
        <f t="shared" si="69"/>
        <v>фото</v>
      </c>
      <c r="H747" s="315" t="str">
        <f>HYPERLINK("http://www.gardenbulbs.ru/images/summer_CL/thumbnails/"&amp;D747&amp;".jpg","фото")</f>
        <v>фото</v>
      </c>
      <c r="I747" s="316" t="s">
        <v>6855</v>
      </c>
      <c r="J747" s="317" t="s">
        <v>1115</v>
      </c>
      <c r="K747" s="318" t="s">
        <v>700</v>
      </c>
      <c r="L747" s="319">
        <v>75</v>
      </c>
      <c r="M747" s="320">
        <v>2087.1999999999998</v>
      </c>
      <c r="N747" s="424"/>
      <c r="O747" s="322">
        <f t="shared" si="70"/>
        <v>0</v>
      </c>
      <c r="P747" s="323">
        <v>4607105144675</v>
      </c>
      <c r="Q747" s="317"/>
      <c r="R747" s="324">
        <f t="shared" si="71"/>
        <v>27.83</v>
      </c>
      <c r="S747" s="458" t="s">
        <v>3194</v>
      </c>
      <c r="T747" s="326"/>
      <c r="U747" s="352"/>
      <c r="V747" s="352"/>
      <c r="W747" s="352"/>
      <c r="X747" s="352"/>
    </row>
    <row r="748" spans="1:24" ht="15.75" x14ac:dyDescent="0.2">
      <c r="A748" s="292">
        <v>729</v>
      </c>
      <c r="B748" s="310">
        <v>2003</v>
      </c>
      <c r="C748" s="311" t="s">
        <v>2646</v>
      </c>
      <c r="D748" s="312"/>
      <c r="E748" s="313" t="s">
        <v>588</v>
      </c>
      <c r="F748" s="314" t="s">
        <v>748</v>
      </c>
      <c r="G748" s="315" t="str">
        <f t="shared" si="69"/>
        <v>фото</v>
      </c>
      <c r="H748" s="315"/>
      <c r="I748" s="316" t="s">
        <v>1118</v>
      </c>
      <c r="J748" s="317" t="s">
        <v>1099</v>
      </c>
      <c r="K748" s="318" t="s">
        <v>700</v>
      </c>
      <c r="L748" s="319">
        <v>75</v>
      </c>
      <c r="M748" s="320">
        <v>2039.8</v>
      </c>
      <c r="N748" s="424"/>
      <c r="O748" s="322">
        <f t="shared" si="70"/>
        <v>0</v>
      </c>
      <c r="P748" s="323">
        <v>4607105144682</v>
      </c>
      <c r="Q748" s="317"/>
      <c r="R748" s="324">
        <f t="shared" si="71"/>
        <v>27.2</v>
      </c>
      <c r="S748" s="458" t="s">
        <v>2646</v>
      </c>
      <c r="T748" s="326"/>
      <c r="U748" s="352"/>
      <c r="V748" s="352"/>
      <c r="W748" s="352"/>
      <c r="X748" s="352"/>
    </row>
    <row r="749" spans="1:24" ht="15.75" x14ac:dyDescent="0.2">
      <c r="A749" s="292">
        <v>730</v>
      </c>
      <c r="B749" s="310">
        <v>1751</v>
      </c>
      <c r="C749" s="311" t="s">
        <v>2001</v>
      </c>
      <c r="D749" s="312"/>
      <c r="E749" s="313" t="s">
        <v>588</v>
      </c>
      <c r="F749" s="314" t="s">
        <v>749</v>
      </c>
      <c r="G749" s="315" t="str">
        <f t="shared" si="69"/>
        <v>фото</v>
      </c>
      <c r="H749" s="315"/>
      <c r="I749" s="316" t="s">
        <v>750</v>
      </c>
      <c r="J749" s="317" t="s">
        <v>1099</v>
      </c>
      <c r="K749" s="318" t="s">
        <v>700</v>
      </c>
      <c r="L749" s="319">
        <v>75</v>
      </c>
      <c r="M749" s="320">
        <v>2087.1999999999998</v>
      </c>
      <c r="N749" s="424"/>
      <c r="O749" s="322">
        <f t="shared" si="70"/>
        <v>0</v>
      </c>
      <c r="P749" s="323">
        <v>4607105144699</v>
      </c>
      <c r="Q749" s="317"/>
      <c r="R749" s="324">
        <f t="shared" si="71"/>
        <v>27.83</v>
      </c>
      <c r="S749" s="458" t="s">
        <v>2001</v>
      </c>
      <c r="T749" s="326"/>
      <c r="U749" s="352"/>
      <c r="V749" s="352"/>
      <c r="W749" s="352"/>
      <c r="X749" s="352"/>
    </row>
    <row r="750" spans="1:24" ht="15.75" x14ac:dyDescent="0.2">
      <c r="A750" s="292">
        <v>731</v>
      </c>
      <c r="B750" s="310">
        <v>5101</v>
      </c>
      <c r="C750" s="311" t="s">
        <v>4579</v>
      </c>
      <c r="D750" s="312"/>
      <c r="E750" s="313" t="s">
        <v>588</v>
      </c>
      <c r="F750" s="314" t="s">
        <v>4580</v>
      </c>
      <c r="G750" s="315" t="str">
        <f t="shared" si="69"/>
        <v>фото</v>
      </c>
      <c r="H750" s="315"/>
      <c r="I750" s="316" t="s">
        <v>5175</v>
      </c>
      <c r="J750" s="317" t="s">
        <v>1115</v>
      </c>
      <c r="K750" s="318" t="s">
        <v>700</v>
      </c>
      <c r="L750" s="319">
        <v>75</v>
      </c>
      <c r="M750" s="320">
        <v>2414.5</v>
      </c>
      <c r="N750" s="424"/>
      <c r="O750" s="322">
        <f t="shared" si="70"/>
        <v>0</v>
      </c>
      <c r="P750" s="323">
        <v>4607105144705</v>
      </c>
      <c r="Q750" s="317" t="s">
        <v>4911</v>
      </c>
      <c r="R750" s="324">
        <f t="shared" si="71"/>
        <v>32.19</v>
      </c>
      <c r="S750" s="458" t="s">
        <v>4579</v>
      </c>
      <c r="T750" s="326"/>
      <c r="U750" s="352"/>
      <c r="V750" s="352"/>
      <c r="W750" s="352"/>
      <c r="X750" s="352"/>
    </row>
    <row r="751" spans="1:24" ht="15.75" x14ac:dyDescent="0.2">
      <c r="A751" s="292">
        <v>732</v>
      </c>
      <c r="B751" s="310">
        <v>5072</v>
      </c>
      <c r="C751" s="311" t="s">
        <v>2002</v>
      </c>
      <c r="D751" s="312"/>
      <c r="E751" s="313" t="s">
        <v>588</v>
      </c>
      <c r="F751" s="314" t="s">
        <v>751</v>
      </c>
      <c r="G751" s="315" t="str">
        <f t="shared" si="69"/>
        <v>фото</v>
      </c>
      <c r="H751" s="315"/>
      <c r="I751" s="316" t="s">
        <v>752</v>
      </c>
      <c r="J751" s="317" t="s">
        <v>1099</v>
      </c>
      <c r="K751" s="318" t="s">
        <v>700</v>
      </c>
      <c r="L751" s="319">
        <v>75</v>
      </c>
      <c r="M751" s="320">
        <v>2087.1999999999998</v>
      </c>
      <c r="N751" s="424"/>
      <c r="O751" s="322">
        <f t="shared" si="70"/>
        <v>0</v>
      </c>
      <c r="P751" s="323">
        <v>4607105144712</v>
      </c>
      <c r="Q751" s="317"/>
      <c r="R751" s="324">
        <f t="shared" si="71"/>
        <v>27.83</v>
      </c>
      <c r="S751" s="458" t="s">
        <v>2002</v>
      </c>
      <c r="T751" s="326"/>
      <c r="U751" s="352"/>
      <c r="V751" s="352"/>
      <c r="W751" s="352"/>
      <c r="X751" s="352"/>
    </row>
    <row r="752" spans="1:24" ht="15.75" x14ac:dyDescent="0.2">
      <c r="A752" s="292">
        <v>733</v>
      </c>
      <c r="B752" s="310">
        <v>3763</v>
      </c>
      <c r="C752" s="311" t="s">
        <v>2004</v>
      </c>
      <c r="D752" s="312"/>
      <c r="E752" s="313" t="s">
        <v>588</v>
      </c>
      <c r="F752" s="314" t="s">
        <v>753</v>
      </c>
      <c r="G752" s="315" t="str">
        <f t="shared" si="69"/>
        <v>фото</v>
      </c>
      <c r="H752" s="315"/>
      <c r="I752" s="316" t="s">
        <v>329</v>
      </c>
      <c r="J752" s="317" t="s">
        <v>1099</v>
      </c>
      <c r="K752" s="318" t="s">
        <v>700</v>
      </c>
      <c r="L752" s="319">
        <v>75</v>
      </c>
      <c r="M752" s="320">
        <v>2087.1999999999998</v>
      </c>
      <c r="N752" s="424"/>
      <c r="O752" s="322">
        <f t="shared" si="70"/>
        <v>0</v>
      </c>
      <c r="P752" s="323">
        <v>4607105144736</v>
      </c>
      <c r="Q752" s="317"/>
      <c r="R752" s="324">
        <f t="shared" si="71"/>
        <v>27.83</v>
      </c>
      <c r="S752" s="458" t="s">
        <v>2004</v>
      </c>
      <c r="T752" s="326"/>
      <c r="U752" s="352"/>
      <c r="V752" s="352"/>
      <c r="W752" s="352"/>
      <c r="X752" s="352"/>
    </row>
    <row r="753" spans="1:24" ht="15.75" x14ac:dyDescent="0.2">
      <c r="A753" s="292">
        <v>734</v>
      </c>
      <c r="B753" s="310">
        <v>1937</v>
      </c>
      <c r="C753" s="311" t="s">
        <v>3186</v>
      </c>
      <c r="D753" s="312"/>
      <c r="E753" s="313" t="s">
        <v>588</v>
      </c>
      <c r="F753" s="314" t="s">
        <v>2507</v>
      </c>
      <c r="G753" s="315" t="str">
        <f t="shared" si="69"/>
        <v>фото</v>
      </c>
      <c r="H753" s="315"/>
      <c r="I753" s="316" t="s">
        <v>2552</v>
      </c>
      <c r="J753" s="317" t="s">
        <v>1099</v>
      </c>
      <c r="K753" s="318" t="s">
        <v>700</v>
      </c>
      <c r="L753" s="319">
        <v>75</v>
      </c>
      <c r="M753" s="320">
        <v>2087.1999999999998</v>
      </c>
      <c r="N753" s="424"/>
      <c r="O753" s="322">
        <f t="shared" si="70"/>
        <v>0</v>
      </c>
      <c r="P753" s="323">
        <v>4607105144750</v>
      </c>
      <c r="Q753" s="317"/>
      <c r="R753" s="324">
        <f t="shared" si="71"/>
        <v>27.83</v>
      </c>
      <c r="S753" s="458" t="s">
        <v>3186</v>
      </c>
      <c r="T753" s="326"/>
      <c r="U753" s="352"/>
      <c r="V753" s="352"/>
      <c r="W753" s="352"/>
      <c r="X753" s="352"/>
    </row>
    <row r="754" spans="1:24" ht="15.75" x14ac:dyDescent="0.2">
      <c r="A754" s="292">
        <v>735</v>
      </c>
      <c r="B754" s="310">
        <v>6399</v>
      </c>
      <c r="C754" s="311" t="s">
        <v>1988</v>
      </c>
      <c r="D754" s="312"/>
      <c r="E754" s="313" t="s">
        <v>588</v>
      </c>
      <c r="F754" s="314" t="s">
        <v>754</v>
      </c>
      <c r="G754" s="315" t="str">
        <f t="shared" si="69"/>
        <v>фото</v>
      </c>
      <c r="H754" s="315"/>
      <c r="I754" s="316" t="s">
        <v>97</v>
      </c>
      <c r="J754" s="317" t="s">
        <v>1099</v>
      </c>
      <c r="K754" s="318" t="s">
        <v>700</v>
      </c>
      <c r="L754" s="319">
        <v>75</v>
      </c>
      <c r="M754" s="320">
        <v>2039.8</v>
      </c>
      <c r="N754" s="424"/>
      <c r="O754" s="322">
        <f t="shared" si="70"/>
        <v>0</v>
      </c>
      <c r="P754" s="323">
        <v>4607105144767</v>
      </c>
      <c r="Q754" s="317"/>
      <c r="R754" s="324">
        <f t="shared" si="71"/>
        <v>27.2</v>
      </c>
      <c r="S754" s="458" t="s">
        <v>1988</v>
      </c>
      <c r="T754" s="326"/>
      <c r="U754" s="352"/>
      <c r="V754" s="352"/>
      <c r="W754" s="352"/>
      <c r="X754" s="352"/>
    </row>
    <row r="755" spans="1:24" ht="51" x14ac:dyDescent="0.2">
      <c r="A755" s="292">
        <v>736</v>
      </c>
      <c r="B755" s="310">
        <v>1998</v>
      </c>
      <c r="C755" s="311" t="s">
        <v>3187</v>
      </c>
      <c r="D755" s="312" t="s">
        <v>3188</v>
      </c>
      <c r="E755" s="313" t="s">
        <v>588</v>
      </c>
      <c r="F755" s="314" t="s">
        <v>2508</v>
      </c>
      <c r="G755" s="315" t="str">
        <f t="shared" si="69"/>
        <v>фото</v>
      </c>
      <c r="H755" s="315" t="str">
        <f>HYPERLINK("http://www.gardenbulbs.ru/images/summer_CL/thumbnails/"&amp;D755&amp;".jpg","фото")</f>
        <v>фото</v>
      </c>
      <c r="I755" s="316" t="s">
        <v>6856</v>
      </c>
      <c r="J755" s="317" t="s">
        <v>1115</v>
      </c>
      <c r="K755" s="318" t="s">
        <v>700</v>
      </c>
      <c r="L755" s="319">
        <v>75</v>
      </c>
      <c r="M755" s="320">
        <v>2087.1999999999998</v>
      </c>
      <c r="N755" s="424"/>
      <c r="O755" s="322">
        <f t="shared" si="70"/>
        <v>0</v>
      </c>
      <c r="P755" s="323">
        <v>4607105144774</v>
      </c>
      <c r="Q755" s="317"/>
      <c r="R755" s="324">
        <f t="shared" si="71"/>
        <v>27.83</v>
      </c>
      <c r="S755" s="458" t="s">
        <v>3187</v>
      </c>
      <c r="T755" s="326"/>
      <c r="U755" s="352"/>
      <c r="V755" s="352"/>
      <c r="W755" s="352"/>
      <c r="X755" s="352"/>
    </row>
    <row r="756" spans="1:24" ht="25.5" x14ac:dyDescent="0.2">
      <c r="A756" s="292">
        <v>737</v>
      </c>
      <c r="B756" s="310">
        <v>5284</v>
      </c>
      <c r="C756" s="311" t="s">
        <v>1987</v>
      </c>
      <c r="D756" s="312"/>
      <c r="E756" s="313" t="s">
        <v>588</v>
      </c>
      <c r="F756" s="314" t="s">
        <v>1248</v>
      </c>
      <c r="G756" s="315" t="str">
        <f t="shared" si="69"/>
        <v>фото</v>
      </c>
      <c r="H756" s="315"/>
      <c r="I756" s="316" t="s">
        <v>755</v>
      </c>
      <c r="J756" s="317" t="s">
        <v>1099</v>
      </c>
      <c r="K756" s="318" t="s">
        <v>700</v>
      </c>
      <c r="L756" s="319">
        <v>75</v>
      </c>
      <c r="M756" s="320">
        <v>2001.8999999999999</v>
      </c>
      <c r="N756" s="424"/>
      <c r="O756" s="322">
        <f t="shared" si="70"/>
        <v>0</v>
      </c>
      <c r="P756" s="323">
        <v>4607105144781</v>
      </c>
      <c r="Q756" s="317"/>
      <c r="R756" s="324">
        <f t="shared" si="71"/>
        <v>26.69</v>
      </c>
      <c r="S756" s="458" t="s">
        <v>1987</v>
      </c>
      <c r="T756" s="326"/>
      <c r="U756" s="352"/>
      <c r="V756" s="352"/>
      <c r="W756" s="352"/>
      <c r="X756" s="352"/>
    </row>
    <row r="757" spans="1:24" ht="15.75" x14ac:dyDescent="0.2">
      <c r="A757" s="292">
        <v>738</v>
      </c>
      <c r="B757" s="310">
        <v>5066</v>
      </c>
      <c r="C757" s="311" t="s">
        <v>3189</v>
      </c>
      <c r="D757" s="312"/>
      <c r="E757" s="313" t="s">
        <v>588</v>
      </c>
      <c r="F757" s="314" t="s">
        <v>3190</v>
      </c>
      <c r="G757" s="315" t="str">
        <f t="shared" si="69"/>
        <v>фото</v>
      </c>
      <c r="H757" s="315"/>
      <c r="I757" s="316" t="s">
        <v>3191</v>
      </c>
      <c r="J757" s="317" t="s">
        <v>1115</v>
      </c>
      <c r="K757" s="318" t="s">
        <v>700</v>
      </c>
      <c r="L757" s="319">
        <v>75</v>
      </c>
      <c r="M757" s="320">
        <v>2087.1999999999998</v>
      </c>
      <c r="N757" s="424"/>
      <c r="O757" s="322">
        <f t="shared" si="70"/>
        <v>0</v>
      </c>
      <c r="P757" s="323">
        <v>4607105144798</v>
      </c>
      <c r="Q757" s="317"/>
      <c r="R757" s="324">
        <f t="shared" si="71"/>
        <v>27.83</v>
      </c>
      <c r="S757" s="458" t="s">
        <v>3189</v>
      </c>
      <c r="T757" s="326"/>
      <c r="U757" s="352"/>
      <c r="V757" s="352"/>
      <c r="W757" s="352"/>
      <c r="X757" s="352"/>
    </row>
    <row r="758" spans="1:24" ht="22.5" x14ac:dyDescent="0.2">
      <c r="A758" s="292">
        <v>739</v>
      </c>
      <c r="B758" s="310">
        <v>1029</v>
      </c>
      <c r="C758" s="311" t="s">
        <v>1991</v>
      </c>
      <c r="D758" s="312" t="s">
        <v>6857</v>
      </c>
      <c r="E758" s="313" t="s">
        <v>588</v>
      </c>
      <c r="F758" s="314" t="s">
        <v>756</v>
      </c>
      <c r="G758" s="315" t="str">
        <f t="shared" si="69"/>
        <v>фото</v>
      </c>
      <c r="H758" s="315" t="str">
        <f>HYPERLINK("http://www.gardenbulbs.ru/images/summer_CL/thumbnails/"&amp;D758&amp;".jpg","фото")</f>
        <v>фото</v>
      </c>
      <c r="I758" s="316" t="s">
        <v>4578</v>
      </c>
      <c r="J758" s="317" t="s">
        <v>1099</v>
      </c>
      <c r="K758" s="318" t="s">
        <v>700</v>
      </c>
      <c r="L758" s="319">
        <v>75</v>
      </c>
      <c r="M758" s="320">
        <v>1944.8999999999999</v>
      </c>
      <c r="N758" s="424"/>
      <c r="O758" s="322">
        <f t="shared" si="70"/>
        <v>0</v>
      </c>
      <c r="P758" s="323">
        <v>4607105144804</v>
      </c>
      <c r="Q758" s="317"/>
      <c r="R758" s="324">
        <f t="shared" si="71"/>
        <v>25.93</v>
      </c>
      <c r="S758" s="458" t="s">
        <v>1991</v>
      </c>
      <c r="T758" s="326"/>
      <c r="U758" s="352"/>
      <c r="V758" s="352"/>
      <c r="W758" s="352"/>
      <c r="X758" s="352"/>
    </row>
    <row r="759" spans="1:24" ht="15.75" x14ac:dyDescent="0.2">
      <c r="A759" s="292">
        <v>740</v>
      </c>
      <c r="B759" s="304"/>
      <c r="C759" s="305"/>
      <c r="D759" s="305"/>
      <c r="E759" s="338" t="s">
        <v>757</v>
      </c>
      <c r="F759" s="339"/>
      <c r="G759" s="308"/>
      <c r="H759" s="308"/>
      <c r="I759" s="308"/>
      <c r="J759" s="308"/>
      <c r="K759" s="307"/>
      <c r="L759" s="307"/>
      <c r="M759" s="307"/>
      <c r="N759" s="307"/>
      <c r="O759" s="308"/>
      <c r="P759" s="452"/>
      <c r="Q759" s="308"/>
      <c r="R759" s="309"/>
      <c r="S759" s="457"/>
      <c r="T759" s="308"/>
      <c r="U759" s="352"/>
      <c r="V759" s="352"/>
      <c r="W759" s="352"/>
      <c r="X759" s="352"/>
    </row>
    <row r="760" spans="1:24" ht="15.75" x14ac:dyDescent="0.2">
      <c r="A760" s="292">
        <v>741</v>
      </c>
      <c r="B760" s="310">
        <v>3025</v>
      </c>
      <c r="C760" s="311" t="s">
        <v>1971</v>
      </c>
      <c r="D760" s="312"/>
      <c r="E760" s="313" t="s">
        <v>588</v>
      </c>
      <c r="F760" s="314" t="s">
        <v>758</v>
      </c>
      <c r="G760" s="315" t="str">
        <f t="shared" ref="G760:G764" si="72">HYPERLINK("http://www.gardenbulbs.ru/images/summer_CL/thumbnails/"&amp;C760&amp;".jpg","фото")</f>
        <v>фото</v>
      </c>
      <c r="H760" s="315"/>
      <c r="I760" s="316" t="s">
        <v>1239</v>
      </c>
      <c r="J760" s="317" t="s">
        <v>1112</v>
      </c>
      <c r="K760" s="318" t="s">
        <v>759</v>
      </c>
      <c r="L760" s="319">
        <v>30</v>
      </c>
      <c r="M760" s="320">
        <v>1217.5</v>
      </c>
      <c r="N760" s="424"/>
      <c r="O760" s="322">
        <f t="shared" ref="O760:O764" si="73">IF(ISERROR(N760*M760),0,N760*M760)</f>
        <v>0</v>
      </c>
      <c r="P760" s="323">
        <v>4607105144811</v>
      </c>
      <c r="Q760" s="317"/>
      <c r="R760" s="324">
        <f t="shared" ref="R760:R764" si="74">ROUND(M760/L760,2)</f>
        <v>40.58</v>
      </c>
      <c r="S760" s="458" t="s">
        <v>5355</v>
      </c>
      <c r="T760" s="326"/>
      <c r="U760" s="352"/>
      <c r="V760" s="352"/>
      <c r="W760" s="352"/>
      <c r="X760" s="352"/>
    </row>
    <row r="761" spans="1:24" ht="15.75" x14ac:dyDescent="0.2">
      <c r="A761" s="292">
        <v>742</v>
      </c>
      <c r="B761" s="310">
        <v>135</v>
      </c>
      <c r="C761" s="311" t="s">
        <v>2005</v>
      </c>
      <c r="D761" s="312"/>
      <c r="E761" s="313" t="s">
        <v>588</v>
      </c>
      <c r="F761" s="314" t="s">
        <v>760</v>
      </c>
      <c r="G761" s="315" t="str">
        <f t="shared" si="72"/>
        <v>фото</v>
      </c>
      <c r="H761" s="315"/>
      <c r="I761" s="316" t="s">
        <v>724</v>
      </c>
      <c r="J761" s="317" t="s">
        <v>1099</v>
      </c>
      <c r="K761" s="318" t="s">
        <v>759</v>
      </c>
      <c r="L761" s="319">
        <v>30</v>
      </c>
      <c r="M761" s="320">
        <v>1445.1999999999998</v>
      </c>
      <c r="N761" s="424"/>
      <c r="O761" s="322">
        <f t="shared" si="73"/>
        <v>0</v>
      </c>
      <c r="P761" s="323">
        <v>4607105144828</v>
      </c>
      <c r="Q761" s="317"/>
      <c r="R761" s="324">
        <f t="shared" si="74"/>
        <v>48.17</v>
      </c>
      <c r="S761" s="458" t="s">
        <v>5359</v>
      </c>
      <c r="T761" s="326"/>
      <c r="U761" s="352"/>
      <c r="V761" s="352"/>
      <c r="W761" s="352"/>
      <c r="X761" s="352"/>
    </row>
    <row r="762" spans="1:24" ht="15.75" x14ac:dyDescent="0.2">
      <c r="A762" s="292">
        <v>743</v>
      </c>
      <c r="B762" s="310">
        <v>6096</v>
      </c>
      <c r="C762" s="311" t="s">
        <v>1990</v>
      </c>
      <c r="D762" s="312"/>
      <c r="E762" s="313" t="s">
        <v>588</v>
      </c>
      <c r="F762" s="314" t="s">
        <v>761</v>
      </c>
      <c r="G762" s="315" t="str">
        <f t="shared" si="72"/>
        <v>фото</v>
      </c>
      <c r="H762" s="315"/>
      <c r="I762" s="316" t="s">
        <v>587</v>
      </c>
      <c r="J762" s="317" t="s">
        <v>1099</v>
      </c>
      <c r="K762" s="318" t="s">
        <v>759</v>
      </c>
      <c r="L762" s="319">
        <v>30</v>
      </c>
      <c r="M762" s="320">
        <v>1388.3</v>
      </c>
      <c r="N762" s="424"/>
      <c r="O762" s="322">
        <f t="shared" si="73"/>
        <v>0</v>
      </c>
      <c r="P762" s="323">
        <v>4607105144835</v>
      </c>
      <c r="Q762" s="317"/>
      <c r="R762" s="324">
        <f t="shared" si="74"/>
        <v>46.28</v>
      </c>
      <c r="S762" s="458" t="s">
        <v>5357</v>
      </c>
      <c r="T762" s="326"/>
      <c r="U762" s="352"/>
      <c r="V762" s="352"/>
      <c r="W762" s="352"/>
      <c r="X762" s="352"/>
    </row>
    <row r="763" spans="1:24" ht="31.5" x14ac:dyDescent="0.2">
      <c r="A763" s="292">
        <v>744</v>
      </c>
      <c r="B763" s="310">
        <v>6112</v>
      </c>
      <c r="C763" s="311" t="s">
        <v>2646</v>
      </c>
      <c r="D763" s="312"/>
      <c r="E763" s="313" t="s">
        <v>588</v>
      </c>
      <c r="F763" s="314" t="s">
        <v>762</v>
      </c>
      <c r="G763" s="315" t="str">
        <f t="shared" si="72"/>
        <v>фото</v>
      </c>
      <c r="H763" s="315"/>
      <c r="I763" s="316" t="s">
        <v>1118</v>
      </c>
      <c r="J763" s="317" t="s">
        <v>1099</v>
      </c>
      <c r="K763" s="318" t="s">
        <v>759</v>
      </c>
      <c r="L763" s="319">
        <v>30</v>
      </c>
      <c r="M763" s="320">
        <v>1312.3999999999999</v>
      </c>
      <c r="N763" s="424"/>
      <c r="O763" s="322">
        <f t="shared" si="73"/>
        <v>0</v>
      </c>
      <c r="P763" s="323">
        <v>4607105144842</v>
      </c>
      <c r="Q763" s="317"/>
      <c r="R763" s="324">
        <f t="shared" si="74"/>
        <v>43.75</v>
      </c>
      <c r="S763" s="458" t="s">
        <v>5356</v>
      </c>
      <c r="T763" s="326"/>
      <c r="U763" s="352"/>
      <c r="V763" s="352"/>
      <c r="W763" s="352"/>
      <c r="X763" s="352"/>
    </row>
    <row r="764" spans="1:24" ht="15.75" x14ac:dyDescent="0.2">
      <c r="A764" s="292">
        <v>745</v>
      </c>
      <c r="B764" s="310">
        <v>2692</v>
      </c>
      <c r="C764" s="311" t="s">
        <v>1991</v>
      </c>
      <c r="D764" s="312"/>
      <c r="E764" s="313" t="s">
        <v>588</v>
      </c>
      <c r="F764" s="314" t="s">
        <v>763</v>
      </c>
      <c r="G764" s="315" t="str">
        <f t="shared" si="72"/>
        <v>фото</v>
      </c>
      <c r="H764" s="315"/>
      <c r="I764" s="316" t="s">
        <v>81</v>
      </c>
      <c r="J764" s="317" t="s">
        <v>1099</v>
      </c>
      <c r="K764" s="318" t="s">
        <v>759</v>
      </c>
      <c r="L764" s="319">
        <v>30</v>
      </c>
      <c r="M764" s="320">
        <v>1388.3</v>
      </c>
      <c r="N764" s="424"/>
      <c r="O764" s="322">
        <f t="shared" si="73"/>
        <v>0</v>
      </c>
      <c r="P764" s="323">
        <v>4607105144859</v>
      </c>
      <c r="Q764" s="317"/>
      <c r="R764" s="324">
        <f t="shared" si="74"/>
        <v>46.28</v>
      </c>
      <c r="S764" s="458" t="s">
        <v>5358</v>
      </c>
      <c r="T764" s="326"/>
      <c r="U764" s="352"/>
      <c r="V764" s="352"/>
      <c r="W764" s="352"/>
      <c r="X764" s="352"/>
    </row>
    <row r="765" spans="1:24" ht="15.75" x14ac:dyDescent="0.2">
      <c r="A765" s="292">
        <v>746</v>
      </c>
      <c r="B765" s="304"/>
      <c r="C765" s="305"/>
      <c r="D765" s="305"/>
      <c r="E765" s="338" t="s">
        <v>6858</v>
      </c>
      <c r="F765" s="339"/>
      <c r="G765" s="308"/>
      <c r="H765" s="308"/>
      <c r="I765" s="308"/>
      <c r="J765" s="308"/>
      <c r="K765" s="307"/>
      <c r="L765" s="307"/>
      <c r="M765" s="307"/>
      <c r="N765" s="307"/>
      <c r="O765" s="308"/>
      <c r="P765" s="452"/>
      <c r="Q765" s="308"/>
      <c r="R765" s="309"/>
      <c r="S765" s="457"/>
      <c r="T765" s="308"/>
      <c r="U765" s="352"/>
      <c r="V765" s="352"/>
      <c r="W765" s="352"/>
      <c r="X765" s="352"/>
    </row>
    <row r="766" spans="1:24" ht="15.75" x14ac:dyDescent="0.2">
      <c r="A766" s="292">
        <v>747</v>
      </c>
      <c r="B766" s="310">
        <v>6610</v>
      </c>
      <c r="C766" s="311" t="s">
        <v>2008</v>
      </c>
      <c r="D766" s="312"/>
      <c r="E766" s="313" t="s">
        <v>588</v>
      </c>
      <c r="F766" s="314" t="s">
        <v>764</v>
      </c>
      <c r="G766" s="315" t="str">
        <f t="shared" ref="G766:G775" si="75">HYPERLINK("http://www.gardenbulbs.ru/images/summer_CL/thumbnails/"&amp;C766&amp;".jpg","фото")</f>
        <v>фото</v>
      </c>
      <c r="H766" s="315"/>
      <c r="I766" s="316" t="s">
        <v>3857</v>
      </c>
      <c r="J766" s="317" t="s">
        <v>1115</v>
      </c>
      <c r="K766" s="318" t="s">
        <v>589</v>
      </c>
      <c r="L766" s="319">
        <v>50</v>
      </c>
      <c r="M766" s="320">
        <v>1435.3999999999999</v>
      </c>
      <c r="N766" s="424"/>
      <c r="O766" s="322">
        <f t="shared" ref="O766:O775" si="76">IF(ISERROR(N766*M766),0,N766*M766)</f>
        <v>0</v>
      </c>
      <c r="P766" s="323">
        <v>4607105144866</v>
      </c>
      <c r="Q766" s="317"/>
      <c r="R766" s="324">
        <f t="shared" ref="R766:R775" si="77">ROUND(M766/L766,2)</f>
        <v>28.71</v>
      </c>
      <c r="S766" s="458" t="s">
        <v>2008</v>
      </c>
      <c r="T766" s="326" t="s">
        <v>4581</v>
      </c>
      <c r="U766" s="352"/>
      <c r="V766" s="352"/>
      <c r="W766" s="352"/>
      <c r="X766" s="352"/>
    </row>
    <row r="767" spans="1:24" ht="15.75" x14ac:dyDescent="0.2">
      <c r="A767" s="292">
        <v>748</v>
      </c>
      <c r="B767" s="310">
        <v>1986</v>
      </c>
      <c r="C767" s="311" t="s">
        <v>2010</v>
      </c>
      <c r="D767" s="312"/>
      <c r="E767" s="313" t="s">
        <v>588</v>
      </c>
      <c r="F767" s="314" t="s">
        <v>765</v>
      </c>
      <c r="G767" s="315" t="str">
        <f t="shared" si="75"/>
        <v>фото</v>
      </c>
      <c r="H767" s="315"/>
      <c r="I767" s="316" t="s">
        <v>766</v>
      </c>
      <c r="J767" s="317" t="s">
        <v>1115</v>
      </c>
      <c r="K767" s="318" t="s">
        <v>700</v>
      </c>
      <c r="L767" s="319">
        <v>50</v>
      </c>
      <c r="M767" s="320">
        <v>2621.2999999999997</v>
      </c>
      <c r="N767" s="424"/>
      <c r="O767" s="322">
        <f t="shared" si="76"/>
        <v>0</v>
      </c>
      <c r="P767" s="323">
        <v>4607105144873</v>
      </c>
      <c r="Q767" s="317"/>
      <c r="R767" s="324">
        <f t="shared" si="77"/>
        <v>52.43</v>
      </c>
      <c r="S767" s="458" t="s">
        <v>2010</v>
      </c>
      <c r="T767" s="326" t="s">
        <v>4581</v>
      </c>
      <c r="U767" s="352"/>
      <c r="V767" s="352"/>
      <c r="W767" s="352"/>
      <c r="X767" s="352"/>
    </row>
    <row r="768" spans="1:24" ht="15.75" x14ac:dyDescent="0.2">
      <c r="A768" s="292">
        <v>749</v>
      </c>
      <c r="B768" s="310">
        <v>2697</v>
      </c>
      <c r="C768" s="311" t="s">
        <v>2009</v>
      </c>
      <c r="D768" s="312"/>
      <c r="E768" s="313" t="s">
        <v>588</v>
      </c>
      <c r="F768" s="314" t="s">
        <v>767</v>
      </c>
      <c r="G768" s="315" t="str">
        <f t="shared" si="75"/>
        <v>фото</v>
      </c>
      <c r="H768" s="315"/>
      <c r="I768" s="316" t="s">
        <v>768</v>
      </c>
      <c r="J768" s="317" t="s">
        <v>1115</v>
      </c>
      <c r="K768" s="318" t="s">
        <v>700</v>
      </c>
      <c r="L768" s="319">
        <v>50</v>
      </c>
      <c r="M768" s="320">
        <v>2494.7999999999997</v>
      </c>
      <c r="N768" s="424"/>
      <c r="O768" s="322">
        <f t="shared" si="76"/>
        <v>0</v>
      </c>
      <c r="P768" s="323">
        <v>4607105144880</v>
      </c>
      <c r="Q768" s="317"/>
      <c r="R768" s="324">
        <f t="shared" si="77"/>
        <v>49.9</v>
      </c>
      <c r="S768" s="458" t="s">
        <v>2009</v>
      </c>
      <c r="T768" s="326" t="s">
        <v>4581</v>
      </c>
      <c r="U768" s="352"/>
      <c r="V768" s="352"/>
      <c r="W768" s="352"/>
      <c r="X768" s="352"/>
    </row>
    <row r="769" spans="1:24" ht="15.75" x14ac:dyDescent="0.2">
      <c r="A769" s="292">
        <v>750</v>
      </c>
      <c r="B769" s="310">
        <v>148</v>
      </c>
      <c r="C769" s="311" t="s">
        <v>3954</v>
      </c>
      <c r="D769" s="312"/>
      <c r="E769" s="313" t="s">
        <v>588</v>
      </c>
      <c r="F769" s="314" t="s">
        <v>3776</v>
      </c>
      <c r="G769" s="315" t="str">
        <f t="shared" si="75"/>
        <v>фото</v>
      </c>
      <c r="H769" s="315"/>
      <c r="I769" s="316" t="s">
        <v>3858</v>
      </c>
      <c r="J769" s="317" t="s">
        <v>1115</v>
      </c>
      <c r="K769" s="318" t="s">
        <v>700</v>
      </c>
      <c r="L769" s="319">
        <v>50</v>
      </c>
      <c r="M769" s="320">
        <v>1637.8</v>
      </c>
      <c r="N769" s="424"/>
      <c r="O769" s="322">
        <f t="shared" si="76"/>
        <v>0</v>
      </c>
      <c r="P769" s="323">
        <v>4607105144910</v>
      </c>
      <c r="Q769" s="317"/>
      <c r="R769" s="324">
        <f t="shared" si="77"/>
        <v>32.76</v>
      </c>
      <c r="S769" s="458" t="s">
        <v>3954</v>
      </c>
      <c r="T769" s="326" t="s">
        <v>4581</v>
      </c>
      <c r="U769" s="352"/>
      <c r="V769" s="352"/>
      <c r="W769" s="352"/>
      <c r="X769" s="352"/>
    </row>
    <row r="770" spans="1:24" ht="15.75" x14ac:dyDescent="0.2">
      <c r="A770" s="292">
        <v>751</v>
      </c>
      <c r="B770" s="310">
        <v>2588</v>
      </c>
      <c r="C770" s="311" t="s">
        <v>2012</v>
      </c>
      <c r="D770" s="312"/>
      <c r="E770" s="313" t="s">
        <v>588</v>
      </c>
      <c r="F770" s="314" t="s">
        <v>769</v>
      </c>
      <c r="G770" s="315" t="str">
        <f t="shared" si="75"/>
        <v>фото</v>
      </c>
      <c r="H770" s="315"/>
      <c r="I770" s="316" t="s">
        <v>770</v>
      </c>
      <c r="J770" s="317" t="s">
        <v>1115</v>
      </c>
      <c r="K770" s="318" t="s">
        <v>700</v>
      </c>
      <c r="L770" s="319">
        <v>50</v>
      </c>
      <c r="M770" s="320">
        <v>1874.8999999999999</v>
      </c>
      <c r="N770" s="424"/>
      <c r="O770" s="322">
        <f t="shared" si="76"/>
        <v>0</v>
      </c>
      <c r="P770" s="323">
        <v>4607105144927</v>
      </c>
      <c r="Q770" s="317"/>
      <c r="R770" s="324">
        <f t="shared" si="77"/>
        <v>37.5</v>
      </c>
      <c r="S770" s="458" t="s">
        <v>2012</v>
      </c>
      <c r="T770" s="326" t="s">
        <v>4581</v>
      </c>
      <c r="U770" s="352"/>
      <c r="V770" s="352"/>
      <c r="W770" s="352"/>
      <c r="X770" s="352"/>
    </row>
    <row r="771" spans="1:24" ht="15.75" x14ac:dyDescent="0.2">
      <c r="A771" s="292">
        <v>752</v>
      </c>
      <c r="B771" s="310">
        <v>6349</v>
      </c>
      <c r="C771" s="311" t="s">
        <v>2013</v>
      </c>
      <c r="D771" s="312"/>
      <c r="E771" s="313" t="s">
        <v>588</v>
      </c>
      <c r="F771" s="314" t="s">
        <v>771</v>
      </c>
      <c r="G771" s="315" t="str">
        <f t="shared" si="75"/>
        <v>фото</v>
      </c>
      <c r="H771" s="315"/>
      <c r="I771" s="316" t="s">
        <v>772</v>
      </c>
      <c r="J771" s="317" t="s">
        <v>1115</v>
      </c>
      <c r="K771" s="318" t="s">
        <v>700</v>
      </c>
      <c r="L771" s="319">
        <v>50</v>
      </c>
      <c r="M771" s="320">
        <v>2558</v>
      </c>
      <c r="N771" s="424"/>
      <c r="O771" s="322">
        <f t="shared" si="76"/>
        <v>0</v>
      </c>
      <c r="P771" s="323">
        <v>4607105144934</v>
      </c>
      <c r="Q771" s="317"/>
      <c r="R771" s="324">
        <f t="shared" si="77"/>
        <v>51.16</v>
      </c>
      <c r="S771" s="458" t="s">
        <v>2013</v>
      </c>
      <c r="T771" s="326" t="s">
        <v>4581</v>
      </c>
      <c r="U771" s="352"/>
      <c r="V771" s="352"/>
      <c r="W771" s="352"/>
      <c r="X771" s="352"/>
    </row>
    <row r="772" spans="1:24" ht="15.75" x14ac:dyDescent="0.2">
      <c r="A772" s="292">
        <v>753</v>
      </c>
      <c r="B772" s="310">
        <v>2198</v>
      </c>
      <c r="C772" s="311" t="s">
        <v>2014</v>
      </c>
      <c r="D772" s="312"/>
      <c r="E772" s="313" t="s">
        <v>588</v>
      </c>
      <c r="F772" s="314" t="s">
        <v>773</v>
      </c>
      <c r="G772" s="315" t="str">
        <f t="shared" si="75"/>
        <v>фото</v>
      </c>
      <c r="H772" s="315"/>
      <c r="I772" s="316" t="s">
        <v>3859</v>
      </c>
      <c r="J772" s="317" t="s">
        <v>1115</v>
      </c>
      <c r="K772" s="318" t="s">
        <v>700</v>
      </c>
      <c r="L772" s="319">
        <v>50</v>
      </c>
      <c r="M772" s="320">
        <v>1625.1</v>
      </c>
      <c r="N772" s="424"/>
      <c r="O772" s="322">
        <f t="shared" si="76"/>
        <v>0</v>
      </c>
      <c r="P772" s="323">
        <v>4607105144941</v>
      </c>
      <c r="Q772" s="317"/>
      <c r="R772" s="324">
        <f t="shared" si="77"/>
        <v>32.5</v>
      </c>
      <c r="S772" s="458" t="s">
        <v>2014</v>
      </c>
      <c r="T772" s="326" t="s">
        <v>4581</v>
      </c>
      <c r="U772" s="352"/>
      <c r="V772" s="352"/>
      <c r="W772" s="352"/>
      <c r="X772" s="352"/>
    </row>
    <row r="773" spans="1:24" ht="15.75" x14ac:dyDescent="0.2">
      <c r="A773" s="292">
        <v>754</v>
      </c>
      <c r="B773" s="310">
        <v>2104</v>
      </c>
      <c r="C773" s="311" t="s">
        <v>2015</v>
      </c>
      <c r="D773" s="312"/>
      <c r="E773" s="313" t="s">
        <v>588</v>
      </c>
      <c r="F773" s="314" t="s">
        <v>1102</v>
      </c>
      <c r="G773" s="315" t="str">
        <f t="shared" si="75"/>
        <v>фото</v>
      </c>
      <c r="H773" s="315"/>
      <c r="I773" s="316" t="s">
        <v>329</v>
      </c>
      <c r="J773" s="317" t="s">
        <v>1115</v>
      </c>
      <c r="K773" s="318" t="s">
        <v>700</v>
      </c>
      <c r="L773" s="319">
        <v>50</v>
      </c>
      <c r="M773" s="320">
        <v>1862.3</v>
      </c>
      <c r="N773" s="424"/>
      <c r="O773" s="322">
        <f t="shared" si="76"/>
        <v>0</v>
      </c>
      <c r="P773" s="323">
        <v>4607105144958</v>
      </c>
      <c r="Q773" s="317"/>
      <c r="R773" s="324">
        <f t="shared" si="77"/>
        <v>37.25</v>
      </c>
      <c r="S773" s="458" t="s">
        <v>2015</v>
      </c>
      <c r="T773" s="326" t="s">
        <v>4581</v>
      </c>
      <c r="U773" s="352"/>
      <c r="V773" s="352"/>
      <c r="W773" s="352"/>
      <c r="X773" s="352"/>
    </row>
    <row r="774" spans="1:24" ht="15.75" x14ac:dyDescent="0.2">
      <c r="A774" s="292">
        <v>755</v>
      </c>
      <c r="B774" s="310">
        <v>1250</v>
      </c>
      <c r="C774" s="311" t="s">
        <v>2648</v>
      </c>
      <c r="D774" s="312"/>
      <c r="E774" s="313" t="s">
        <v>588</v>
      </c>
      <c r="F774" s="314" t="s">
        <v>5064</v>
      </c>
      <c r="G774" s="315" t="str">
        <f t="shared" si="75"/>
        <v>фото</v>
      </c>
      <c r="H774" s="315"/>
      <c r="I774" s="316" t="s">
        <v>1133</v>
      </c>
      <c r="J774" s="317" t="s">
        <v>1115</v>
      </c>
      <c r="K774" s="318" t="s">
        <v>700</v>
      </c>
      <c r="L774" s="319">
        <v>50</v>
      </c>
      <c r="M774" s="320">
        <v>1751.6</v>
      </c>
      <c r="N774" s="424"/>
      <c r="O774" s="322">
        <f t="shared" si="76"/>
        <v>0</v>
      </c>
      <c r="P774" s="323">
        <v>4607105144965</v>
      </c>
      <c r="Q774" s="317"/>
      <c r="R774" s="324">
        <f t="shared" si="77"/>
        <v>35.03</v>
      </c>
      <c r="S774" s="458" t="s">
        <v>5360</v>
      </c>
      <c r="T774" s="326" t="s">
        <v>4581</v>
      </c>
      <c r="U774" s="352"/>
      <c r="V774" s="352"/>
      <c r="W774" s="352"/>
      <c r="X774" s="352"/>
    </row>
    <row r="775" spans="1:24" ht="15.75" x14ac:dyDescent="0.2">
      <c r="A775" s="292">
        <v>756</v>
      </c>
      <c r="B775" s="310">
        <v>6110</v>
      </c>
      <c r="C775" s="311" t="s">
        <v>2011</v>
      </c>
      <c r="D775" s="312"/>
      <c r="E775" s="313" t="s">
        <v>588</v>
      </c>
      <c r="F775" s="314" t="s">
        <v>774</v>
      </c>
      <c r="G775" s="315" t="str">
        <f t="shared" si="75"/>
        <v>фото</v>
      </c>
      <c r="H775" s="315"/>
      <c r="I775" s="316" t="s">
        <v>775</v>
      </c>
      <c r="J775" s="317" t="s">
        <v>1115</v>
      </c>
      <c r="K775" s="318" t="s">
        <v>700</v>
      </c>
      <c r="L775" s="319">
        <v>50</v>
      </c>
      <c r="M775" s="320">
        <v>3000.7</v>
      </c>
      <c r="N775" s="424"/>
      <c r="O775" s="322">
        <f t="shared" si="76"/>
        <v>0</v>
      </c>
      <c r="P775" s="323">
        <v>4607105144972</v>
      </c>
      <c r="Q775" s="317"/>
      <c r="R775" s="324">
        <f t="shared" si="77"/>
        <v>60.01</v>
      </c>
      <c r="S775" s="458" t="s">
        <v>2011</v>
      </c>
      <c r="T775" s="326" t="s">
        <v>4581</v>
      </c>
      <c r="U775" s="352"/>
      <c r="V775" s="352"/>
      <c r="W775" s="352"/>
      <c r="X775" s="352"/>
    </row>
    <row r="776" spans="1:24" ht="15.75" x14ac:dyDescent="0.2">
      <c r="A776" s="292">
        <v>757</v>
      </c>
      <c r="B776" s="304"/>
      <c r="C776" s="305"/>
      <c r="D776" s="305"/>
      <c r="E776" s="338" t="s">
        <v>776</v>
      </c>
      <c r="F776" s="339"/>
      <c r="G776" s="308"/>
      <c r="H776" s="308"/>
      <c r="I776" s="308"/>
      <c r="J776" s="308"/>
      <c r="K776" s="307"/>
      <c r="L776" s="307"/>
      <c r="M776" s="307"/>
      <c r="N776" s="307"/>
      <c r="O776" s="308"/>
      <c r="P776" s="452"/>
      <c r="Q776" s="308"/>
      <c r="R776" s="309"/>
      <c r="S776" s="457"/>
      <c r="T776" s="308"/>
      <c r="U776" s="352"/>
      <c r="V776" s="352"/>
      <c r="W776" s="352"/>
      <c r="X776" s="352"/>
    </row>
    <row r="777" spans="1:24" ht="15.75" x14ac:dyDescent="0.2">
      <c r="A777" s="292">
        <v>758</v>
      </c>
      <c r="B777" s="310">
        <v>2108</v>
      </c>
      <c r="C777" s="311" t="s">
        <v>2016</v>
      </c>
      <c r="D777" s="312"/>
      <c r="E777" s="313" t="s">
        <v>588</v>
      </c>
      <c r="F777" s="314" t="s">
        <v>777</v>
      </c>
      <c r="G777" s="315" t="str">
        <f t="shared" ref="G777:G779" si="78">HYPERLINK("http://www.gardenbulbs.ru/images/summer_CL/thumbnails/"&amp;C777&amp;".jpg","фото")</f>
        <v>фото</v>
      </c>
      <c r="H777" s="315"/>
      <c r="I777" s="316" t="s">
        <v>778</v>
      </c>
      <c r="J777" s="317" t="s">
        <v>1112</v>
      </c>
      <c r="K777" s="318" t="s">
        <v>589</v>
      </c>
      <c r="L777" s="319">
        <v>50</v>
      </c>
      <c r="M777" s="320">
        <v>1924.5</v>
      </c>
      <c r="N777" s="424"/>
      <c r="O777" s="322">
        <f t="shared" ref="O777:O779" si="79">IF(ISERROR(N777*M777),0,N777*M777)</f>
        <v>0</v>
      </c>
      <c r="P777" s="323">
        <v>4607105144989</v>
      </c>
      <c r="Q777" s="317"/>
      <c r="R777" s="324">
        <f t="shared" ref="R777:R779" si="80">ROUND(M777/L777,2)</f>
        <v>38.49</v>
      </c>
      <c r="S777" s="458" t="s">
        <v>2016</v>
      </c>
      <c r="T777" s="326" t="s">
        <v>4521</v>
      </c>
      <c r="U777" s="352"/>
      <c r="V777" s="352"/>
      <c r="W777" s="352"/>
      <c r="X777" s="352"/>
    </row>
    <row r="778" spans="1:24" ht="15.75" x14ac:dyDescent="0.2">
      <c r="A778" s="292">
        <v>759</v>
      </c>
      <c r="B778" s="310">
        <v>5164</v>
      </c>
      <c r="C778" s="311" t="s">
        <v>2017</v>
      </c>
      <c r="D778" s="312"/>
      <c r="E778" s="313" t="s">
        <v>588</v>
      </c>
      <c r="F778" s="314" t="s">
        <v>779</v>
      </c>
      <c r="G778" s="315" t="str">
        <f t="shared" si="78"/>
        <v>фото</v>
      </c>
      <c r="H778" s="315"/>
      <c r="I778" s="316" t="s">
        <v>311</v>
      </c>
      <c r="J778" s="317" t="s">
        <v>1112</v>
      </c>
      <c r="K778" s="318" t="s">
        <v>589</v>
      </c>
      <c r="L778" s="319">
        <v>50</v>
      </c>
      <c r="M778" s="320">
        <v>1924.5</v>
      </c>
      <c r="N778" s="424"/>
      <c r="O778" s="322">
        <f t="shared" si="79"/>
        <v>0</v>
      </c>
      <c r="P778" s="323">
        <v>4607105144996</v>
      </c>
      <c r="Q778" s="317"/>
      <c r="R778" s="324">
        <f t="shared" si="80"/>
        <v>38.49</v>
      </c>
      <c r="S778" s="458" t="s">
        <v>2017</v>
      </c>
      <c r="T778" s="326" t="s">
        <v>4521</v>
      </c>
      <c r="U778" s="352"/>
      <c r="V778" s="352"/>
      <c r="W778" s="352"/>
      <c r="X778" s="352"/>
    </row>
    <row r="779" spans="1:24" ht="15.75" x14ac:dyDescent="0.2">
      <c r="A779" s="292">
        <v>760</v>
      </c>
      <c r="B779" s="441">
        <v>1042</v>
      </c>
      <c r="C779" s="311" t="s">
        <v>2018</v>
      </c>
      <c r="D779" s="312"/>
      <c r="E779" s="313" t="s">
        <v>588</v>
      </c>
      <c r="F779" s="314" t="s">
        <v>780</v>
      </c>
      <c r="G779" s="315" t="str">
        <f t="shared" si="78"/>
        <v>фото</v>
      </c>
      <c r="H779" s="315"/>
      <c r="I779" s="316" t="s">
        <v>329</v>
      </c>
      <c r="J779" s="317" t="s">
        <v>1112</v>
      </c>
      <c r="K779" s="318" t="s">
        <v>589</v>
      </c>
      <c r="L779" s="319">
        <v>50</v>
      </c>
      <c r="M779" s="320">
        <v>1924.5</v>
      </c>
      <c r="N779" s="424"/>
      <c r="O779" s="322">
        <f t="shared" si="79"/>
        <v>0</v>
      </c>
      <c r="P779" s="323">
        <v>4607105145009</v>
      </c>
      <c r="Q779" s="317"/>
      <c r="R779" s="324">
        <f t="shared" si="80"/>
        <v>38.49</v>
      </c>
      <c r="S779" s="458" t="s">
        <v>2018</v>
      </c>
      <c r="T779" s="326" t="s">
        <v>4521</v>
      </c>
      <c r="U779" s="352"/>
      <c r="V779" s="352"/>
      <c r="W779" s="352"/>
      <c r="X779" s="352"/>
    </row>
    <row r="780" spans="1:24" ht="21" x14ac:dyDescent="0.25">
      <c r="A780" s="292">
        <v>761</v>
      </c>
      <c r="B780" s="443"/>
      <c r="C780" s="341"/>
      <c r="D780" s="341"/>
      <c r="E780" s="346" t="s">
        <v>2019</v>
      </c>
      <c r="F780" s="342"/>
      <c r="G780" s="299"/>
      <c r="H780" s="299"/>
      <c r="I780" s="299"/>
      <c r="J780" s="299"/>
      <c r="K780" s="341"/>
      <c r="L780" s="341"/>
      <c r="M780" s="341"/>
      <c r="N780" s="341"/>
      <c r="O780" s="299"/>
      <c r="P780" s="453"/>
      <c r="Q780" s="299"/>
      <c r="R780" s="343"/>
      <c r="S780" s="351"/>
      <c r="T780" s="343"/>
      <c r="U780" s="352"/>
      <c r="V780" s="352"/>
      <c r="W780" s="352"/>
      <c r="X780" s="352"/>
    </row>
    <row r="781" spans="1:24" ht="15.75" x14ac:dyDescent="0.2">
      <c r="A781" s="292">
        <v>762</v>
      </c>
      <c r="B781" s="442"/>
      <c r="C781" s="305"/>
      <c r="D781" s="305"/>
      <c r="E781" s="338" t="s">
        <v>2472</v>
      </c>
      <c r="F781" s="339"/>
      <c r="G781" s="308"/>
      <c r="H781" s="308"/>
      <c r="I781" s="308"/>
      <c r="J781" s="308"/>
      <c r="K781" s="307"/>
      <c r="L781" s="307"/>
      <c r="M781" s="307"/>
      <c r="N781" s="307"/>
      <c r="O781" s="308"/>
      <c r="P781" s="452"/>
      <c r="Q781" s="308"/>
      <c r="R781" s="309"/>
      <c r="S781" s="457"/>
      <c r="T781" s="308"/>
      <c r="U781" s="352"/>
      <c r="V781" s="352"/>
      <c r="W781" s="352"/>
      <c r="X781" s="352"/>
    </row>
    <row r="782" spans="1:24" ht="38.25" x14ac:dyDescent="0.2">
      <c r="A782" s="292">
        <v>763</v>
      </c>
      <c r="B782" s="310">
        <v>11936</v>
      </c>
      <c r="C782" s="311" t="s">
        <v>5361</v>
      </c>
      <c r="D782" s="312"/>
      <c r="E782" s="313" t="s">
        <v>590</v>
      </c>
      <c r="F782" s="314" t="s">
        <v>5065</v>
      </c>
      <c r="G782" s="315" t="str">
        <f t="shared" ref="G782:G791" si="81">HYPERLINK("http://www.gardenbulbs.ru/images/summer_CL/thumbnails/"&amp;C782&amp;".jpg","фото")</f>
        <v>фото</v>
      </c>
      <c r="H782" s="315"/>
      <c r="I782" s="316" t="s">
        <v>5176</v>
      </c>
      <c r="J782" s="317" t="s">
        <v>1099</v>
      </c>
      <c r="K782" s="318" t="s">
        <v>593</v>
      </c>
      <c r="L782" s="319">
        <v>40</v>
      </c>
      <c r="M782" s="320">
        <v>2387.1999999999998</v>
      </c>
      <c r="N782" s="424"/>
      <c r="O782" s="322">
        <f t="shared" ref="O782:O791" si="82">IF(ISERROR(N782*M782),0,N782*M782)</f>
        <v>0</v>
      </c>
      <c r="P782" s="323">
        <v>4607105145016</v>
      </c>
      <c r="Q782" s="317" t="s">
        <v>4911</v>
      </c>
      <c r="R782" s="324">
        <f t="shared" ref="R782:R791" si="83">ROUND(M782/L782,2)</f>
        <v>59.68</v>
      </c>
      <c r="S782" s="458" t="s">
        <v>5361</v>
      </c>
      <c r="T782" s="326" t="s">
        <v>6859</v>
      </c>
      <c r="U782" s="352"/>
      <c r="V782" s="352"/>
      <c r="W782" s="352"/>
      <c r="X782" s="352"/>
    </row>
    <row r="783" spans="1:24" ht="114.75" x14ac:dyDescent="0.2">
      <c r="A783" s="292">
        <v>764</v>
      </c>
      <c r="B783" s="310">
        <v>1314</v>
      </c>
      <c r="C783" s="311" t="s">
        <v>3955</v>
      </c>
      <c r="D783" s="312"/>
      <c r="E783" s="313" t="s">
        <v>590</v>
      </c>
      <c r="F783" s="314" t="s">
        <v>3777</v>
      </c>
      <c r="G783" s="315" t="str">
        <f t="shared" si="81"/>
        <v>фото</v>
      </c>
      <c r="H783" s="315"/>
      <c r="I783" s="316" t="s">
        <v>3860</v>
      </c>
      <c r="J783" s="317" t="s">
        <v>1115</v>
      </c>
      <c r="K783" s="318" t="s">
        <v>593</v>
      </c>
      <c r="L783" s="319">
        <v>40</v>
      </c>
      <c r="M783" s="320">
        <v>2907</v>
      </c>
      <c r="N783" s="424"/>
      <c r="O783" s="322">
        <f t="shared" si="82"/>
        <v>0</v>
      </c>
      <c r="P783" s="323">
        <v>4607105145023</v>
      </c>
      <c r="Q783" s="317"/>
      <c r="R783" s="324">
        <f t="shared" si="83"/>
        <v>72.680000000000007</v>
      </c>
      <c r="S783" s="458" t="s">
        <v>3955</v>
      </c>
      <c r="T783" s="326" t="s">
        <v>6860</v>
      </c>
      <c r="U783" s="352"/>
      <c r="V783" s="352"/>
      <c r="W783" s="352"/>
      <c r="X783" s="352"/>
    </row>
    <row r="784" spans="1:24" ht="25.5" x14ac:dyDescent="0.2">
      <c r="A784" s="292">
        <v>765</v>
      </c>
      <c r="B784" s="310">
        <v>5156</v>
      </c>
      <c r="C784" s="311" t="s">
        <v>2021</v>
      </c>
      <c r="D784" s="312"/>
      <c r="E784" s="313" t="s">
        <v>590</v>
      </c>
      <c r="F784" s="314" t="s">
        <v>781</v>
      </c>
      <c r="G784" s="315" t="str">
        <f t="shared" si="81"/>
        <v>фото</v>
      </c>
      <c r="H784" s="315"/>
      <c r="I784" s="316" t="s">
        <v>3861</v>
      </c>
      <c r="J784" s="317" t="s">
        <v>1085</v>
      </c>
      <c r="K784" s="318" t="s">
        <v>593</v>
      </c>
      <c r="L784" s="319">
        <v>40</v>
      </c>
      <c r="M784" s="320">
        <v>1353.6</v>
      </c>
      <c r="N784" s="424"/>
      <c r="O784" s="322">
        <f t="shared" si="82"/>
        <v>0</v>
      </c>
      <c r="P784" s="323">
        <v>4607105145030</v>
      </c>
      <c r="Q784" s="317"/>
      <c r="R784" s="324">
        <f t="shared" si="83"/>
        <v>33.840000000000003</v>
      </c>
      <c r="S784" s="458" t="s">
        <v>5362</v>
      </c>
      <c r="T784" s="326" t="s">
        <v>6861</v>
      </c>
      <c r="U784" s="352"/>
      <c r="V784" s="352"/>
      <c r="W784" s="352"/>
      <c r="X784" s="352"/>
    </row>
    <row r="785" spans="1:24" ht="51" x14ac:dyDescent="0.2">
      <c r="A785" s="292">
        <v>766</v>
      </c>
      <c r="B785" s="310">
        <v>5876</v>
      </c>
      <c r="C785" s="311" t="s">
        <v>5755</v>
      </c>
      <c r="D785" s="312"/>
      <c r="E785" s="313" t="s">
        <v>590</v>
      </c>
      <c r="F785" s="314" t="s">
        <v>5753</v>
      </c>
      <c r="G785" s="315" t="str">
        <f t="shared" si="81"/>
        <v>фото</v>
      </c>
      <c r="H785" s="315"/>
      <c r="I785" s="316" t="s">
        <v>6862</v>
      </c>
      <c r="J785" s="317" t="s">
        <v>1065</v>
      </c>
      <c r="K785" s="318" t="s">
        <v>593</v>
      </c>
      <c r="L785" s="319">
        <v>40</v>
      </c>
      <c r="M785" s="320">
        <v>1726.3999999999999</v>
      </c>
      <c r="N785" s="424"/>
      <c r="O785" s="322">
        <f t="shared" si="82"/>
        <v>0</v>
      </c>
      <c r="P785" s="323">
        <v>4607105149564</v>
      </c>
      <c r="Q785" s="317"/>
      <c r="R785" s="324">
        <f t="shared" si="83"/>
        <v>43.16</v>
      </c>
      <c r="S785" s="458" t="s">
        <v>5755</v>
      </c>
      <c r="T785" s="326" t="s">
        <v>6859</v>
      </c>
      <c r="U785" s="352"/>
      <c r="V785" s="352"/>
      <c r="W785" s="352"/>
      <c r="X785" s="352"/>
    </row>
    <row r="786" spans="1:24" ht="76.5" x14ac:dyDescent="0.2">
      <c r="A786" s="292">
        <v>767</v>
      </c>
      <c r="B786" s="310">
        <v>11937</v>
      </c>
      <c r="C786" s="311" t="s">
        <v>5490</v>
      </c>
      <c r="D786" s="312" t="s">
        <v>5491</v>
      </c>
      <c r="E786" s="313" t="s">
        <v>590</v>
      </c>
      <c r="F786" s="314" t="s">
        <v>5066</v>
      </c>
      <c r="G786" s="315" t="str">
        <f t="shared" si="81"/>
        <v>фото</v>
      </c>
      <c r="H786" s="315" t="str">
        <f>HYPERLINK("http://www.gardenbulbs.ru/images/summer_CL/thumbnails/"&amp;D786&amp;".jpg","фото")</f>
        <v>фото</v>
      </c>
      <c r="I786" s="316" t="s">
        <v>5177</v>
      </c>
      <c r="J786" s="317" t="s">
        <v>1085</v>
      </c>
      <c r="K786" s="318" t="s">
        <v>593</v>
      </c>
      <c r="L786" s="319">
        <v>40</v>
      </c>
      <c r="M786" s="320">
        <v>1227.3</v>
      </c>
      <c r="N786" s="424"/>
      <c r="O786" s="322">
        <f t="shared" si="82"/>
        <v>0</v>
      </c>
      <c r="P786" s="323">
        <v>4607105145061</v>
      </c>
      <c r="Q786" s="317" t="s">
        <v>4911</v>
      </c>
      <c r="R786" s="324">
        <f t="shared" si="83"/>
        <v>30.68</v>
      </c>
      <c r="S786" s="458" t="s">
        <v>5363</v>
      </c>
      <c r="T786" s="326" t="s">
        <v>6863</v>
      </c>
      <c r="U786" s="352"/>
      <c r="V786" s="352"/>
      <c r="W786" s="352"/>
      <c r="X786" s="352"/>
    </row>
    <row r="787" spans="1:24" ht="51" x14ac:dyDescent="0.2">
      <c r="A787" s="292">
        <v>768</v>
      </c>
      <c r="B787" s="310">
        <v>1769</v>
      </c>
      <c r="C787" s="311" t="s">
        <v>2650</v>
      </c>
      <c r="D787" s="312"/>
      <c r="E787" s="313" t="s">
        <v>590</v>
      </c>
      <c r="F787" s="314" t="s">
        <v>2024</v>
      </c>
      <c r="G787" s="315" t="str">
        <f t="shared" si="81"/>
        <v>фото</v>
      </c>
      <c r="H787" s="315"/>
      <c r="I787" s="316" t="s">
        <v>2025</v>
      </c>
      <c r="J787" s="317" t="s">
        <v>1112</v>
      </c>
      <c r="K787" s="318" t="s">
        <v>593</v>
      </c>
      <c r="L787" s="319">
        <v>40</v>
      </c>
      <c r="M787" s="320">
        <v>1978.6999999999998</v>
      </c>
      <c r="N787" s="424"/>
      <c r="O787" s="322">
        <f t="shared" si="82"/>
        <v>0</v>
      </c>
      <c r="P787" s="323">
        <v>4607105145085</v>
      </c>
      <c r="Q787" s="317"/>
      <c r="R787" s="324">
        <f t="shared" si="83"/>
        <v>49.47</v>
      </c>
      <c r="S787" s="458" t="s">
        <v>2650</v>
      </c>
      <c r="T787" s="326" t="s">
        <v>6864</v>
      </c>
      <c r="U787" s="352"/>
      <c r="V787" s="352"/>
      <c r="W787" s="352"/>
      <c r="X787" s="352"/>
    </row>
    <row r="788" spans="1:24" ht="38.25" x14ac:dyDescent="0.2">
      <c r="A788" s="292">
        <v>769</v>
      </c>
      <c r="B788" s="310">
        <v>142</v>
      </c>
      <c r="C788" s="311" t="s">
        <v>2651</v>
      </c>
      <c r="D788" s="312" t="s">
        <v>2652</v>
      </c>
      <c r="E788" s="313" t="s">
        <v>590</v>
      </c>
      <c r="F788" s="314" t="s">
        <v>2026</v>
      </c>
      <c r="G788" s="315" t="str">
        <f t="shared" si="81"/>
        <v>фото</v>
      </c>
      <c r="H788" s="315" t="str">
        <f>HYPERLINK("http://www.gardenbulbs.ru/images/summer_CL/thumbnails/"&amp;D788&amp;".jpg","фото")</f>
        <v>фото</v>
      </c>
      <c r="I788" s="316" t="s">
        <v>2027</v>
      </c>
      <c r="J788" s="317" t="s">
        <v>1085</v>
      </c>
      <c r="K788" s="318" t="s">
        <v>593</v>
      </c>
      <c r="L788" s="319">
        <v>40</v>
      </c>
      <c r="M788" s="320">
        <v>2277</v>
      </c>
      <c r="N788" s="424"/>
      <c r="O788" s="322">
        <f t="shared" si="82"/>
        <v>0</v>
      </c>
      <c r="P788" s="323">
        <v>4607105145108</v>
      </c>
      <c r="Q788" s="317"/>
      <c r="R788" s="324">
        <f t="shared" si="83"/>
        <v>56.93</v>
      </c>
      <c r="S788" s="458" t="s">
        <v>2651</v>
      </c>
      <c r="T788" s="326" t="s">
        <v>6865</v>
      </c>
      <c r="U788" s="352"/>
      <c r="V788" s="352"/>
      <c r="W788" s="352"/>
      <c r="X788" s="352"/>
    </row>
    <row r="789" spans="1:24" ht="38.25" x14ac:dyDescent="0.2">
      <c r="A789" s="292">
        <v>770</v>
      </c>
      <c r="B789" s="310">
        <v>5235</v>
      </c>
      <c r="C789" s="311" t="s">
        <v>2649</v>
      </c>
      <c r="D789" s="312"/>
      <c r="E789" s="313" t="s">
        <v>590</v>
      </c>
      <c r="F789" s="314" t="s">
        <v>2022</v>
      </c>
      <c r="G789" s="315" t="str">
        <f t="shared" si="81"/>
        <v>фото</v>
      </c>
      <c r="H789" s="315"/>
      <c r="I789" s="316" t="s">
        <v>2023</v>
      </c>
      <c r="J789" s="317" t="s">
        <v>1112</v>
      </c>
      <c r="K789" s="318" t="s">
        <v>593</v>
      </c>
      <c r="L789" s="319">
        <v>40</v>
      </c>
      <c r="M789" s="320">
        <v>1975</v>
      </c>
      <c r="N789" s="424"/>
      <c r="O789" s="322">
        <f t="shared" si="82"/>
        <v>0</v>
      </c>
      <c r="P789" s="323">
        <v>4607105145115</v>
      </c>
      <c r="Q789" s="317"/>
      <c r="R789" s="324">
        <f t="shared" si="83"/>
        <v>49.38</v>
      </c>
      <c r="S789" s="458" t="s">
        <v>2649</v>
      </c>
      <c r="T789" s="326" t="s">
        <v>6866</v>
      </c>
      <c r="U789" s="352"/>
      <c r="V789" s="352"/>
      <c r="W789" s="352"/>
      <c r="X789" s="352"/>
    </row>
    <row r="790" spans="1:24" ht="76.5" x14ac:dyDescent="0.2">
      <c r="A790" s="292">
        <v>771</v>
      </c>
      <c r="B790" s="310">
        <v>2910</v>
      </c>
      <c r="C790" s="311" t="s">
        <v>5756</v>
      </c>
      <c r="D790" s="312" t="s">
        <v>5757</v>
      </c>
      <c r="E790" s="313" t="s">
        <v>590</v>
      </c>
      <c r="F790" s="314" t="s">
        <v>5754</v>
      </c>
      <c r="G790" s="315" t="str">
        <f t="shared" si="81"/>
        <v>фото</v>
      </c>
      <c r="H790" s="315" t="str">
        <f>HYPERLINK("http://www.gardenbulbs.ru/images/summer_CL/thumbnails/"&amp;D790&amp;".jpg","фото")</f>
        <v>фото</v>
      </c>
      <c r="I790" s="316" t="s">
        <v>6867</v>
      </c>
      <c r="J790" s="317" t="s">
        <v>1112</v>
      </c>
      <c r="K790" s="318" t="s">
        <v>593</v>
      </c>
      <c r="L790" s="319">
        <v>40</v>
      </c>
      <c r="M790" s="320">
        <v>1676.6999999999998</v>
      </c>
      <c r="N790" s="424"/>
      <c r="O790" s="322">
        <f t="shared" si="82"/>
        <v>0</v>
      </c>
      <c r="P790" s="323">
        <v>4607105149571</v>
      </c>
      <c r="Q790" s="317"/>
      <c r="R790" s="324">
        <f t="shared" si="83"/>
        <v>41.92</v>
      </c>
      <c r="S790" s="458" t="s">
        <v>5758</v>
      </c>
      <c r="T790" s="326" t="s">
        <v>6868</v>
      </c>
      <c r="U790" s="352"/>
      <c r="V790" s="352"/>
      <c r="W790" s="352"/>
      <c r="X790" s="352"/>
    </row>
    <row r="791" spans="1:24" ht="38.25" x14ac:dyDescent="0.2">
      <c r="A791" s="292">
        <v>772</v>
      </c>
      <c r="B791" s="310">
        <v>1246</v>
      </c>
      <c r="C791" s="311" t="s">
        <v>2020</v>
      </c>
      <c r="D791" s="312"/>
      <c r="E791" s="313" t="s">
        <v>590</v>
      </c>
      <c r="F791" s="314" t="s">
        <v>782</v>
      </c>
      <c r="G791" s="315" t="str">
        <f t="shared" si="81"/>
        <v>фото</v>
      </c>
      <c r="H791" s="315"/>
      <c r="I791" s="316" t="s">
        <v>783</v>
      </c>
      <c r="J791" s="317" t="s">
        <v>1085</v>
      </c>
      <c r="K791" s="318" t="s">
        <v>593</v>
      </c>
      <c r="L791" s="319">
        <v>40</v>
      </c>
      <c r="M791" s="320">
        <v>1975</v>
      </c>
      <c r="N791" s="424"/>
      <c r="O791" s="322">
        <f t="shared" si="82"/>
        <v>0</v>
      </c>
      <c r="P791" s="323">
        <v>4607105145122</v>
      </c>
      <c r="Q791" s="317"/>
      <c r="R791" s="324">
        <f t="shared" si="83"/>
        <v>49.38</v>
      </c>
      <c r="S791" s="458" t="s">
        <v>2020</v>
      </c>
      <c r="T791" s="326" t="s">
        <v>6861</v>
      </c>
      <c r="U791" s="352"/>
      <c r="V791" s="352"/>
      <c r="W791" s="352"/>
      <c r="X791" s="352"/>
    </row>
    <row r="792" spans="1:24" ht="15.75" x14ac:dyDescent="0.2">
      <c r="A792" s="292">
        <v>773</v>
      </c>
      <c r="B792" s="304"/>
      <c r="C792" s="305"/>
      <c r="D792" s="305"/>
      <c r="E792" s="338" t="s">
        <v>784</v>
      </c>
      <c r="F792" s="339"/>
      <c r="G792" s="308"/>
      <c r="H792" s="308"/>
      <c r="I792" s="308"/>
      <c r="J792" s="308"/>
      <c r="K792" s="307"/>
      <c r="L792" s="307"/>
      <c r="M792" s="307"/>
      <c r="N792" s="307"/>
      <c r="O792" s="308"/>
      <c r="P792" s="452"/>
      <c r="Q792" s="308"/>
      <c r="R792" s="309"/>
      <c r="S792" s="457"/>
      <c r="T792" s="308"/>
      <c r="U792" s="352"/>
      <c r="V792" s="352"/>
      <c r="W792" s="352"/>
      <c r="X792" s="352"/>
    </row>
    <row r="793" spans="1:24" ht="38.25" x14ac:dyDescent="0.2">
      <c r="A793" s="292">
        <v>774</v>
      </c>
      <c r="B793" s="310">
        <v>1743</v>
      </c>
      <c r="C793" s="311" t="s">
        <v>2032</v>
      </c>
      <c r="D793" s="312"/>
      <c r="E793" s="313" t="s">
        <v>590</v>
      </c>
      <c r="F793" s="314" t="s">
        <v>785</v>
      </c>
      <c r="G793" s="315" t="str">
        <f t="shared" ref="G793:G856" si="84">HYPERLINK("http://www.gardenbulbs.ru/images/summer_CL/thumbnails/"&amp;C793&amp;".jpg","фото")</f>
        <v>фото</v>
      </c>
      <c r="H793" s="315"/>
      <c r="I793" s="316" t="s">
        <v>786</v>
      </c>
      <c r="J793" s="317" t="s">
        <v>1115</v>
      </c>
      <c r="K793" s="318" t="s">
        <v>593</v>
      </c>
      <c r="L793" s="319">
        <v>40</v>
      </c>
      <c r="M793" s="320">
        <v>1061.5999999999999</v>
      </c>
      <c r="N793" s="424"/>
      <c r="O793" s="322">
        <f t="shared" ref="O793:O856" si="85">IF(ISERROR(N793*M793),0,N793*M793)</f>
        <v>0</v>
      </c>
      <c r="P793" s="323">
        <v>4607105145139</v>
      </c>
      <c r="Q793" s="317"/>
      <c r="R793" s="324">
        <f t="shared" ref="R793:R856" si="86">ROUND(M793/L793,2)</f>
        <v>26.54</v>
      </c>
      <c r="S793" s="458" t="s">
        <v>2032</v>
      </c>
      <c r="T793" s="326" t="s">
        <v>6869</v>
      </c>
      <c r="U793" s="352"/>
      <c r="V793" s="352"/>
      <c r="W793" s="352"/>
      <c r="X793" s="352"/>
    </row>
    <row r="794" spans="1:24" ht="63.75" x14ac:dyDescent="0.2">
      <c r="A794" s="292">
        <v>775</v>
      </c>
      <c r="B794" s="310">
        <v>1168</v>
      </c>
      <c r="C794" s="311" t="s">
        <v>3534</v>
      </c>
      <c r="D794" s="312"/>
      <c r="E794" s="313" t="s">
        <v>590</v>
      </c>
      <c r="F794" s="314" t="s">
        <v>3780</v>
      </c>
      <c r="G794" s="315" t="str">
        <f t="shared" si="84"/>
        <v>фото</v>
      </c>
      <c r="H794" s="315"/>
      <c r="I794" s="316" t="s">
        <v>3865</v>
      </c>
      <c r="J794" s="317" t="s">
        <v>1863</v>
      </c>
      <c r="K794" s="318" t="s">
        <v>593</v>
      </c>
      <c r="L794" s="319">
        <v>40</v>
      </c>
      <c r="M794" s="320">
        <v>798.1</v>
      </c>
      <c r="N794" s="424"/>
      <c r="O794" s="322">
        <f t="shared" si="85"/>
        <v>0</v>
      </c>
      <c r="P794" s="323">
        <v>4607105145146</v>
      </c>
      <c r="Q794" s="317"/>
      <c r="R794" s="324">
        <f t="shared" si="86"/>
        <v>19.95</v>
      </c>
      <c r="S794" s="458" t="s">
        <v>3534</v>
      </c>
      <c r="T794" s="326" t="s">
        <v>6868</v>
      </c>
      <c r="U794" s="352"/>
      <c r="V794" s="352"/>
      <c r="W794" s="352"/>
      <c r="X794" s="352"/>
    </row>
    <row r="795" spans="1:24" ht="51" x14ac:dyDescent="0.2">
      <c r="A795" s="292">
        <v>776</v>
      </c>
      <c r="B795" s="310">
        <v>1085</v>
      </c>
      <c r="C795" s="311" t="s">
        <v>2653</v>
      </c>
      <c r="D795" s="312"/>
      <c r="E795" s="313" t="s">
        <v>590</v>
      </c>
      <c r="F795" s="314" t="s">
        <v>1211</v>
      </c>
      <c r="G795" s="315" t="str">
        <f t="shared" si="84"/>
        <v>фото</v>
      </c>
      <c r="H795" s="315"/>
      <c r="I795" s="316" t="s">
        <v>2028</v>
      </c>
      <c r="J795" s="317" t="s">
        <v>1085</v>
      </c>
      <c r="K795" s="318" t="s">
        <v>593</v>
      </c>
      <c r="L795" s="319">
        <v>40</v>
      </c>
      <c r="M795" s="320">
        <v>2198.6999999999998</v>
      </c>
      <c r="N795" s="424"/>
      <c r="O795" s="322">
        <f t="shared" si="85"/>
        <v>0</v>
      </c>
      <c r="P795" s="323">
        <v>4607105145153</v>
      </c>
      <c r="Q795" s="317"/>
      <c r="R795" s="324">
        <f t="shared" si="86"/>
        <v>54.97</v>
      </c>
      <c r="S795" s="458" t="s">
        <v>2653</v>
      </c>
      <c r="T795" s="326"/>
      <c r="U795" s="352"/>
      <c r="V795" s="352"/>
      <c r="W795" s="352"/>
      <c r="X795" s="352"/>
    </row>
    <row r="796" spans="1:24" ht="25.5" x14ac:dyDescent="0.2">
      <c r="A796" s="292">
        <v>777</v>
      </c>
      <c r="B796" s="310">
        <v>1980</v>
      </c>
      <c r="C796" s="311" t="s">
        <v>3956</v>
      </c>
      <c r="D796" s="312"/>
      <c r="E796" s="313" t="s">
        <v>590</v>
      </c>
      <c r="F796" s="314" t="s">
        <v>3778</v>
      </c>
      <c r="G796" s="315" t="str">
        <f t="shared" si="84"/>
        <v>фото</v>
      </c>
      <c r="H796" s="315"/>
      <c r="I796" s="316" t="s">
        <v>3862</v>
      </c>
      <c r="J796" s="317" t="s">
        <v>1112</v>
      </c>
      <c r="K796" s="318" t="s">
        <v>593</v>
      </c>
      <c r="L796" s="319">
        <v>40</v>
      </c>
      <c r="M796" s="320">
        <v>788.2</v>
      </c>
      <c r="N796" s="424"/>
      <c r="O796" s="322">
        <f t="shared" si="85"/>
        <v>0</v>
      </c>
      <c r="P796" s="323">
        <v>4607105145160</v>
      </c>
      <c r="Q796" s="317"/>
      <c r="R796" s="324">
        <f t="shared" si="86"/>
        <v>19.71</v>
      </c>
      <c r="S796" s="458" t="s">
        <v>3956</v>
      </c>
      <c r="T796" s="326" t="s">
        <v>6869</v>
      </c>
      <c r="U796" s="352"/>
      <c r="V796" s="352"/>
      <c r="W796" s="352"/>
      <c r="X796" s="352"/>
    </row>
    <row r="797" spans="1:24" ht="38.25" x14ac:dyDescent="0.2">
      <c r="A797" s="292">
        <v>778</v>
      </c>
      <c r="B797" s="310">
        <v>5195</v>
      </c>
      <c r="C797" s="311" t="s">
        <v>2029</v>
      </c>
      <c r="D797" s="312"/>
      <c r="E797" s="313" t="s">
        <v>590</v>
      </c>
      <c r="F797" s="314" t="s">
        <v>200</v>
      </c>
      <c r="G797" s="315" t="str">
        <f t="shared" si="84"/>
        <v>фото</v>
      </c>
      <c r="H797" s="315"/>
      <c r="I797" s="316" t="s">
        <v>201</v>
      </c>
      <c r="J797" s="317" t="s">
        <v>1112</v>
      </c>
      <c r="K797" s="318" t="s">
        <v>593</v>
      </c>
      <c r="L797" s="319">
        <v>40</v>
      </c>
      <c r="M797" s="320">
        <v>1208.1999999999998</v>
      </c>
      <c r="N797" s="424"/>
      <c r="O797" s="322">
        <f t="shared" si="85"/>
        <v>0</v>
      </c>
      <c r="P797" s="323">
        <v>4607105145177</v>
      </c>
      <c r="Q797" s="317"/>
      <c r="R797" s="324">
        <f t="shared" si="86"/>
        <v>30.21</v>
      </c>
      <c r="S797" s="458" t="s">
        <v>2029</v>
      </c>
      <c r="T797" s="326" t="s">
        <v>6869</v>
      </c>
      <c r="U797" s="352"/>
      <c r="V797" s="352"/>
      <c r="W797" s="352"/>
      <c r="X797" s="352"/>
    </row>
    <row r="798" spans="1:24" ht="25.5" x14ac:dyDescent="0.2">
      <c r="A798" s="292">
        <v>779</v>
      </c>
      <c r="B798" s="310">
        <v>5200</v>
      </c>
      <c r="C798" s="311" t="s">
        <v>2030</v>
      </c>
      <c r="D798" s="312"/>
      <c r="E798" s="313" t="s">
        <v>590</v>
      </c>
      <c r="F798" s="314" t="s">
        <v>787</v>
      </c>
      <c r="G798" s="315" t="str">
        <f t="shared" si="84"/>
        <v>фото</v>
      </c>
      <c r="H798" s="315"/>
      <c r="I798" s="316" t="s">
        <v>2553</v>
      </c>
      <c r="J798" s="317" t="s">
        <v>1085</v>
      </c>
      <c r="K798" s="318" t="s">
        <v>593</v>
      </c>
      <c r="L798" s="319">
        <v>40</v>
      </c>
      <c r="M798" s="320">
        <v>1086.3999999999999</v>
      </c>
      <c r="N798" s="424"/>
      <c r="O798" s="322">
        <f t="shared" si="85"/>
        <v>0</v>
      </c>
      <c r="P798" s="323">
        <v>4607105145184</v>
      </c>
      <c r="Q798" s="317"/>
      <c r="R798" s="324">
        <f t="shared" si="86"/>
        <v>27.16</v>
      </c>
      <c r="S798" s="458" t="s">
        <v>2030</v>
      </c>
      <c r="T798" s="326"/>
      <c r="U798" s="352"/>
      <c r="V798" s="352"/>
      <c r="W798" s="352"/>
      <c r="X798" s="352"/>
    </row>
    <row r="799" spans="1:24" ht="38.25" x14ac:dyDescent="0.2">
      <c r="A799" s="292">
        <v>780</v>
      </c>
      <c r="B799" s="310">
        <v>5269</v>
      </c>
      <c r="C799" s="311" t="s">
        <v>2031</v>
      </c>
      <c r="D799" s="312"/>
      <c r="E799" s="313" t="s">
        <v>590</v>
      </c>
      <c r="F799" s="314" t="s">
        <v>788</v>
      </c>
      <c r="G799" s="315" t="str">
        <f t="shared" si="84"/>
        <v>фото</v>
      </c>
      <c r="H799" s="315"/>
      <c r="I799" s="316" t="s">
        <v>789</v>
      </c>
      <c r="J799" s="317" t="s">
        <v>1085</v>
      </c>
      <c r="K799" s="318" t="s">
        <v>593</v>
      </c>
      <c r="L799" s="319">
        <v>40</v>
      </c>
      <c r="M799" s="320">
        <v>1368.5</v>
      </c>
      <c r="N799" s="424"/>
      <c r="O799" s="322">
        <f t="shared" si="85"/>
        <v>0</v>
      </c>
      <c r="P799" s="323">
        <v>4607105145191</v>
      </c>
      <c r="Q799" s="317"/>
      <c r="R799" s="324">
        <f t="shared" si="86"/>
        <v>34.21</v>
      </c>
      <c r="S799" s="458" t="s">
        <v>2031</v>
      </c>
      <c r="T799" s="326" t="s">
        <v>6868</v>
      </c>
      <c r="U799" s="352"/>
      <c r="V799" s="352"/>
      <c r="W799" s="352"/>
      <c r="X799" s="352"/>
    </row>
    <row r="800" spans="1:24" ht="51" x14ac:dyDescent="0.2">
      <c r="A800" s="292">
        <v>781</v>
      </c>
      <c r="B800" s="310">
        <v>11938</v>
      </c>
      <c r="C800" s="311" t="s">
        <v>5364</v>
      </c>
      <c r="D800" s="312"/>
      <c r="E800" s="313" t="s">
        <v>590</v>
      </c>
      <c r="F800" s="314" t="s">
        <v>5067</v>
      </c>
      <c r="G800" s="315" t="str">
        <f t="shared" si="84"/>
        <v>фото</v>
      </c>
      <c r="H800" s="315"/>
      <c r="I800" s="316" t="s">
        <v>5178</v>
      </c>
      <c r="J800" s="317" t="s">
        <v>934</v>
      </c>
      <c r="K800" s="318" t="s">
        <v>607</v>
      </c>
      <c r="L800" s="319">
        <v>50</v>
      </c>
      <c r="M800" s="320">
        <v>855.5</v>
      </c>
      <c r="N800" s="424"/>
      <c r="O800" s="322">
        <f t="shared" si="85"/>
        <v>0</v>
      </c>
      <c r="P800" s="323">
        <v>4607105145207</v>
      </c>
      <c r="Q800" s="317" t="s">
        <v>4911</v>
      </c>
      <c r="R800" s="324">
        <f t="shared" si="86"/>
        <v>17.11</v>
      </c>
      <c r="S800" s="458" t="s">
        <v>5364</v>
      </c>
      <c r="T800" s="326"/>
      <c r="U800" s="352"/>
      <c r="V800" s="352"/>
      <c r="W800" s="352"/>
      <c r="X800" s="352"/>
    </row>
    <row r="801" spans="1:24" ht="25.5" x14ac:dyDescent="0.2">
      <c r="A801" s="292">
        <v>782</v>
      </c>
      <c r="B801" s="310">
        <v>5076</v>
      </c>
      <c r="C801" s="311" t="s">
        <v>3195</v>
      </c>
      <c r="D801" s="312"/>
      <c r="E801" s="313" t="s">
        <v>590</v>
      </c>
      <c r="F801" s="314" t="s">
        <v>3196</v>
      </c>
      <c r="G801" s="315" t="str">
        <f t="shared" si="84"/>
        <v>фото</v>
      </c>
      <c r="H801" s="315"/>
      <c r="I801" s="316" t="s">
        <v>3197</v>
      </c>
      <c r="J801" s="317" t="s">
        <v>1112</v>
      </c>
      <c r="K801" s="318" t="s">
        <v>594</v>
      </c>
      <c r="L801" s="319">
        <v>40</v>
      </c>
      <c r="M801" s="320">
        <v>1260.3999999999999</v>
      </c>
      <c r="N801" s="424"/>
      <c r="O801" s="322">
        <f t="shared" si="85"/>
        <v>0</v>
      </c>
      <c r="P801" s="323">
        <v>4607105145221</v>
      </c>
      <c r="Q801" s="317"/>
      <c r="R801" s="324">
        <f t="shared" si="86"/>
        <v>31.51</v>
      </c>
      <c r="S801" s="458" t="s">
        <v>5365</v>
      </c>
      <c r="T801" s="326" t="s">
        <v>6868</v>
      </c>
      <c r="U801" s="352"/>
      <c r="V801" s="352"/>
      <c r="W801" s="352"/>
      <c r="X801" s="352"/>
    </row>
    <row r="802" spans="1:24" ht="38.25" x14ac:dyDescent="0.2">
      <c r="A802" s="292">
        <v>783</v>
      </c>
      <c r="B802" s="310">
        <v>81</v>
      </c>
      <c r="C802" s="311" t="s">
        <v>2034</v>
      </c>
      <c r="D802" s="312"/>
      <c r="E802" s="313" t="s">
        <v>590</v>
      </c>
      <c r="F802" s="314" t="s">
        <v>790</v>
      </c>
      <c r="G802" s="315" t="str">
        <f t="shared" si="84"/>
        <v>фото</v>
      </c>
      <c r="H802" s="315"/>
      <c r="I802" s="316" t="s">
        <v>791</v>
      </c>
      <c r="J802" s="317" t="s">
        <v>1112</v>
      </c>
      <c r="K802" s="318" t="s">
        <v>593</v>
      </c>
      <c r="L802" s="319">
        <v>40</v>
      </c>
      <c r="M802" s="320">
        <v>927.4</v>
      </c>
      <c r="N802" s="424"/>
      <c r="O802" s="322">
        <f t="shared" si="85"/>
        <v>0</v>
      </c>
      <c r="P802" s="323">
        <v>4607105145245</v>
      </c>
      <c r="Q802" s="317"/>
      <c r="R802" s="324">
        <f t="shared" si="86"/>
        <v>23.19</v>
      </c>
      <c r="S802" s="458" t="s">
        <v>2034</v>
      </c>
      <c r="T802" s="326" t="s">
        <v>6869</v>
      </c>
      <c r="U802" s="352"/>
      <c r="V802" s="352"/>
      <c r="W802" s="352"/>
      <c r="X802" s="352"/>
    </row>
    <row r="803" spans="1:24" ht="38.25" x14ac:dyDescent="0.2">
      <c r="A803" s="292">
        <v>784</v>
      </c>
      <c r="B803" s="310">
        <v>1067</v>
      </c>
      <c r="C803" s="311" t="s">
        <v>2033</v>
      </c>
      <c r="D803" s="312"/>
      <c r="E803" s="313" t="s">
        <v>590</v>
      </c>
      <c r="F803" s="314" t="s">
        <v>792</v>
      </c>
      <c r="G803" s="315" t="str">
        <f t="shared" si="84"/>
        <v>фото</v>
      </c>
      <c r="H803" s="315"/>
      <c r="I803" s="316" t="s">
        <v>6870</v>
      </c>
      <c r="J803" s="317" t="s">
        <v>1112</v>
      </c>
      <c r="K803" s="318" t="s">
        <v>593</v>
      </c>
      <c r="L803" s="319">
        <v>40</v>
      </c>
      <c r="M803" s="320">
        <v>1036.6999999999998</v>
      </c>
      <c r="N803" s="424"/>
      <c r="O803" s="322">
        <f t="shared" si="85"/>
        <v>0</v>
      </c>
      <c r="P803" s="323">
        <v>4607105145252</v>
      </c>
      <c r="Q803" s="317"/>
      <c r="R803" s="324">
        <f t="shared" si="86"/>
        <v>25.92</v>
      </c>
      <c r="S803" s="458" t="s">
        <v>2033</v>
      </c>
      <c r="T803" s="326" t="s">
        <v>6868</v>
      </c>
      <c r="U803" s="352"/>
      <c r="V803" s="352"/>
      <c r="W803" s="352"/>
      <c r="X803" s="352"/>
    </row>
    <row r="804" spans="1:24" ht="38.25" x14ac:dyDescent="0.2">
      <c r="A804" s="292">
        <v>785</v>
      </c>
      <c r="B804" s="310">
        <v>2188</v>
      </c>
      <c r="C804" s="311" t="s">
        <v>2035</v>
      </c>
      <c r="D804" s="312"/>
      <c r="E804" s="313" t="s">
        <v>590</v>
      </c>
      <c r="F804" s="314" t="s">
        <v>793</v>
      </c>
      <c r="G804" s="315" t="str">
        <f t="shared" si="84"/>
        <v>фото</v>
      </c>
      <c r="H804" s="315"/>
      <c r="I804" s="316" t="s">
        <v>794</v>
      </c>
      <c r="J804" s="317" t="s">
        <v>1099</v>
      </c>
      <c r="K804" s="318" t="s">
        <v>593</v>
      </c>
      <c r="L804" s="319">
        <v>40</v>
      </c>
      <c r="M804" s="320">
        <v>1282.8</v>
      </c>
      <c r="N804" s="424"/>
      <c r="O804" s="322">
        <f t="shared" si="85"/>
        <v>0</v>
      </c>
      <c r="P804" s="323">
        <v>4607105145269</v>
      </c>
      <c r="Q804" s="317"/>
      <c r="R804" s="324">
        <f t="shared" si="86"/>
        <v>32.07</v>
      </c>
      <c r="S804" s="458" t="s">
        <v>2035</v>
      </c>
      <c r="T804" s="326" t="s">
        <v>6869</v>
      </c>
      <c r="U804" s="352"/>
      <c r="V804" s="352"/>
      <c r="W804" s="352"/>
      <c r="X804" s="352"/>
    </row>
    <row r="805" spans="1:24" ht="38.25" x14ac:dyDescent="0.2">
      <c r="A805" s="292">
        <v>786</v>
      </c>
      <c r="B805" s="310">
        <v>971</v>
      </c>
      <c r="C805" s="311" t="s">
        <v>2036</v>
      </c>
      <c r="D805" s="312"/>
      <c r="E805" s="313" t="s">
        <v>590</v>
      </c>
      <c r="F805" s="314" t="s">
        <v>795</v>
      </c>
      <c r="G805" s="315" t="str">
        <f t="shared" si="84"/>
        <v>фото</v>
      </c>
      <c r="H805" s="315"/>
      <c r="I805" s="316" t="s">
        <v>2554</v>
      </c>
      <c r="J805" s="317" t="s">
        <v>1065</v>
      </c>
      <c r="K805" s="318" t="s">
        <v>593</v>
      </c>
      <c r="L805" s="319">
        <v>40</v>
      </c>
      <c r="M805" s="320">
        <v>1046.6999999999998</v>
      </c>
      <c r="N805" s="424"/>
      <c r="O805" s="322">
        <f t="shared" si="85"/>
        <v>0</v>
      </c>
      <c r="P805" s="323">
        <v>4607105145276</v>
      </c>
      <c r="Q805" s="317"/>
      <c r="R805" s="324">
        <f t="shared" si="86"/>
        <v>26.17</v>
      </c>
      <c r="S805" s="458" t="s">
        <v>5366</v>
      </c>
      <c r="T805" s="326" t="s">
        <v>6868</v>
      </c>
      <c r="U805" s="352"/>
      <c r="V805" s="352"/>
      <c r="W805" s="352"/>
      <c r="X805" s="352"/>
    </row>
    <row r="806" spans="1:24" ht="25.5" x14ac:dyDescent="0.2">
      <c r="A806" s="292">
        <v>787</v>
      </c>
      <c r="B806" s="310">
        <v>2027</v>
      </c>
      <c r="C806" s="311" t="s">
        <v>5367</v>
      </c>
      <c r="D806" s="312"/>
      <c r="E806" s="313" t="s">
        <v>590</v>
      </c>
      <c r="F806" s="314" t="s">
        <v>5068</v>
      </c>
      <c r="G806" s="315" t="str">
        <f t="shared" si="84"/>
        <v>фото</v>
      </c>
      <c r="H806" s="315"/>
      <c r="I806" s="316" t="s">
        <v>3864</v>
      </c>
      <c r="J806" s="317" t="s">
        <v>1112</v>
      </c>
      <c r="K806" s="318" t="s">
        <v>593</v>
      </c>
      <c r="L806" s="319">
        <v>40</v>
      </c>
      <c r="M806" s="320">
        <v>1362.3</v>
      </c>
      <c r="N806" s="424"/>
      <c r="O806" s="322">
        <f t="shared" si="85"/>
        <v>0</v>
      </c>
      <c r="P806" s="323">
        <v>4607105145290</v>
      </c>
      <c r="Q806" s="317" t="s">
        <v>4911</v>
      </c>
      <c r="R806" s="324">
        <f t="shared" si="86"/>
        <v>34.06</v>
      </c>
      <c r="S806" s="458" t="s">
        <v>5367</v>
      </c>
      <c r="T806" s="326" t="s">
        <v>6869</v>
      </c>
      <c r="U806" s="352"/>
      <c r="V806" s="352"/>
      <c r="W806" s="352"/>
      <c r="X806" s="352"/>
    </row>
    <row r="807" spans="1:24" ht="25.5" x14ac:dyDescent="0.2">
      <c r="A807" s="292">
        <v>788</v>
      </c>
      <c r="B807" s="310">
        <v>2074</v>
      </c>
      <c r="C807" s="311" t="s">
        <v>2077</v>
      </c>
      <c r="D807" s="312"/>
      <c r="E807" s="313" t="s">
        <v>590</v>
      </c>
      <c r="F807" s="314" t="s">
        <v>796</v>
      </c>
      <c r="G807" s="315" t="str">
        <f t="shared" si="84"/>
        <v>фото</v>
      </c>
      <c r="H807" s="315"/>
      <c r="I807" s="316" t="s">
        <v>2569</v>
      </c>
      <c r="J807" s="317" t="s">
        <v>1065</v>
      </c>
      <c r="K807" s="318" t="s">
        <v>593</v>
      </c>
      <c r="L807" s="319">
        <v>40</v>
      </c>
      <c r="M807" s="320">
        <v>1235.5999999999999</v>
      </c>
      <c r="N807" s="424"/>
      <c r="O807" s="322">
        <f t="shared" si="85"/>
        <v>0</v>
      </c>
      <c r="P807" s="323">
        <v>4607105145313</v>
      </c>
      <c r="Q807" s="317"/>
      <c r="R807" s="324">
        <f t="shared" si="86"/>
        <v>30.89</v>
      </c>
      <c r="S807" s="458" t="s">
        <v>2077</v>
      </c>
      <c r="T807" s="326" t="s">
        <v>6868</v>
      </c>
      <c r="U807" s="352"/>
      <c r="V807" s="352"/>
      <c r="W807" s="352"/>
      <c r="X807" s="352"/>
    </row>
    <row r="808" spans="1:24" ht="38.25" x14ac:dyDescent="0.2">
      <c r="A808" s="292">
        <v>789</v>
      </c>
      <c r="B808" s="310">
        <v>5168</v>
      </c>
      <c r="C808" s="311" t="s">
        <v>2052</v>
      </c>
      <c r="D808" s="312"/>
      <c r="E808" s="313" t="s">
        <v>590</v>
      </c>
      <c r="F808" s="314" t="s">
        <v>797</v>
      </c>
      <c r="G808" s="315" t="str">
        <f t="shared" si="84"/>
        <v>фото</v>
      </c>
      <c r="H808" s="315"/>
      <c r="I808" s="316" t="s">
        <v>3206</v>
      </c>
      <c r="J808" s="317" t="s">
        <v>1065</v>
      </c>
      <c r="K808" s="318" t="s">
        <v>593</v>
      </c>
      <c r="L808" s="319">
        <v>40</v>
      </c>
      <c r="M808" s="320">
        <v>1198.3</v>
      </c>
      <c r="N808" s="424"/>
      <c r="O808" s="322">
        <f t="shared" si="85"/>
        <v>0</v>
      </c>
      <c r="P808" s="323">
        <v>4607105145320</v>
      </c>
      <c r="Q808" s="317"/>
      <c r="R808" s="324">
        <f t="shared" si="86"/>
        <v>29.96</v>
      </c>
      <c r="S808" s="458" t="s">
        <v>2052</v>
      </c>
      <c r="T808" s="326" t="s">
        <v>6868</v>
      </c>
      <c r="U808" s="352"/>
      <c r="V808" s="352"/>
      <c r="W808" s="352"/>
      <c r="X808" s="352"/>
    </row>
    <row r="809" spans="1:24" ht="38.25" x14ac:dyDescent="0.2">
      <c r="A809" s="292">
        <v>790</v>
      </c>
      <c r="B809" s="310">
        <v>11939</v>
      </c>
      <c r="C809" s="311" t="s">
        <v>5375</v>
      </c>
      <c r="D809" s="312"/>
      <c r="E809" s="313" t="s">
        <v>590</v>
      </c>
      <c r="F809" s="314" t="s">
        <v>5072</v>
      </c>
      <c r="G809" s="315" t="str">
        <f t="shared" si="84"/>
        <v>фото</v>
      </c>
      <c r="H809" s="315"/>
      <c r="I809" s="316" t="s">
        <v>5188</v>
      </c>
      <c r="J809" s="317" t="s">
        <v>1065</v>
      </c>
      <c r="K809" s="318" t="s">
        <v>593</v>
      </c>
      <c r="L809" s="319">
        <v>40</v>
      </c>
      <c r="M809" s="320">
        <v>1036.6999999999998</v>
      </c>
      <c r="N809" s="424"/>
      <c r="O809" s="322">
        <f t="shared" si="85"/>
        <v>0</v>
      </c>
      <c r="P809" s="323">
        <v>4607105145337</v>
      </c>
      <c r="Q809" s="317" t="s">
        <v>4911</v>
      </c>
      <c r="R809" s="324">
        <f t="shared" si="86"/>
        <v>25.92</v>
      </c>
      <c r="S809" s="458" t="s">
        <v>5375</v>
      </c>
      <c r="T809" s="326" t="s">
        <v>6869</v>
      </c>
      <c r="U809" s="352"/>
      <c r="V809" s="352"/>
      <c r="W809" s="352"/>
      <c r="X809" s="352"/>
    </row>
    <row r="810" spans="1:24" ht="38.25" x14ac:dyDescent="0.2">
      <c r="A810" s="292">
        <v>791</v>
      </c>
      <c r="B810" s="310">
        <v>14983</v>
      </c>
      <c r="C810" s="327" t="s">
        <v>6871</v>
      </c>
      <c r="D810" s="328"/>
      <c r="E810" s="329" t="s">
        <v>590</v>
      </c>
      <c r="F810" s="330" t="s">
        <v>6872</v>
      </c>
      <c r="G810" s="331" t="str">
        <f t="shared" si="84"/>
        <v>фото</v>
      </c>
      <c r="H810" s="331"/>
      <c r="I810" s="332" t="s">
        <v>6873</v>
      </c>
      <c r="J810" s="333" t="s">
        <v>1085</v>
      </c>
      <c r="K810" s="334" t="s">
        <v>593</v>
      </c>
      <c r="L810" s="335">
        <v>40</v>
      </c>
      <c r="M810" s="336">
        <v>1303.8999999999999</v>
      </c>
      <c r="N810" s="424"/>
      <c r="O810" s="322">
        <f t="shared" si="85"/>
        <v>0</v>
      </c>
      <c r="P810" s="323">
        <v>4607105160866</v>
      </c>
      <c r="Q810" s="337" t="s">
        <v>6499</v>
      </c>
      <c r="R810" s="324">
        <f t="shared" si="86"/>
        <v>32.6</v>
      </c>
      <c r="S810" s="458" t="s">
        <v>6871</v>
      </c>
      <c r="T810" s="326" t="s">
        <v>6868</v>
      </c>
      <c r="U810" s="352"/>
      <c r="V810" s="352"/>
      <c r="W810" s="352"/>
      <c r="X810" s="352"/>
    </row>
    <row r="811" spans="1:24" ht="15.75" x14ac:dyDescent="0.2">
      <c r="A811" s="292">
        <v>792</v>
      </c>
      <c r="B811" s="310">
        <v>136</v>
      </c>
      <c r="C811" s="311" t="s">
        <v>3202</v>
      </c>
      <c r="D811" s="312"/>
      <c r="E811" s="313" t="s">
        <v>590</v>
      </c>
      <c r="F811" s="314" t="s">
        <v>3203</v>
      </c>
      <c r="G811" s="315" t="str">
        <f t="shared" si="84"/>
        <v>фото</v>
      </c>
      <c r="H811" s="315"/>
      <c r="I811" s="316" t="s">
        <v>3204</v>
      </c>
      <c r="J811" s="317" t="s">
        <v>1112</v>
      </c>
      <c r="K811" s="318" t="s">
        <v>593</v>
      </c>
      <c r="L811" s="319">
        <v>50</v>
      </c>
      <c r="M811" s="320">
        <v>864.2</v>
      </c>
      <c r="N811" s="424"/>
      <c r="O811" s="322">
        <f t="shared" si="85"/>
        <v>0</v>
      </c>
      <c r="P811" s="323">
        <v>4607105145368</v>
      </c>
      <c r="Q811" s="317"/>
      <c r="R811" s="324">
        <f t="shared" si="86"/>
        <v>17.28</v>
      </c>
      <c r="S811" s="458" t="s">
        <v>3202</v>
      </c>
      <c r="T811" s="326" t="s">
        <v>6874</v>
      </c>
      <c r="U811" s="352"/>
      <c r="V811" s="352"/>
      <c r="W811" s="352"/>
      <c r="X811" s="352"/>
    </row>
    <row r="812" spans="1:24" ht="38.25" x14ac:dyDescent="0.2">
      <c r="A812" s="292">
        <v>793</v>
      </c>
      <c r="B812" s="310">
        <v>140</v>
      </c>
      <c r="C812" s="311" t="s">
        <v>2046</v>
      </c>
      <c r="D812" s="312"/>
      <c r="E812" s="313" t="s">
        <v>590</v>
      </c>
      <c r="F812" s="314" t="s">
        <v>798</v>
      </c>
      <c r="G812" s="315" t="str">
        <f t="shared" si="84"/>
        <v>фото</v>
      </c>
      <c r="H812" s="315"/>
      <c r="I812" s="316" t="s">
        <v>799</v>
      </c>
      <c r="J812" s="317" t="s">
        <v>1068</v>
      </c>
      <c r="K812" s="318" t="s">
        <v>593</v>
      </c>
      <c r="L812" s="319">
        <v>40</v>
      </c>
      <c r="M812" s="320">
        <v>1011.9</v>
      </c>
      <c r="N812" s="424"/>
      <c r="O812" s="322">
        <f t="shared" si="85"/>
        <v>0</v>
      </c>
      <c r="P812" s="323">
        <v>4607105145375</v>
      </c>
      <c r="Q812" s="317"/>
      <c r="R812" s="324">
        <f t="shared" si="86"/>
        <v>25.3</v>
      </c>
      <c r="S812" s="458" t="s">
        <v>2046</v>
      </c>
      <c r="T812" s="326" t="s">
        <v>6868</v>
      </c>
      <c r="U812" s="352"/>
      <c r="V812" s="352"/>
      <c r="W812" s="352"/>
      <c r="X812" s="352"/>
    </row>
    <row r="813" spans="1:24" ht="25.5" x14ac:dyDescent="0.2">
      <c r="A813" s="292">
        <v>794</v>
      </c>
      <c r="B813" s="310">
        <v>1095</v>
      </c>
      <c r="C813" s="311" t="s">
        <v>3207</v>
      </c>
      <c r="D813" s="312"/>
      <c r="E813" s="313" t="s">
        <v>590</v>
      </c>
      <c r="F813" s="314" t="s">
        <v>1080</v>
      </c>
      <c r="G813" s="315" t="str">
        <f t="shared" si="84"/>
        <v>фото</v>
      </c>
      <c r="H813" s="315"/>
      <c r="I813" s="316" t="s">
        <v>3208</v>
      </c>
      <c r="J813" s="317" t="s">
        <v>1112</v>
      </c>
      <c r="K813" s="318" t="s">
        <v>5238</v>
      </c>
      <c r="L813" s="319">
        <v>50</v>
      </c>
      <c r="M813" s="320">
        <v>665.30000000000007</v>
      </c>
      <c r="N813" s="424"/>
      <c r="O813" s="322">
        <f t="shared" si="85"/>
        <v>0</v>
      </c>
      <c r="P813" s="323">
        <v>4607105145382</v>
      </c>
      <c r="Q813" s="317"/>
      <c r="R813" s="324">
        <f t="shared" si="86"/>
        <v>13.31</v>
      </c>
      <c r="S813" s="458" t="s">
        <v>3207</v>
      </c>
      <c r="T813" s="326" t="s">
        <v>6874</v>
      </c>
      <c r="U813" s="352"/>
      <c r="V813" s="352"/>
      <c r="W813" s="352"/>
      <c r="X813" s="352"/>
    </row>
    <row r="814" spans="1:24" ht="51" x14ac:dyDescent="0.2">
      <c r="A814" s="292">
        <v>795</v>
      </c>
      <c r="B814" s="310">
        <v>1028</v>
      </c>
      <c r="C814" s="311" t="s">
        <v>2047</v>
      </c>
      <c r="D814" s="312"/>
      <c r="E814" s="313" t="s">
        <v>590</v>
      </c>
      <c r="F814" s="314" t="s">
        <v>800</v>
      </c>
      <c r="G814" s="315" t="str">
        <f t="shared" si="84"/>
        <v>фото</v>
      </c>
      <c r="H814" s="315"/>
      <c r="I814" s="316" t="s">
        <v>801</v>
      </c>
      <c r="J814" s="317" t="s">
        <v>1112</v>
      </c>
      <c r="K814" s="318" t="s">
        <v>593</v>
      </c>
      <c r="L814" s="319">
        <v>40</v>
      </c>
      <c r="M814" s="320">
        <v>947.2</v>
      </c>
      <c r="N814" s="424"/>
      <c r="O814" s="322">
        <f t="shared" si="85"/>
        <v>0</v>
      </c>
      <c r="P814" s="323">
        <v>4607105145405</v>
      </c>
      <c r="Q814" s="317"/>
      <c r="R814" s="324">
        <f t="shared" si="86"/>
        <v>23.68</v>
      </c>
      <c r="S814" s="458" t="s">
        <v>2047</v>
      </c>
      <c r="T814" s="326" t="s">
        <v>6869</v>
      </c>
      <c r="U814" s="352"/>
      <c r="V814" s="352"/>
      <c r="W814" s="352"/>
      <c r="X814" s="352"/>
    </row>
    <row r="815" spans="1:24" ht="15.75" x14ac:dyDescent="0.2">
      <c r="A815" s="292">
        <v>796</v>
      </c>
      <c r="B815" s="310">
        <v>14982</v>
      </c>
      <c r="C815" s="327" t="s">
        <v>6875</v>
      </c>
      <c r="D815" s="328"/>
      <c r="E815" s="329" t="s">
        <v>590</v>
      </c>
      <c r="F815" s="330" t="s">
        <v>6876</v>
      </c>
      <c r="G815" s="331" t="str">
        <f t="shared" si="84"/>
        <v>фото</v>
      </c>
      <c r="H815" s="331"/>
      <c r="I815" s="332" t="s">
        <v>6877</v>
      </c>
      <c r="J815" s="333" t="s">
        <v>1085</v>
      </c>
      <c r="K815" s="334" t="s">
        <v>593</v>
      </c>
      <c r="L815" s="335">
        <v>40</v>
      </c>
      <c r="M815" s="336">
        <v>1052.3</v>
      </c>
      <c r="N815" s="424"/>
      <c r="O815" s="322">
        <f t="shared" si="85"/>
        <v>0</v>
      </c>
      <c r="P815" s="323">
        <v>4607105160859</v>
      </c>
      <c r="Q815" s="337" t="s">
        <v>6499</v>
      </c>
      <c r="R815" s="324">
        <f t="shared" si="86"/>
        <v>26.31</v>
      </c>
      <c r="S815" s="458" t="s">
        <v>6875</v>
      </c>
      <c r="T815" s="326" t="s">
        <v>6868</v>
      </c>
      <c r="U815" s="352"/>
      <c r="V815" s="352"/>
      <c r="W815" s="352"/>
      <c r="X815" s="352"/>
    </row>
    <row r="816" spans="1:24" ht="25.5" x14ac:dyDescent="0.2">
      <c r="A816" s="292">
        <v>797</v>
      </c>
      <c r="B816" s="310">
        <v>139</v>
      </c>
      <c r="C816" s="311" t="s">
        <v>2044</v>
      </c>
      <c r="D816" s="312"/>
      <c r="E816" s="313" t="s">
        <v>590</v>
      </c>
      <c r="F816" s="314" t="s">
        <v>2045</v>
      </c>
      <c r="G816" s="315" t="str">
        <f t="shared" si="84"/>
        <v>фото</v>
      </c>
      <c r="H816" s="315"/>
      <c r="I816" s="316" t="s">
        <v>2558</v>
      </c>
      <c r="J816" s="317" t="s">
        <v>1112</v>
      </c>
      <c r="K816" s="318" t="s">
        <v>591</v>
      </c>
      <c r="L816" s="319">
        <v>40</v>
      </c>
      <c r="M816" s="320">
        <v>858.6</v>
      </c>
      <c r="N816" s="424"/>
      <c r="O816" s="322">
        <f t="shared" si="85"/>
        <v>0</v>
      </c>
      <c r="P816" s="323">
        <v>4607105145412</v>
      </c>
      <c r="Q816" s="317"/>
      <c r="R816" s="324">
        <f t="shared" si="86"/>
        <v>21.47</v>
      </c>
      <c r="S816" s="458" t="s">
        <v>2044</v>
      </c>
      <c r="T816" s="326" t="s">
        <v>6868</v>
      </c>
      <c r="U816" s="352"/>
      <c r="V816" s="352"/>
      <c r="W816" s="352"/>
      <c r="X816" s="352"/>
    </row>
    <row r="817" spans="1:24" ht="51" x14ac:dyDescent="0.2">
      <c r="A817" s="292">
        <v>798</v>
      </c>
      <c r="B817" s="310">
        <v>14981</v>
      </c>
      <c r="C817" s="327" t="s">
        <v>6878</v>
      </c>
      <c r="D817" s="328" t="s">
        <v>6879</v>
      </c>
      <c r="E817" s="329" t="s">
        <v>590</v>
      </c>
      <c r="F817" s="330" t="s">
        <v>6880</v>
      </c>
      <c r="G817" s="331" t="str">
        <f t="shared" si="84"/>
        <v>фото</v>
      </c>
      <c r="H817" s="331" t="str">
        <f>HYPERLINK("http://www.gardenbulbs.ru/images/summer_CL/thumbnails/"&amp;D817&amp;".jpg","фото")</f>
        <v>фото</v>
      </c>
      <c r="I817" s="332" t="s">
        <v>6881</v>
      </c>
      <c r="J817" s="333" t="s">
        <v>1085</v>
      </c>
      <c r="K817" s="334" t="s">
        <v>593</v>
      </c>
      <c r="L817" s="335">
        <v>40</v>
      </c>
      <c r="M817" s="336">
        <v>1751.3</v>
      </c>
      <c r="N817" s="424"/>
      <c r="O817" s="322">
        <f t="shared" si="85"/>
        <v>0</v>
      </c>
      <c r="P817" s="323">
        <v>4607105160842</v>
      </c>
      <c r="Q817" s="337" t="s">
        <v>6499</v>
      </c>
      <c r="R817" s="324">
        <f t="shared" si="86"/>
        <v>43.78</v>
      </c>
      <c r="S817" s="458" t="s">
        <v>6882</v>
      </c>
      <c r="T817" s="326" t="s">
        <v>6869</v>
      </c>
      <c r="U817" s="352"/>
      <c r="V817" s="352"/>
      <c r="W817" s="352"/>
      <c r="X817" s="352"/>
    </row>
    <row r="818" spans="1:24" ht="25.5" x14ac:dyDescent="0.2">
      <c r="A818" s="292">
        <v>799</v>
      </c>
      <c r="B818" s="310">
        <v>1917</v>
      </c>
      <c r="C818" s="311" t="s">
        <v>3957</v>
      </c>
      <c r="D818" s="312"/>
      <c r="E818" s="313" t="s">
        <v>590</v>
      </c>
      <c r="F818" s="314" t="s">
        <v>3779</v>
      </c>
      <c r="G818" s="315" t="str">
        <f t="shared" si="84"/>
        <v>фото</v>
      </c>
      <c r="H818" s="315"/>
      <c r="I818" s="316" t="s">
        <v>3863</v>
      </c>
      <c r="J818" s="317" t="s">
        <v>1863</v>
      </c>
      <c r="K818" s="318" t="s">
        <v>594</v>
      </c>
      <c r="L818" s="319">
        <v>40</v>
      </c>
      <c r="M818" s="320">
        <v>579.4</v>
      </c>
      <c r="N818" s="424"/>
      <c r="O818" s="322">
        <f t="shared" si="85"/>
        <v>0</v>
      </c>
      <c r="P818" s="323">
        <v>4607105145429</v>
      </c>
      <c r="Q818" s="317"/>
      <c r="R818" s="324">
        <f t="shared" si="86"/>
        <v>14.49</v>
      </c>
      <c r="S818" s="458" t="s">
        <v>3957</v>
      </c>
      <c r="T818" s="326" t="s">
        <v>6869</v>
      </c>
      <c r="U818" s="352"/>
      <c r="V818" s="352"/>
      <c r="W818" s="352"/>
      <c r="X818" s="352"/>
    </row>
    <row r="819" spans="1:24" ht="15.75" x14ac:dyDescent="0.2">
      <c r="A819" s="292">
        <v>800</v>
      </c>
      <c r="B819" s="310">
        <v>4252</v>
      </c>
      <c r="C819" s="311" t="s">
        <v>2037</v>
      </c>
      <c r="D819" s="312"/>
      <c r="E819" s="313" t="s">
        <v>590</v>
      </c>
      <c r="F819" s="314" t="s">
        <v>802</v>
      </c>
      <c r="G819" s="315" t="str">
        <f t="shared" si="84"/>
        <v>фото</v>
      </c>
      <c r="H819" s="315"/>
      <c r="I819" s="316" t="s">
        <v>803</v>
      </c>
      <c r="J819" s="317" t="s">
        <v>1085</v>
      </c>
      <c r="K819" s="318" t="s">
        <v>593</v>
      </c>
      <c r="L819" s="319">
        <v>40</v>
      </c>
      <c r="M819" s="320">
        <v>877.7</v>
      </c>
      <c r="N819" s="424"/>
      <c r="O819" s="322">
        <f t="shared" si="85"/>
        <v>0</v>
      </c>
      <c r="P819" s="323">
        <v>4607105145436</v>
      </c>
      <c r="Q819" s="317"/>
      <c r="R819" s="324">
        <f t="shared" si="86"/>
        <v>21.94</v>
      </c>
      <c r="S819" s="458" t="s">
        <v>2037</v>
      </c>
      <c r="T819" s="326" t="s">
        <v>6868</v>
      </c>
      <c r="U819" s="352"/>
      <c r="V819" s="352"/>
      <c r="W819" s="352"/>
      <c r="X819" s="352"/>
    </row>
    <row r="820" spans="1:24" ht="25.5" x14ac:dyDescent="0.2">
      <c r="A820" s="292">
        <v>801</v>
      </c>
      <c r="B820" s="310">
        <v>5272</v>
      </c>
      <c r="C820" s="311" t="s">
        <v>2042</v>
      </c>
      <c r="D820" s="312"/>
      <c r="E820" s="313" t="s">
        <v>590</v>
      </c>
      <c r="F820" s="314" t="s">
        <v>804</v>
      </c>
      <c r="G820" s="315" t="str">
        <f t="shared" si="84"/>
        <v>фото</v>
      </c>
      <c r="H820" s="315"/>
      <c r="I820" s="316" t="s">
        <v>805</v>
      </c>
      <c r="J820" s="317" t="s">
        <v>1112</v>
      </c>
      <c r="K820" s="318" t="s">
        <v>593</v>
      </c>
      <c r="L820" s="319">
        <v>40</v>
      </c>
      <c r="M820" s="320">
        <v>1751.3</v>
      </c>
      <c r="N820" s="424"/>
      <c r="O820" s="322">
        <f t="shared" si="85"/>
        <v>0</v>
      </c>
      <c r="P820" s="323">
        <v>4607105145450</v>
      </c>
      <c r="Q820" s="317"/>
      <c r="R820" s="324">
        <f t="shared" si="86"/>
        <v>43.78</v>
      </c>
      <c r="S820" s="458" t="s">
        <v>2042</v>
      </c>
      <c r="T820" s="326" t="s">
        <v>6868</v>
      </c>
      <c r="U820" s="352"/>
      <c r="V820" s="352"/>
      <c r="W820" s="352"/>
      <c r="X820" s="352"/>
    </row>
    <row r="821" spans="1:24" ht="102" x14ac:dyDescent="0.2">
      <c r="A821" s="292">
        <v>802</v>
      </c>
      <c r="B821" s="310">
        <v>11941</v>
      </c>
      <c r="C821" s="311" t="s">
        <v>5492</v>
      </c>
      <c r="D821" s="312" t="s">
        <v>5493</v>
      </c>
      <c r="E821" s="313" t="s">
        <v>590</v>
      </c>
      <c r="F821" s="314" t="s">
        <v>5070</v>
      </c>
      <c r="G821" s="315" t="str">
        <f t="shared" si="84"/>
        <v>фото</v>
      </c>
      <c r="H821" s="315" t="str">
        <f>HYPERLINK("http://www.gardenbulbs.ru/images/summer_CL/thumbnails/"&amp;D821&amp;".jpg","фото")</f>
        <v>фото</v>
      </c>
      <c r="I821" s="316" t="s">
        <v>5180</v>
      </c>
      <c r="J821" s="317" t="s">
        <v>1065</v>
      </c>
      <c r="K821" s="318" t="s">
        <v>593</v>
      </c>
      <c r="L821" s="319">
        <v>40</v>
      </c>
      <c r="M821" s="320">
        <v>1310.0999999999999</v>
      </c>
      <c r="N821" s="424"/>
      <c r="O821" s="322">
        <f t="shared" si="85"/>
        <v>0</v>
      </c>
      <c r="P821" s="323">
        <v>4607105145467</v>
      </c>
      <c r="Q821" s="317" t="s">
        <v>4911</v>
      </c>
      <c r="R821" s="324">
        <f t="shared" si="86"/>
        <v>32.75</v>
      </c>
      <c r="S821" s="458" t="s">
        <v>5369</v>
      </c>
      <c r="T821" s="326"/>
      <c r="U821" s="352"/>
      <c r="V821" s="352"/>
      <c r="W821" s="352"/>
      <c r="X821" s="352"/>
    </row>
    <row r="822" spans="1:24" ht="25.5" x14ac:dyDescent="0.2">
      <c r="A822" s="292">
        <v>803</v>
      </c>
      <c r="B822" s="310">
        <v>6097</v>
      </c>
      <c r="C822" s="311" t="s">
        <v>3198</v>
      </c>
      <c r="D822" s="312"/>
      <c r="E822" s="313" t="s">
        <v>590</v>
      </c>
      <c r="F822" s="314" t="s">
        <v>3199</v>
      </c>
      <c r="G822" s="315" t="str">
        <f t="shared" si="84"/>
        <v>фото</v>
      </c>
      <c r="H822" s="315"/>
      <c r="I822" s="316" t="s">
        <v>3200</v>
      </c>
      <c r="J822" s="317" t="s">
        <v>1112</v>
      </c>
      <c r="K822" s="318" t="s">
        <v>593</v>
      </c>
      <c r="L822" s="319">
        <v>40</v>
      </c>
      <c r="M822" s="320">
        <v>1036.6999999999998</v>
      </c>
      <c r="N822" s="424"/>
      <c r="O822" s="322">
        <f t="shared" si="85"/>
        <v>0</v>
      </c>
      <c r="P822" s="323">
        <v>4607105145474</v>
      </c>
      <c r="Q822" s="317"/>
      <c r="R822" s="324">
        <f t="shared" si="86"/>
        <v>25.92</v>
      </c>
      <c r="S822" s="458" t="s">
        <v>3198</v>
      </c>
      <c r="T822" s="326" t="s">
        <v>6868</v>
      </c>
      <c r="U822" s="352"/>
      <c r="V822" s="352"/>
      <c r="W822" s="352"/>
      <c r="X822" s="352"/>
    </row>
    <row r="823" spans="1:24" ht="25.5" x14ac:dyDescent="0.2">
      <c r="A823" s="292">
        <v>804</v>
      </c>
      <c r="B823" s="310">
        <v>1978</v>
      </c>
      <c r="C823" s="311" t="s">
        <v>2043</v>
      </c>
      <c r="D823" s="312"/>
      <c r="E823" s="313" t="s">
        <v>590</v>
      </c>
      <c r="F823" s="314" t="s">
        <v>806</v>
      </c>
      <c r="G823" s="315" t="str">
        <f t="shared" si="84"/>
        <v>фото</v>
      </c>
      <c r="H823" s="315"/>
      <c r="I823" s="316" t="s">
        <v>2557</v>
      </c>
      <c r="J823" s="317" t="s">
        <v>1074</v>
      </c>
      <c r="K823" s="318" t="s">
        <v>593</v>
      </c>
      <c r="L823" s="319">
        <v>40</v>
      </c>
      <c r="M823" s="320">
        <v>862.7</v>
      </c>
      <c r="N823" s="424"/>
      <c r="O823" s="322">
        <f t="shared" si="85"/>
        <v>0</v>
      </c>
      <c r="P823" s="323">
        <v>4607105145498</v>
      </c>
      <c r="Q823" s="317"/>
      <c r="R823" s="324">
        <f t="shared" si="86"/>
        <v>21.57</v>
      </c>
      <c r="S823" s="458" t="s">
        <v>2043</v>
      </c>
      <c r="T823" s="326" t="s">
        <v>6869</v>
      </c>
      <c r="U823" s="352"/>
      <c r="V823" s="352"/>
      <c r="W823" s="352"/>
      <c r="X823" s="352"/>
    </row>
    <row r="824" spans="1:24" ht="51" x14ac:dyDescent="0.2">
      <c r="A824" s="292">
        <v>805</v>
      </c>
      <c r="B824" s="310">
        <v>11942</v>
      </c>
      <c r="C824" s="311" t="s">
        <v>5368</v>
      </c>
      <c r="D824" s="312"/>
      <c r="E824" s="313" t="s">
        <v>590</v>
      </c>
      <c r="F824" s="314" t="s">
        <v>5069</v>
      </c>
      <c r="G824" s="315" t="str">
        <f t="shared" si="84"/>
        <v>фото</v>
      </c>
      <c r="H824" s="315"/>
      <c r="I824" s="316" t="s">
        <v>5179</v>
      </c>
      <c r="J824" s="317" t="s">
        <v>934</v>
      </c>
      <c r="K824" s="318" t="s">
        <v>607</v>
      </c>
      <c r="L824" s="319">
        <v>50</v>
      </c>
      <c r="M824" s="320">
        <v>921.30000000000007</v>
      </c>
      <c r="N824" s="424"/>
      <c r="O824" s="322">
        <f t="shared" si="85"/>
        <v>0</v>
      </c>
      <c r="P824" s="323">
        <v>4607105145504</v>
      </c>
      <c r="Q824" s="317" t="s">
        <v>4911</v>
      </c>
      <c r="R824" s="324">
        <f t="shared" si="86"/>
        <v>18.43</v>
      </c>
      <c r="S824" s="458" t="s">
        <v>5368</v>
      </c>
      <c r="T824" s="326"/>
      <c r="U824" s="352"/>
      <c r="V824" s="352"/>
      <c r="W824" s="352"/>
      <c r="X824" s="352"/>
    </row>
    <row r="825" spans="1:24" ht="25.5" x14ac:dyDescent="0.2">
      <c r="A825" s="292">
        <v>806</v>
      </c>
      <c r="B825" s="310">
        <v>5226</v>
      </c>
      <c r="C825" s="311" t="s">
        <v>2654</v>
      </c>
      <c r="D825" s="312"/>
      <c r="E825" s="313" t="s">
        <v>590</v>
      </c>
      <c r="F825" s="314" t="s">
        <v>2053</v>
      </c>
      <c r="G825" s="315" t="str">
        <f t="shared" si="84"/>
        <v>фото</v>
      </c>
      <c r="H825" s="315"/>
      <c r="I825" s="316" t="s">
        <v>2054</v>
      </c>
      <c r="J825" s="317" t="s">
        <v>1068</v>
      </c>
      <c r="K825" s="318" t="s">
        <v>593</v>
      </c>
      <c r="L825" s="319">
        <v>40</v>
      </c>
      <c r="M825" s="320">
        <v>1036.6999999999998</v>
      </c>
      <c r="N825" s="424"/>
      <c r="O825" s="322">
        <f t="shared" si="85"/>
        <v>0</v>
      </c>
      <c r="P825" s="323">
        <v>4607105145511</v>
      </c>
      <c r="Q825" s="317"/>
      <c r="R825" s="324">
        <f t="shared" si="86"/>
        <v>25.92</v>
      </c>
      <c r="S825" s="458" t="s">
        <v>2654</v>
      </c>
      <c r="T825" s="326" t="s">
        <v>6869</v>
      </c>
      <c r="U825" s="352"/>
      <c r="V825" s="352"/>
      <c r="W825" s="352"/>
      <c r="X825" s="352"/>
    </row>
    <row r="826" spans="1:24" ht="25.5" x14ac:dyDescent="0.2">
      <c r="A826" s="292">
        <v>807</v>
      </c>
      <c r="B826" s="310">
        <v>1261</v>
      </c>
      <c r="C826" s="311" t="s">
        <v>2055</v>
      </c>
      <c r="D826" s="312"/>
      <c r="E826" s="313" t="s">
        <v>590</v>
      </c>
      <c r="F826" s="314" t="s">
        <v>807</v>
      </c>
      <c r="G826" s="315" t="str">
        <f t="shared" si="84"/>
        <v>фото</v>
      </c>
      <c r="H826" s="315"/>
      <c r="I826" s="316" t="s">
        <v>808</v>
      </c>
      <c r="J826" s="317" t="s">
        <v>1115</v>
      </c>
      <c r="K826" s="318" t="s">
        <v>593</v>
      </c>
      <c r="L826" s="319">
        <v>40</v>
      </c>
      <c r="M826" s="320">
        <v>1011.9</v>
      </c>
      <c r="N826" s="424"/>
      <c r="O826" s="322">
        <f t="shared" si="85"/>
        <v>0</v>
      </c>
      <c r="P826" s="323">
        <v>4607105145535</v>
      </c>
      <c r="Q826" s="317"/>
      <c r="R826" s="324">
        <f t="shared" si="86"/>
        <v>25.3</v>
      </c>
      <c r="S826" s="458" t="s">
        <v>2055</v>
      </c>
      <c r="T826" s="326" t="s">
        <v>6868</v>
      </c>
      <c r="U826" s="352"/>
      <c r="V826" s="352"/>
      <c r="W826" s="352"/>
      <c r="X826" s="352"/>
    </row>
    <row r="827" spans="1:24" ht="25.5" x14ac:dyDescent="0.2">
      <c r="A827" s="292">
        <v>808</v>
      </c>
      <c r="B827" s="310">
        <v>14984</v>
      </c>
      <c r="C827" s="327" t="s">
        <v>6883</v>
      </c>
      <c r="D827" s="328"/>
      <c r="E827" s="329" t="s">
        <v>590</v>
      </c>
      <c r="F827" s="330" t="s">
        <v>6884</v>
      </c>
      <c r="G827" s="331" t="str">
        <f t="shared" si="84"/>
        <v>фото</v>
      </c>
      <c r="H827" s="331"/>
      <c r="I827" s="332" t="s">
        <v>6885</v>
      </c>
      <c r="J827" s="333" t="s">
        <v>1085</v>
      </c>
      <c r="K827" s="334" t="s">
        <v>593</v>
      </c>
      <c r="L827" s="335">
        <v>40</v>
      </c>
      <c r="M827" s="336">
        <v>813</v>
      </c>
      <c r="N827" s="424"/>
      <c r="O827" s="322">
        <f t="shared" si="85"/>
        <v>0</v>
      </c>
      <c r="P827" s="323">
        <v>4607105160873</v>
      </c>
      <c r="Q827" s="337" t="s">
        <v>6499</v>
      </c>
      <c r="R827" s="324">
        <f t="shared" si="86"/>
        <v>20.329999999999998</v>
      </c>
      <c r="S827" s="458" t="s">
        <v>6883</v>
      </c>
      <c r="T827" s="326" t="s">
        <v>6874</v>
      </c>
      <c r="U827" s="352"/>
      <c r="V827" s="352"/>
      <c r="W827" s="352"/>
      <c r="X827" s="352"/>
    </row>
    <row r="828" spans="1:24" ht="51" x14ac:dyDescent="0.2">
      <c r="A828" s="292">
        <v>809</v>
      </c>
      <c r="B828" s="310">
        <v>69</v>
      </c>
      <c r="C828" s="311" t="s">
        <v>3958</v>
      </c>
      <c r="D828" s="312"/>
      <c r="E828" s="313" t="s">
        <v>590</v>
      </c>
      <c r="F828" s="314" t="s">
        <v>3781</v>
      </c>
      <c r="G828" s="315" t="str">
        <f t="shared" si="84"/>
        <v>фото</v>
      </c>
      <c r="H828" s="315"/>
      <c r="I828" s="316" t="s">
        <v>3866</v>
      </c>
      <c r="J828" s="317" t="s">
        <v>1085</v>
      </c>
      <c r="K828" s="318" t="s">
        <v>593</v>
      </c>
      <c r="L828" s="319">
        <v>40</v>
      </c>
      <c r="M828" s="320">
        <v>1204.5</v>
      </c>
      <c r="N828" s="424"/>
      <c r="O828" s="322">
        <f t="shared" si="85"/>
        <v>0</v>
      </c>
      <c r="P828" s="323">
        <v>4607105145542</v>
      </c>
      <c r="Q828" s="317"/>
      <c r="R828" s="324">
        <f t="shared" si="86"/>
        <v>30.11</v>
      </c>
      <c r="S828" s="458" t="s">
        <v>3958</v>
      </c>
      <c r="T828" s="326" t="s">
        <v>6869</v>
      </c>
      <c r="U828" s="352"/>
      <c r="V828" s="352"/>
      <c r="W828" s="352"/>
      <c r="X828" s="352"/>
    </row>
    <row r="829" spans="1:24" ht="38.25" x14ac:dyDescent="0.2">
      <c r="A829" s="292">
        <v>810</v>
      </c>
      <c r="B829" s="310">
        <v>2032</v>
      </c>
      <c r="C829" s="311" t="s">
        <v>2056</v>
      </c>
      <c r="D829" s="312"/>
      <c r="E829" s="313" t="s">
        <v>590</v>
      </c>
      <c r="F829" s="314" t="s">
        <v>809</v>
      </c>
      <c r="G829" s="315" t="str">
        <f t="shared" si="84"/>
        <v>фото</v>
      </c>
      <c r="H829" s="315"/>
      <c r="I829" s="316" t="s">
        <v>2561</v>
      </c>
      <c r="J829" s="317" t="s">
        <v>1112</v>
      </c>
      <c r="K829" s="318" t="s">
        <v>593</v>
      </c>
      <c r="L829" s="319">
        <v>40</v>
      </c>
      <c r="M829" s="320">
        <v>1598.3999999999999</v>
      </c>
      <c r="N829" s="424"/>
      <c r="O829" s="322">
        <f t="shared" si="85"/>
        <v>0</v>
      </c>
      <c r="P829" s="323">
        <v>4607105145566</v>
      </c>
      <c r="Q829" s="317"/>
      <c r="R829" s="324">
        <f t="shared" si="86"/>
        <v>39.96</v>
      </c>
      <c r="S829" s="458" t="s">
        <v>2056</v>
      </c>
      <c r="T829" s="326" t="s">
        <v>6868</v>
      </c>
      <c r="U829" s="352"/>
      <c r="V829" s="352"/>
      <c r="W829" s="352"/>
      <c r="X829" s="352"/>
    </row>
    <row r="830" spans="1:24" ht="25.5" x14ac:dyDescent="0.2">
      <c r="A830" s="292">
        <v>811</v>
      </c>
      <c r="B830" s="310">
        <v>2606</v>
      </c>
      <c r="C830" s="311" t="s">
        <v>2059</v>
      </c>
      <c r="D830" s="312"/>
      <c r="E830" s="313" t="s">
        <v>590</v>
      </c>
      <c r="F830" s="314" t="s">
        <v>810</v>
      </c>
      <c r="G830" s="315" t="str">
        <f t="shared" si="84"/>
        <v>фото</v>
      </c>
      <c r="H830" s="315"/>
      <c r="I830" s="316" t="s">
        <v>811</v>
      </c>
      <c r="J830" s="317" t="s">
        <v>1112</v>
      </c>
      <c r="K830" s="318" t="s">
        <v>593</v>
      </c>
      <c r="L830" s="319">
        <v>40</v>
      </c>
      <c r="M830" s="320">
        <v>947.2</v>
      </c>
      <c r="N830" s="424"/>
      <c r="O830" s="322">
        <f t="shared" si="85"/>
        <v>0</v>
      </c>
      <c r="P830" s="323">
        <v>4607105145573</v>
      </c>
      <c r="Q830" s="317"/>
      <c r="R830" s="324">
        <f t="shared" si="86"/>
        <v>23.68</v>
      </c>
      <c r="S830" s="458" t="s">
        <v>2059</v>
      </c>
      <c r="T830" s="326" t="s">
        <v>6869</v>
      </c>
      <c r="U830" s="352"/>
      <c r="V830" s="352"/>
      <c r="W830" s="352"/>
      <c r="X830" s="352"/>
    </row>
    <row r="831" spans="1:24" ht="25.5" x14ac:dyDescent="0.2">
      <c r="A831" s="292">
        <v>812</v>
      </c>
      <c r="B831" s="310">
        <v>6354</v>
      </c>
      <c r="C831" s="311" t="s">
        <v>3959</v>
      </c>
      <c r="D831" s="312"/>
      <c r="E831" s="313" t="s">
        <v>590</v>
      </c>
      <c r="F831" s="314" t="s">
        <v>3782</v>
      </c>
      <c r="G831" s="315" t="str">
        <f t="shared" si="84"/>
        <v>фото</v>
      </c>
      <c r="H831" s="315"/>
      <c r="I831" s="316" t="s">
        <v>3867</v>
      </c>
      <c r="J831" s="317" t="s">
        <v>1065</v>
      </c>
      <c r="K831" s="318" t="s">
        <v>593</v>
      </c>
      <c r="L831" s="319">
        <v>40</v>
      </c>
      <c r="M831" s="320">
        <v>837.9</v>
      </c>
      <c r="N831" s="424"/>
      <c r="O831" s="322">
        <f t="shared" si="85"/>
        <v>0</v>
      </c>
      <c r="P831" s="323">
        <v>4607105145603</v>
      </c>
      <c r="Q831" s="317"/>
      <c r="R831" s="324">
        <f t="shared" si="86"/>
        <v>20.95</v>
      </c>
      <c r="S831" s="458" t="s">
        <v>3959</v>
      </c>
      <c r="T831" s="326" t="s">
        <v>6869</v>
      </c>
      <c r="U831" s="352"/>
      <c r="V831" s="352"/>
      <c r="W831" s="352"/>
      <c r="X831" s="352"/>
    </row>
    <row r="832" spans="1:24" ht="25.5" x14ac:dyDescent="0.2">
      <c r="A832" s="292">
        <v>813</v>
      </c>
      <c r="B832" s="310">
        <v>5103</v>
      </c>
      <c r="C832" s="311" t="s">
        <v>2058</v>
      </c>
      <c r="D832" s="312"/>
      <c r="E832" s="313" t="s">
        <v>590</v>
      </c>
      <c r="F832" s="314" t="s">
        <v>813</v>
      </c>
      <c r="G832" s="315" t="str">
        <f t="shared" si="84"/>
        <v>фото</v>
      </c>
      <c r="H832" s="315"/>
      <c r="I832" s="316" t="s">
        <v>814</v>
      </c>
      <c r="J832" s="317" t="s">
        <v>1085</v>
      </c>
      <c r="K832" s="318" t="s">
        <v>593</v>
      </c>
      <c r="L832" s="319">
        <v>40</v>
      </c>
      <c r="M832" s="320">
        <v>1086.3999999999999</v>
      </c>
      <c r="N832" s="424"/>
      <c r="O832" s="322">
        <f t="shared" si="85"/>
        <v>0</v>
      </c>
      <c r="P832" s="323">
        <v>4607105145610</v>
      </c>
      <c r="Q832" s="317"/>
      <c r="R832" s="324">
        <f t="shared" si="86"/>
        <v>27.16</v>
      </c>
      <c r="S832" s="458" t="s">
        <v>2058</v>
      </c>
      <c r="T832" s="326" t="s">
        <v>6868</v>
      </c>
      <c r="U832" s="352"/>
      <c r="V832" s="352"/>
      <c r="W832" s="352"/>
      <c r="X832" s="352"/>
    </row>
    <row r="833" spans="1:24" ht="51" x14ac:dyDescent="0.2">
      <c r="A833" s="292">
        <v>814</v>
      </c>
      <c r="B833" s="310">
        <v>2084</v>
      </c>
      <c r="C833" s="311" t="s">
        <v>2057</v>
      </c>
      <c r="D833" s="312"/>
      <c r="E833" s="313" t="s">
        <v>590</v>
      </c>
      <c r="F833" s="314" t="s">
        <v>812</v>
      </c>
      <c r="G833" s="315" t="str">
        <f t="shared" si="84"/>
        <v>фото</v>
      </c>
      <c r="H833" s="315"/>
      <c r="I833" s="316" t="s">
        <v>2562</v>
      </c>
      <c r="J833" s="317" t="s">
        <v>1065</v>
      </c>
      <c r="K833" s="318" t="s">
        <v>593</v>
      </c>
      <c r="L833" s="319">
        <v>40</v>
      </c>
      <c r="M833" s="320">
        <v>1223.0999999999999</v>
      </c>
      <c r="N833" s="424"/>
      <c r="O833" s="322">
        <f t="shared" si="85"/>
        <v>0</v>
      </c>
      <c r="P833" s="323">
        <v>4607105145627</v>
      </c>
      <c r="Q833" s="317"/>
      <c r="R833" s="324">
        <f t="shared" si="86"/>
        <v>30.58</v>
      </c>
      <c r="S833" s="458" t="s">
        <v>5370</v>
      </c>
      <c r="T833" s="326" t="s">
        <v>6868</v>
      </c>
      <c r="U833" s="352"/>
      <c r="V833" s="352"/>
      <c r="W833" s="352"/>
      <c r="X833" s="352"/>
    </row>
    <row r="834" spans="1:24" ht="38.25" x14ac:dyDescent="0.2">
      <c r="A834" s="292">
        <v>815</v>
      </c>
      <c r="B834" s="310">
        <v>14985</v>
      </c>
      <c r="C834" s="327" t="s">
        <v>6886</v>
      </c>
      <c r="D834" s="328"/>
      <c r="E834" s="329" t="s">
        <v>590</v>
      </c>
      <c r="F834" s="330" t="s">
        <v>6887</v>
      </c>
      <c r="G834" s="331" t="str">
        <f t="shared" si="84"/>
        <v>фото</v>
      </c>
      <c r="H834" s="331"/>
      <c r="I834" s="332" t="s">
        <v>6888</v>
      </c>
      <c r="J834" s="333" t="s">
        <v>1085</v>
      </c>
      <c r="K834" s="334" t="s">
        <v>594</v>
      </c>
      <c r="L834" s="335">
        <v>40</v>
      </c>
      <c r="M834" s="336">
        <v>1855.8999999999999</v>
      </c>
      <c r="N834" s="424"/>
      <c r="O834" s="322">
        <f t="shared" si="85"/>
        <v>0</v>
      </c>
      <c r="P834" s="323">
        <v>4607105160880</v>
      </c>
      <c r="Q834" s="337" t="s">
        <v>6499</v>
      </c>
      <c r="R834" s="324">
        <f t="shared" si="86"/>
        <v>46.4</v>
      </c>
      <c r="S834" s="458" t="s">
        <v>6886</v>
      </c>
      <c r="T834" s="326" t="s">
        <v>6859</v>
      </c>
      <c r="U834" s="352"/>
      <c r="V834" s="352"/>
      <c r="W834" s="352"/>
      <c r="X834" s="352"/>
    </row>
    <row r="835" spans="1:24" ht="25.5" x14ac:dyDescent="0.2">
      <c r="A835" s="292">
        <v>816</v>
      </c>
      <c r="B835" s="310">
        <v>1952</v>
      </c>
      <c r="C835" s="311" t="s">
        <v>5371</v>
      </c>
      <c r="D835" s="312"/>
      <c r="E835" s="313" t="s">
        <v>590</v>
      </c>
      <c r="F835" s="314" t="s">
        <v>4582</v>
      </c>
      <c r="G835" s="315" t="str">
        <f t="shared" si="84"/>
        <v>фото</v>
      </c>
      <c r="H835" s="315"/>
      <c r="I835" s="316" t="s">
        <v>4583</v>
      </c>
      <c r="J835" s="317" t="s">
        <v>1112</v>
      </c>
      <c r="K835" s="318" t="s">
        <v>593</v>
      </c>
      <c r="L835" s="319">
        <v>40</v>
      </c>
      <c r="M835" s="320">
        <v>1016.8000000000001</v>
      </c>
      <c r="N835" s="424"/>
      <c r="O835" s="322">
        <f t="shared" si="85"/>
        <v>0</v>
      </c>
      <c r="P835" s="323">
        <v>4607105145634</v>
      </c>
      <c r="Q835" s="317"/>
      <c r="R835" s="324">
        <f t="shared" si="86"/>
        <v>25.42</v>
      </c>
      <c r="S835" s="458" t="s">
        <v>5371</v>
      </c>
      <c r="T835" s="326" t="s">
        <v>6874</v>
      </c>
      <c r="U835" s="352"/>
      <c r="V835" s="352"/>
      <c r="W835" s="352"/>
      <c r="X835" s="352"/>
    </row>
    <row r="836" spans="1:24" ht="25.5" x14ac:dyDescent="0.2">
      <c r="A836" s="292">
        <v>817</v>
      </c>
      <c r="B836" s="310">
        <v>2938</v>
      </c>
      <c r="C836" s="311" t="s">
        <v>2060</v>
      </c>
      <c r="D836" s="312"/>
      <c r="E836" s="313" t="s">
        <v>590</v>
      </c>
      <c r="F836" s="314" t="s">
        <v>815</v>
      </c>
      <c r="G836" s="315" t="str">
        <f t="shared" si="84"/>
        <v>фото</v>
      </c>
      <c r="H836" s="315"/>
      <c r="I836" s="316" t="s">
        <v>816</v>
      </c>
      <c r="J836" s="317" t="s">
        <v>1112</v>
      </c>
      <c r="K836" s="318" t="s">
        <v>593</v>
      </c>
      <c r="L836" s="319">
        <v>40</v>
      </c>
      <c r="M836" s="320">
        <v>887.6</v>
      </c>
      <c r="N836" s="424"/>
      <c r="O836" s="322">
        <f t="shared" si="85"/>
        <v>0</v>
      </c>
      <c r="P836" s="323">
        <v>4607105145641</v>
      </c>
      <c r="Q836" s="317"/>
      <c r="R836" s="324">
        <f t="shared" si="86"/>
        <v>22.19</v>
      </c>
      <c r="S836" s="458" t="s">
        <v>2060</v>
      </c>
      <c r="T836" s="326" t="s">
        <v>6869</v>
      </c>
      <c r="U836" s="352"/>
      <c r="V836" s="352"/>
      <c r="W836" s="352"/>
      <c r="X836" s="352"/>
    </row>
    <row r="837" spans="1:24" ht="38.25" x14ac:dyDescent="0.2">
      <c r="A837" s="292">
        <v>818</v>
      </c>
      <c r="B837" s="310">
        <v>5050</v>
      </c>
      <c r="C837" s="311" t="s">
        <v>3960</v>
      </c>
      <c r="D837" s="312"/>
      <c r="E837" s="313" t="s">
        <v>590</v>
      </c>
      <c r="F837" s="314" t="s">
        <v>1334</v>
      </c>
      <c r="G837" s="315" t="str">
        <f t="shared" si="84"/>
        <v>фото</v>
      </c>
      <c r="H837" s="315"/>
      <c r="I837" s="316" t="s">
        <v>3868</v>
      </c>
      <c r="J837" s="317" t="s">
        <v>1115</v>
      </c>
      <c r="K837" s="318" t="s">
        <v>593</v>
      </c>
      <c r="L837" s="319">
        <v>40</v>
      </c>
      <c r="M837" s="320">
        <v>1011.9</v>
      </c>
      <c r="N837" s="424"/>
      <c r="O837" s="322">
        <f t="shared" si="85"/>
        <v>0</v>
      </c>
      <c r="P837" s="323">
        <v>4607105145672</v>
      </c>
      <c r="Q837" s="317"/>
      <c r="R837" s="324">
        <f t="shared" si="86"/>
        <v>25.3</v>
      </c>
      <c r="S837" s="458" t="s">
        <v>3960</v>
      </c>
      <c r="T837" s="326" t="s">
        <v>6868</v>
      </c>
      <c r="U837" s="352"/>
      <c r="V837" s="352"/>
      <c r="W837" s="352"/>
      <c r="X837" s="352"/>
    </row>
    <row r="838" spans="1:24" ht="25.5" x14ac:dyDescent="0.2">
      <c r="A838" s="292">
        <v>819</v>
      </c>
      <c r="B838" s="310">
        <v>1243</v>
      </c>
      <c r="C838" s="311" t="s">
        <v>2061</v>
      </c>
      <c r="D838" s="312"/>
      <c r="E838" s="313" t="s">
        <v>590</v>
      </c>
      <c r="F838" s="314" t="s">
        <v>817</v>
      </c>
      <c r="G838" s="315" t="str">
        <f t="shared" si="84"/>
        <v>фото</v>
      </c>
      <c r="H838" s="315"/>
      <c r="I838" s="316" t="s">
        <v>818</v>
      </c>
      <c r="J838" s="317" t="s">
        <v>1085</v>
      </c>
      <c r="K838" s="318" t="s">
        <v>593</v>
      </c>
      <c r="L838" s="319">
        <v>40</v>
      </c>
      <c r="M838" s="320">
        <v>823</v>
      </c>
      <c r="N838" s="424"/>
      <c r="O838" s="322">
        <f t="shared" si="85"/>
        <v>0</v>
      </c>
      <c r="P838" s="323">
        <v>4607105145696</v>
      </c>
      <c r="Q838" s="317"/>
      <c r="R838" s="324">
        <f t="shared" si="86"/>
        <v>20.58</v>
      </c>
      <c r="S838" s="458" t="s">
        <v>2061</v>
      </c>
      <c r="T838" s="326" t="s">
        <v>6868</v>
      </c>
      <c r="U838" s="352"/>
      <c r="V838" s="352"/>
      <c r="W838" s="352"/>
      <c r="X838" s="352"/>
    </row>
    <row r="839" spans="1:24" ht="25.5" x14ac:dyDescent="0.2">
      <c r="A839" s="292">
        <v>820</v>
      </c>
      <c r="B839" s="310">
        <v>6389</v>
      </c>
      <c r="C839" s="311" t="s">
        <v>2064</v>
      </c>
      <c r="D839" s="312"/>
      <c r="E839" s="313" t="s">
        <v>590</v>
      </c>
      <c r="F839" s="314" t="s">
        <v>819</v>
      </c>
      <c r="G839" s="315" t="str">
        <f t="shared" si="84"/>
        <v>фото</v>
      </c>
      <c r="H839" s="315"/>
      <c r="I839" s="316" t="s">
        <v>820</v>
      </c>
      <c r="J839" s="317" t="s">
        <v>1112</v>
      </c>
      <c r="K839" s="318" t="s">
        <v>594</v>
      </c>
      <c r="L839" s="319">
        <v>40</v>
      </c>
      <c r="M839" s="320">
        <v>1161</v>
      </c>
      <c r="N839" s="424"/>
      <c r="O839" s="322">
        <f t="shared" si="85"/>
        <v>0</v>
      </c>
      <c r="P839" s="323">
        <v>4607105145733</v>
      </c>
      <c r="Q839" s="317"/>
      <c r="R839" s="324">
        <f t="shared" si="86"/>
        <v>29.03</v>
      </c>
      <c r="S839" s="458" t="s">
        <v>2064</v>
      </c>
      <c r="T839" s="326" t="s">
        <v>6868</v>
      </c>
      <c r="U839" s="352"/>
      <c r="V839" s="352"/>
      <c r="W839" s="352"/>
      <c r="X839" s="352"/>
    </row>
    <row r="840" spans="1:24" ht="25.5" x14ac:dyDescent="0.2">
      <c r="A840" s="292">
        <v>821</v>
      </c>
      <c r="B840" s="310">
        <v>5185</v>
      </c>
      <c r="C840" s="311" t="s">
        <v>2063</v>
      </c>
      <c r="D840" s="312"/>
      <c r="E840" s="313" t="s">
        <v>590</v>
      </c>
      <c r="F840" s="314" t="s">
        <v>821</v>
      </c>
      <c r="G840" s="315" t="str">
        <f t="shared" si="84"/>
        <v>фото</v>
      </c>
      <c r="H840" s="315"/>
      <c r="I840" s="316" t="s">
        <v>822</v>
      </c>
      <c r="J840" s="317" t="s">
        <v>1112</v>
      </c>
      <c r="K840" s="318" t="s">
        <v>593</v>
      </c>
      <c r="L840" s="319">
        <v>40</v>
      </c>
      <c r="M840" s="320">
        <v>738.5</v>
      </c>
      <c r="N840" s="424"/>
      <c r="O840" s="322">
        <f t="shared" si="85"/>
        <v>0</v>
      </c>
      <c r="P840" s="323">
        <v>4607105145740</v>
      </c>
      <c r="Q840" s="317"/>
      <c r="R840" s="324">
        <f t="shared" si="86"/>
        <v>18.46</v>
      </c>
      <c r="S840" s="458" t="s">
        <v>2063</v>
      </c>
      <c r="T840" s="326" t="s">
        <v>6869</v>
      </c>
      <c r="U840" s="352"/>
      <c r="V840" s="352"/>
      <c r="W840" s="352"/>
      <c r="X840" s="352"/>
    </row>
    <row r="841" spans="1:24" ht="76.5" x14ac:dyDescent="0.2">
      <c r="A841" s="292">
        <v>822</v>
      </c>
      <c r="B841" s="310">
        <v>6103</v>
      </c>
      <c r="C841" s="311" t="s">
        <v>5763</v>
      </c>
      <c r="D841" s="312"/>
      <c r="E841" s="313" t="s">
        <v>590</v>
      </c>
      <c r="F841" s="314" t="s">
        <v>5762</v>
      </c>
      <c r="G841" s="315" t="str">
        <f t="shared" si="84"/>
        <v>фото</v>
      </c>
      <c r="H841" s="315"/>
      <c r="I841" s="316" t="s">
        <v>5764</v>
      </c>
      <c r="J841" s="317" t="s">
        <v>5184</v>
      </c>
      <c r="K841" s="318" t="s">
        <v>593</v>
      </c>
      <c r="L841" s="319">
        <v>40</v>
      </c>
      <c r="M841" s="320">
        <v>1602.1999999999998</v>
      </c>
      <c r="N841" s="424"/>
      <c r="O841" s="322">
        <f t="shared" si="85"/>
        <v>0</v>
      </c>
      <c r="P841" s="323">
        <v>4607105149588</v>
      </c>
      <c r="Q841" s="317" t="s">
        <v>4911</v>
      </c>
      <c r="R841" s="324">
        <f t="shared" si="86"/>
        <v>40.06</v>
      </c>
      <c r="S841" s="458" t="s">
        <v>5763</v>
      </c>
      <c r="T841" s="326" t="s">
        <v>6869</v>
      </c>
      <c r="U841" s="352"/>
      <c r="V841" s="352"/>
      <c r="W841" s="352"/>
      <c r="X841" s="352"/>
    </row>
    <row r="842" spans="1:24" ht="25.5" x14ac:dyDescent="0.2">
      <c r="A842" s="292">
        <v>823</v>
      </c>
      <c r="B842" s="310">
        <v>1128</v>
      </c>
      <c r="C842" s="311" t="s">
        <v>2067</v>
      </c>
      <c r="D842" s="312"/>
      <c r="E842" s="313" t="s">
        <v>590</v>
      </c>
      <c r="F842" s="314" t="s">
        <v>823</v>
      </c>
      <c r="G842" s="315" t="str">
        <f t="shared" si="84"/>
        <v>фото</v>
      </c>
      <c r="H842" s="315"/>
      <c r="I842" s="316" t="s">
        <v>824</v>
      </c>
      <c r="J842" s="317" t="s">
        <v>1112</v>
      </c>
      <c r="K842" s="318" t="s">
        <v>593</v>
      </c>
      <c r="L842" s="319">
        <v>40</v>
      </c>
      <c r="M842" s="320">
        <v>1011.9</v>
      </c>
      <c r="N842" s="424"/>
      <c r="O842" s="322">
        <f t="shared" si="85"/>
        <v>0</v>
      </c>
      <c r="P842" s="323">
        <v>4607105145757</v>
      </c>
      <c r="Q842" s="317"/>
      <c r="R842" s="324">
        <f t="shared" si="86"/>
        <v>25.3</v>
      </c>
      <c r="S842" s="458" t="s">
        <v>2067</v>
      </c>
      <c r="T842" s="326" t="s">
        <v>6869</v>
      </c>
      <c r="U842" s="352"/>
      <c r="V842" s="352"/>
      <c r="W842" s="352"/>
      <c r="X842" s="352"/>
    </row>
    <row r="843" spans="1:24" ht="38.25" x14ac:dyDescent="0.2">
      <c r="A843" s="292">
        <v>824</v>
      </c>
      <c r="B843" s="310">
        <v>382</v>
      </c>
      <c r="C843" s="311" t="s">
        <v>2068</v>
      </c>
      <c r="D843" s="312"/>
      <c r="E843" s="313" t="s">
        <v>590</v>
      </c>
      <c r="F843" s="314" t="s">
        <v>825</v>
      </c>
      <c r="G843" s="315" t="str">
        <f t="shared" si="84"/>
        <v>фото</v>
      </c>
      <c r="H843" s="315"/>
      <c r="I843" s="316" t="s">
        <v>826</v>
      </c>
      <c r="J843" s="317" t="s">
        <v>1068</v>
      </c>
      <c r="K843" s="318" t="s">
        <v>593</v>
      </c>
      <c r="L843" s="319">
        <v>40</v>
      </c>
      <c r="M843" s="320">
        <v>937.30000000000007</v>
      </c>
      <c r="N843" s="424"/>
      <c r="O843" s="322">
        <f t="shared" si="85"/>
        <v>0</v>
      </c>
      <c r="P843" s="323">
        <v>4607105145764</v>
      </c>
      <c r="Q843" s="317"/>
      <c r="R843" s="324">
        <f t="shared" si="86"/>
        <v>23.43</v>
      </c>
      <c r="S843" s="458" t="s">
        <v>2068</v>
      </c>
      <c r="T843" s="326" t="s">
        <v>6868</v>
      </c>
      <c r="U843" s="352"/>
      <c r="V843" s="352"/>
      <c r="W843" s="352"/>
      <c r="X843" s="352"/>
    </row>
    <row r="844" spans="1:24" ht="38.25" x14ac:dyDescent="0.2">
      <c r="A844" s="292">
        <v>825</v>
      </c>
      <c r="B844" s="310">
        <v>11945</v>
      </c>
      <c r="C844" s="311" t="s">
        <v>5372</v>
      </c>
      <c r="D844" s="312"/>
      <c r="E844" s="313" t="s">
        <v>590</v>
      </c>
      <c r="F844" s="314" t="s">
        <v>5071</v>
      </c>
      <c r="G844" s="315" t="str">
        <f t="shared" si="84"/>
        <v>фото</v>
      </c>
      <c r="H844" s="315"/>
      <c r="I844" s="316" t="s">
        <v>5181</v>
      </c>
      <c r="J844" s="317" t="s">
        <v>1065</v>
      </c>
      <c r="K844" s="318" t="s">
        <v>593</v>
      </c>
      <c r="L844" s="319">
        <v>40</v>
      </c>
      <c r="M844" s="320">
        <v>713.6</v>
      </c>
      <c r="N844" s="424"/>
      <c r="O844" s="322">
        <f t="shared" si="85"/>
        <v>0</v>
      </c>
      <c r="P844" s="323">
        <v>4607105145771</v>
      </c>
      <c r="Q844" s="317" t="s">
        <v>4911</v>
      </c>
      <c r="R844" s="324">
        <f t="shared" si="86"/>
        <v>17.84</v>
      </c>
      <c r="S844" s="458" t="s">
        <v>5372</v>
      </c>
      <c r="T844" s="326" t="s">
        <v>6869</v>
      </c>
      <c r="U844" s="352"/>
      <c r="V844" s="352"/>
      <c r="W844" s="352"/>
      <c r="X844" s="352"/>
    </row>
    <row r="845" spans="1:24" ht="25.5" x14ac:dyDescent="0.2">
      <c r="A845" s="292">
        <v>826</v>
      </c>
      <c r="B845" s="310">
        <v>14986</v>
      </c>
      <c r="C845" s="327" t="s">
        <v>6889</v>
      </c>
      <c r="D845" s="328"/>
      <c r="E845" s="329" t="s">
        <v>590</v>
      </c>
      <c r="F845" s="330" t="s">
        <v>6890</v>
      </c>
      <c r="G845" s="331" t="str">
        <f t="shared" si="84"/>
        <v>фото</v>
      </c>
      <c r="H845" s="331"/>
      <c r="I845" s="332" t="s">
        <v>6891</v>
      </c>
      <c r="J845" s="333" t="s">
        <v>1085</v>
      </c>
      <c r="K845" s="334" t="s">
        <v>593</v>
      </c>
      <c r="L845" s="335">
        <v>40</v>
      </c>
      <c r="M845" s="336">
        <v>823</v>
      </c>
      <c r="N845" s="424"/>
      <c r="O845" s="322">
        <f t="shared" si="85"/>
        <v>0</v>
      </c>
      <c r="P845" s="323">
        <v>4607105160897</v>
      </c>
      <c r="Q845" s="337" t="s">
        <v>6499</v>
      </c>
      <c r="R845" s="324">
        <f t="shared" si="86"/>
        <v>20.58</v>
      </c>
      <c r="S845" s="458" t="s">
        <v>6889</v>
      </c>
      <c r="T845" s="326" t="s">
        <v>6869</v>
      </c>
      <c r="U845" s="352"/>
      <c r="V845" s="352"/>
      <c r="W845" s="352"/>
      <c r="X845" s="352"/>
    </row>
    <row r="846" spans="1:24" ht="51" x14ac:dyDescent="0.2">
      <c r="A846" s="292">
        <v>827</v>
      </c>
      <c r="B846" s="310">
        <v>2068</v>
      </c>
      <c r="C846" s="311" t="s">
        <v>3209</v>
      </c>
      <c r="D846" s="312"/>
      <c r="E846" s="313" t="s">
        <v>590</v>
      </c>
      <c r="F846" s="314" t="s">
        <v>2510</v>
      </c>
      <c r="G846" s="315" t="str">
        <f t="shared" si="84"/>
        <v>фото</v>
      </c>
      <c r="H846" s="315"/>
      <c r="I846" s="316" t="s">
        <v>5183</v>
      </c>
      <c r="J846" s="317" t="s">
        <v>1112</v>
      </c>
      <c r="K846" s="318" t="s">
        <v>593</v>
      </c>
      <c r="L846" s="319">
        <v>40</v>
      </c>
      <c r="M846" s="320">
        <v>823</v>
      </c>
      <c r="N846" s="424"/>
      <c r="O846" s="322">
        <f t="shared" si="85"/>
        <v>0</v>
      </c>
      <c r="P846" s="323">
        <v>4607105145788</v>
      </c>
      <c r="Q846" s="317"/>
      <c r="R846" s="324">
        <f t="shared" si="86"/>
        <v>20.58</v>
      </c>
      <c r="S846" s="458" t="s">
        <v>3209</v>
      </c>
      <c r="T846" s="326" t="s">
        <v>6892</v>
      </c>
      <c r="U846" s="352"/>
      <c r="V846" s="352"/>
      <c r="W846" s="352"/>
      <c r="X846" s="352"/>
    </row>
    <row r="847" spans="1:24" ht="51" x14ac:dyDescent="0.2">
      <c r="A847" s="292">
        <v>828</v>
      </c>
      <c r="B847" s="310">
        <v>1118</v>
      </c>
      <c r="C847" s="311" t="s">
        <v>2070</v>
      </c>
      <c r="D847" s="312"/>
      <c r="E847" s="313" t="s">
        <v>590</v>
      </c>
      <c r="F847" s="314" t="s">
        <v>827</v>
      </c>
      <c r="G847" s="315" t="str">
        <f t="shared" si="84"/>
        <v>фото</v>
      </c>
      <c r="H847" s="315"/>
      <c r="I847" s="316" t="s">
        <v>2563</v>
      </c>
      <c r="J847" s="317" t="s">
        <v>1112</v>
      </c>
      <c r="K847" s="318" t="s">
        <v>593</v>
      </c>
      <c r="L847" s="319">
        <v>40</v>
      </c>
      <c r="M847" s="320">
        <v>1772.3999999999999</v>
      </c>
      <c r="N847" s="424"/>
      <c r="O847" s="322">
        <f t="shared" si="85"/>
        <v>0</v>
      </c>
      <c r="P847" s="323">
        <v>4607105145801</v>
      </c>
      <c r="Q847" s="317"/>
      <c r="R847" s="324">
        <f t="shared" si="86"/>
        <v>44.31</v>
      </c>
      <c r="S847" s="458" t="s">
        <v>2070</v>
      </c>
      <c r="T847" s="326" t="s">
        <v>6869</v>
      </c>
      <c r="U847" s="352"/>
      <c r="V847" s="352"/>
      <c r="W847" s="352"/>
      <c r="X847" s="352"/>
    </row>
    <row r="848" spans="1:24" ht="38.25" x14ac:dyDescent="0.2">
      <c r="A848" s="292">
        <v>829</v>
      </c>
      <c r="B848" s="310">
        <v>1044</v>
      </c>
      <c r="C848" s="311" t="s">
        <v>2069</v>
      </c>
      <c r="D848" s="312"/>
      <c r="E848" s="313" t="s">
        <v>590</v>
      </c>
      <c r="F848" s="314" t="s">
        <v>828</v>
      </c>
      <c r="G848" s="315" t="str">
        <f t="shared" si="84"/>
        <v>фото</v>
      </c>
      <c r="H848" s="315"/>
      <c r="I848" s="316" t="s">
        <v>5182</v>
      </c>
      <c r="J848" s="317" t="s">
        <v>1112</v>
      </c>
      <c r="K848" s="318" t="s">
        <v>593</v>
      </c>
      <c r="L848" s="319">
        <v>40</v>
      </c>
      <c r="M848" s="320">
        <v>1384.6999999999998</v>
      </c>
      <c r="N848" s="424"/>
      <c r="O848" s="322">
        <f t="shared" si="85"/>
        <v>0</v>
      </c>
      <c r="P848" s="323">
        <v>4607105145825</v>
      </c>
      <c r="Q848" s="317"/>
      <c r="R848" s="324">
        <f t="shared" si="86"/>
        <v>34.619999999999997</v>
      </c>
      <c r="S848" s="458" t="s">
        <v>2069</v>
      </c>
      <c r="T848" s="326" t="s">
        <v>6868</v>
      </c>
      <c r="U848" s="352"/>
      <c r="V848" s="352"/>
      <c r="W848" s="352"/>
      <c r="X848" s="352"/>
    </row>
    <row r="849" spans="1:24" ht="51" x14ac:dyDescent="0.2">
      <c r="A849" s="292">
        <v>830</v>
      </c>
      <c r="B849" s="310">
        <v>11947</v>
      </c>
      <c r="C849" s="311" t="s">
        <v>5374</v>
      </c>
      <c r="D849" s="312"/>
      <c r="E849" s="313" t="s">
        <v>590</v>
      </c>
      <c r="F849" s="314" t="s">
        <v>1199</v>
      </c>
      <c r="G849" s="315" t="str">
        <f t="shared" si="84"/>
        <v>фото</v>
      </c>
      <c r="H849" s="315"/>
      <c r="I849" s="316" t="s">
        <v>5185</v>
      </c>
      <c r="J849" s="317" t="s">
        <v>1766</v>
      </c>
      <c r="K849" s="318" t="s">
        <v>593</v>
      </c>
      <c r="L849" s="319">
        <v>40</v>
      </c>
      <c r="M849" s="320">
        <v>1086.3999999999999</v>
      </c>
      <c r="N849" s="424"/>
      <c r="O849" s="322">
        <f t="shared" si="85"/>
        <v>0</v>
      </c>
      <c r="P849" s="323">
        <v>4607105145856</v>
      </c>
      <c r="Q849" s="317" t="s">
        <v>4911</v>
      </c>
      <c r="R849" s="324">
        <f t="shared" si="86"/>
        <v>27.16</v>
      </c>
      <c r="S849" s="458" t="s">
        <v>5374</v>
      </c>
      <c r="T849" s="326" t="s">
        <v>6869</v>
      </c>
      <c r="U849" s="352"/>
      <c r="V849" s="352"/>
      <c r="W849" s="352"/>
      <c r="X849" s="352"/>
    </row>
    <row r="850" spans="1:24" ht="38.25" x14ac:dyDescent="0.2">
      <c r="A850" s="292">
        <v>831</v>
      </c>
      <c r="B850" s="310">
        <v>2011</v>
      </c>
      <c r="C850" s="311" t="s">
        <v>2073</v>
      </c>
      <c r="D850" s="312"/>
      <c r="E850" s="313" t="s">
        <v>590</v>
      </c>
      <c r="F850" s="314" t="s">
        <v>829</v>
      </c>
      <c r="G850" s="315" t="str">
        <f t="shared" si="84"/>
        <v>фото</v>
      </c>
      <c r="H850" s="315"/>
      <c r="I850" s="316" t="s">
        <v>2566</v>
      </c>
      <c r="J850" s="317" t="s">
        <v>1065</v>
      </c>
      <c r="K850" s="318" t="s">
        <v>593</v>
      </c>
      <c r="L850" s="319">
        <v>40</v>
      </c>
      <c r="M850" s="320">
        <v>1260.3999999999999</v>
      </c>
      <c r="N850" s="424"/>
      <c r="O850" s="322">
        <f t="shared" si="85"/>
        <v>0</v>
      </c>
      <c r="P850" s="323">
        <v>4607105145863</v>
      </c>
      <c r="Q850" s="317"/>
      <c r="R850" s="324">
        <f t="shared" si="86"/>
        <v>31.51</v>
      </c>
      <c r="S850" s="458" t="s">
        <v>2073</v>
      </c>
      <c r="T850" s="326" t="s">
        <v>6868</v>
      </c>
      <c r="U850" s="352"/>
      <c r="V850" s="352"/>
      <c r="W850" s="352"/>
      <c r="X850" s="352"/>
    </row>
    <row r="851" spans="1:24" ht="38.25" x14ac:dyDescent="0.2">
      <c r="A851" s="292">
        <v>832</v>
      </c>
      <c r="B851" s="310">
        <v>1132</v>
      </c>
      <c r="C851" s="311" t="s">
        <v>2074</v>
      </c>
      <c r="D851" s="312"/>
      <c r="E851" s="313" t="s">
        <v>590</v>
      </c>
      <c r="F851" s="314" t="s">
        <v>2075</v>
      </c>
      <c r="G851" s="315" t="str">
        <f t="shared" si="84"/>
        <v>фото</v>
      </c>
      <c r="H851" s="315"/>
      <c r="I851" s="316" t="s">
        <v>2567</v>
      </c>
      <c r="J851" s="317" t="s">
        <v>1065</v>
      </c>
      <c r="K851" s="318" t="s">
        <v>593</v>
      </c>
      <c r="L851" s="319">
        <v>40</v>
      </c>
      <c r="M851" s="320">
        <v>1353.6</v>
      </c>
      <c r="N851" s="424"/>
      <c r="O851" s="322">
        <f t="shared" si="85"/>
        <v>0</v>
      </c>
      <c r="P851" s="323">
        <v>4607105145870</v>
      </c>
      <c r="Q851" s="317"/>
      <c r="R851" s="324">
        <f t="shared" si="86"/>
        <v>33.840000000000003</v>
      </c>
      <c r="S851" s="458" t="s">
        <v>2074</v>
      </c>
      <c r="T851" s="326" t="s">
        <v>6868</v>
      </c>
      <c r="U851" s="352"/>
      <c r="V851" s="352"/>
      <c r="W851" s="352"/>
      <c r="X851" s="352"/>
    </row>
    <row r="852" spans="1:24" ht="38.25" x14ac:dyDescent="0.2">
      <c r="A852" s="292">
        <v>833</v>
      </c>
      <c r="B852" s="310">
        <v>1069</v>
      </c>
      <c r="C852" s="311" t="s">
        <v>5759</v>
      </c>
      <c r="D852" s="312"/>
      <c r="E852" s="313" t="s">
        <v>590</v>
      </c>
      <c r="F852" s="314" t="s">
        <v>5760</v>
      </c>
      <c r="G852" s="315" t="str">
        <f t="shared" si="84"/>
        <v>фото</v>
      </c>
      <c r="H852" s="315"/>
      <c r="I852" s="316" t="s">
        <v>5761</v>
      </c>
      <c r="J852" s="317" t="s">
        <v>1112</v>
      </c>
      <c r="K852" s="318" t="s">
        <v>593</v>
      </c>
      <c r="L852" s="319">
        <v>40</v>
      </c>
      <c r="M852" s="320">
        <v>1235.5999999999999</v>
      </c>
      <c r="N852" s="424"/>
      <c r="O852" s="322">
        <f t="shared" si="85"/>
        <v>0</v>
      </c>
      <c r="P852" s="323">
        <v>4607105149595</v>
      </c>
      <c r="Q852" s="317"/>
      <c r="R852" s="324">
        <f t="shared" si="86"/>
        <v>30.89</v>
      </c>
      <c r="S852" s="458" t="s">
        <v>5759</v>
      </c>
      <c r="T852" s="326" t="s">
        <v>6868</v>
      </c>
      <c r="U852" s="352"/>
      <c r="V852" s="352"/>
      <c r="W852" s="352"/>
      <c r="X852" s="352"/>
    </row>
    <row r="853" spans="1:24" ht="38.25" x14ac:dyDescent="0.2">
      <c r="A853" s="292">
        <v>834</v>
      </c>
      <c r="B853" s="310">
        <v>1766</v>
      </c>
      <c r="C853" s="311" t="s">
        <v>3210</v>
      </c>
      <c r="D853" s="312"/>
      <c r="E853" s="313" t="s">
        <v>590</v>
      </c>
      <c r="F853" s="314" t="s">
        <v>3211</v>
      </c>
      <c r="G853" s="315" t="str">
        <f t="shared" si="84"/>
        <v>фото</v>
      </c>
      <c r="H853" s="315"/>
      <c r="I853" s="316" t="s">
        <v>3212</v>
      </c>
      <c r="J853" s="317" t="s">
        <v>1112</v>
      </c>
      <c r="K853" s="318" t="s">
        <v>6893</v>
      </c>
      <c r="L853" s="319">
        <v>40</v>
      </c>
      <c r="M853" s="320">
        <v>1106.3</v>
      </c>
      <c r="N853" s="424"/>
      <c r="O853" s="322">
        <f t="shared" si="85"/>
        <v>0</v>
      </c>
      <c r="P853" s="323">
        <v>4607105145900</v>
      </c>
      <c r="Q853" s="317"/>
      <c r="R853" s="324">
        <f t="shared" si="86"/>
        <v>27.66</v>
      </c>
      <c r="S853" s="458" t="s">
        <v>3210</v>
      </c>
      <c r="T853" s="326" t="s">
        <v>6874</v>
      </c>
      <c r="U853" s="352"/>
      <c r="V853" s="352"/>
      <c r="W853" s="352"/>
      <c r="X853" s="352"/>
    </row>
    <row r="854" spans="1:24" ht="38.25" x14ac:dyDescent="0.2">
      <c r="A854" s="292">
        <v>835</v>
      </c>
      <c r="B854" s="310">
        <v>2066</v>
      </c>
      <c r="C854" s="311" t="s">
        <v>2072</v>
      </c>
      <c r="D854" s="312"/>
      <c r="E854" s="313" t="s">
        <v>590</v>
      </c>
      <c r="F854" s="314" t="s">
        <v>830</v>
      </c>
      <c r="G854" s="315" t="str">
        <f t="shared" si="84"/>
        <v>фото</v>
      </c>
      <c r="H854" s="315"/>
      <c r="I854" s="316" t="s">
        <v>831</v>
      </c>
      <c r="J854" s="317" t="s">
        <v>1085</v>
      </c>
      <c r="K854" s="318" t="s">
        <v>593</v>
      </c>
      <c r="L854" s="319">
        <v>40</v>
      </c>
      <c r="M854" s="320">
        <v>887.6</v>
      </c>
      <c r="N854" s="424"/>
      <c r="O854" s="322">
        <f t="shared" si="85"/>
        <v>0</v>
      </c>
      <c r="P854" s="323">
        <v>4607105145917</v>
      </c>
      <c r="Q854" s="317"/>
      <c r="R854" s="324">
        <f t="shared" si="86"/>
        <v>22.19</v>
      </c>
      <c r="S854" s="458" t="s">
        <v>2072</v>
      </c>
      <c r="T854" s="326" t="s">
        <v>6869</v>
      </c>
      <c r="U854" s="352"/>
      <c r="V854" s="352"/>
      <c r="W854" s="352"/>
      <c r="X854" s="352"/>
    </row>
    <row r="855" spans="1:24" ht="38.25" x14ac:dyDescent="0.2">
      <c r="A855" s="292">
        <v>836</v>
      </c>
      <c r="B855" s="310">
        <v>2102</v>
      </c>
      <c r="C855" s="311" t="s">
        <v>5373</v>
      </c>
      <c r="D855" s="312"/>
      <c r="E855" s="313" t="s">
        <v>590</v>
      </c>
      <c r="F855" s="314" t="s">
        <v>832</v>
      </c>
      <c r="G855" s="315" t="str">
        <f t="shared" si="84"/>
        <v>фото</v>
      </c>
      <c r="H855" s="315"/>
      <c r="I855" s="316" t="s">
        <v>833</v>
      </c>
      <c r="J855" s="317" t="s">
        <v>1112</v>
      </c>
      <c r="K855" s="318" t="s">
        <v>593</v>
      </c>
      <c r="L855" s="319">
        <v>40</v>
      </c>
      <c r="M855" s="320">
        <v>1353.6</v>
      </c>
      <c r="N855" s="424"/>
      <c r="O855" s="322">
        <f t="shared" si="85"/>
        <v>0</v>
      </c>
      <c r="P855" s="323">
        <v>4607105145931</v>
      </c>
      <c r="Q855" s="317"/>
      <c r="R855" s="324">
        <f t="shared" si="86"/>
        <v>33.840000000000003</v>
      </c>
      <c r="S855" s="458" t="s">
        <v>5373</v>
      </c>
      <c r="T855" s="326" t="s">
        <v>6868</v>
      </c>
      <c r="U855" s="352"/>
      <c r="V855" s="352"/>
      <c r="W855" s="352"/>
      <c r="X855" s="352"/>
    </row>
    <row r="856" spans="1:24" ht="25.5" x14ac:dyDescent="0.2">
      <c r="A856" s="292">
        <v>837</v>
      </c>
      <c r="B856" s="310">
        <v>1969</v>
      </c>
      <c r="C856" s="311" t="s">
        <v>3961</v>
      </c>
      <c r="D856" s="312"/>
      <c r="E856" s="313" t="s">
        <v>590</v>
      </c>
      <c r="F856" s="314" t="s">
        <v>3783</v>
      </c>
      <c r="G856" s="315" t="str">
        <f t="shared" si="84"/>
        <v>фото</v>
      </c>
      <c r="H856" s="315"/>
      <c r="I856" s="316" t="s">
        <v>3869</v>
      </c>
      <c r="J856" s="317" t="s">
        <v>1085</v>
      </c>
      <c r="K856" s="318" t="s">
        <v>593</v>
      </c>
      <c r="L856" s="319">
        <v>40</v>
      </c>
      <c r="M856" s="320">
        <v>1036.6999999999998</v>
      </c>
      <c r="N856" s="424"/>
      <c r="O856" s="322">
        <f t="shared" si="85"/>
        <v>0</v>
      </c>
      <c r="P856" s="323">
        <v>4607105145955</v>
      </c>
      <c r="Q856" s="317"/>
      <c r="R856" s="324">
        <f t="shared" si="86"/>
        <v>25.92</v>
      </c>
      <c r="S856" s="458" t="s">
        <v>3961</v>
      </c>
      <c r="T856" s="326" t="s">
        <v>6868</v>
      </c>
      <c r="U856" s="352"/>
      <c r="V856" s="352"/>
      <c r="W856" s="352"/>
      <c r="X856" s="352"/>
    </row>
    <row r="857" spans="1:24" ht="25.5" x14ac:dyDescent="0.2">
      <c r="A857" s="292">
        <v>838</v>
      </c>
      <c r="B857" s="310">
        <v>1000</v>
      </c>
      <c r="C857" s="311" t="s">
        <v>3213</v>
      </c>
      <c r="D857" s="312"/>
      <c r="E857" s="313" t="s">
        <v>590</v>
      </c>
      <c r="F857" s="314" t="s">
        <v>2511</v>
      </c>
      <c r="G857" s="315" t="str">
        <f t="shared" ref="G857:G870" si="87">HYPERLINK("http://www.gardenbulbs.ru/images/summer_CL/thumbnails/"&amp;C857&amp;".jpg","фото")</f>
        <v>фото</v>
      </c>
      <c r="H857" s="315"/>
      <c r="I857" s="316" t="s">
        <v>2565</v>
      </c>
      <c r="J857" s="317" t="s">
        <v>1112</v>
      </c>
      <c r="K857" s="318" t="s">
        <v>593</v>
      </c>
      <c r="L857" s="319">
        <v>40</v>
      </c>
      <c r="M857" s="320">
        <v>1235.5999999999999</v>
      </c>
      <c r="N857" s="424"/>
      <c r="O857" s="322">
        <f t="shared" ref="O857:O870" si="88">IF(ISERROR(N857*M857),0,N857*M857)</f>
        <v>0</v>
      </c>
      <c r="P857" s="323">
        <v>4607105145962</v>
      </c>
      <c r="Q857" s="317"/>
      <c r="R857" s="324">
        <f t="shared" ref="R857:R870" si="89">ROUND(M857/L857,2)</f>
        <v>30.89</v>
      </c>
      <c r="S857" s="458" t="s">
        <v>3213</v>
      </c>
      <c r="T857" s="326" t="s">
        <v>6869</v>
      </c>
      <c r="U857" s="352"/>
      <c r="V857" s="352"/>
      <c r="W857" s="352"/>
      <c r="X857" s="352"/>
    </row>
    <row r="858" spans="1:24" ht="25.5" x14ac:dyDescent="0.2">
      <c r="A858" s="292">
        <v>839</v>
      </c>
      <c r="B858" s="310">
        <v>2050</v>
      </c>
      <c r="C858" s="311" t="s">
        <v>3533</v>
      </c>
      <c r="D858" s="312"/>
      <c r="E858" s="313" t="s">
        <v>590</v>
      </c>
      <c r="F858" s="314" t="s">
        <v>3784</v>
      </c>
      <c r="G858" s="315" t="str">
        <f t="shared" si="87"/>
        <v>фото</v>
      </c>
      <c r="H858" s="315"/>
      <c r="I858" s="316" t="s">
        <v>5187</v>
      </c>
      <c r="J858" s="317" t="s">
        <v>1085</v>
      </c>
      <c r="K858" s="318" t="s">
        <v>593</v>
      </c>
      <c r="L858" s="319">
        <v>40</v>
      </c>
      <c r="M858" s="320">
        <v>698.7</v>
      </c>
      <c r="N858" s="424"/>
      <c r="O858" s="322">
        <f t="shared" si="88"/>
        <v>0</v>
      </c>
      <c r="P858" s="323">
        <v>4607105145979</v>
      </c>
      <c r="Q858" s="317"/>
      <c r="R858" s="324">
        <f t="shared" si="89"/>
        <v>17.47</v>
      </c>
      <c r="S858" s="458" t="s">
        <v>3533</v>
      </c>
      <c r="T858" s="326" t="s">
        <v>6894</v>
      </c>
      <c r="U858" s="352"/>
      <c r="V858" s="352"/>
      <c r="W858" s="352"/>
      <c r="X858" s="352"/>
    </row>
    <row r="859" spans="1:24" ht="38.25" x14ac:dyDescent="0.2">
      <c r="A859" s="292">
        <v>840</v>
      </c>
      <c r="B859" s="310">
        <v>2013</v>
      </c>
      <c r="C859" s="311" t="s">
        <v>3214</v>
      </c>
      <c r="D859" s="312"/>
      <c r="E859" s="313" t="s">
        <v>590</v>
      </c>
      <c r="F859" s="314" t="s">
        <v>3215</v>
      </c>
      <c r="G859" s="315" t="str">
        <f t="shared" si="87"/>
        <v>фото</v>
      </c>
      <c r="H859" s="315"/>
      <c r="I859" s="316" t="s">
        <v>5186</v>
      </c>
      <c r="J859" s="317" t="s">
        <v>1105</v>
      </c>
      <c r="K859" s="318" t="s">
        <v>591</v>
      </c>
      <c r="L859" s="319">
        <v>50</v>
      </c>
      <c r="M859" s="320">
        <v>715</v>
      </c>
      <c r="N859" s="424"/>
      <c r="O859" s="322">
        <f t="shared" si="88"/>
        <v>0</v>
      </c>
      <c r="P859" s="323">
        <v>4607105145986</v>
      </c>
      <c r="Q859" s="317"/>
      <c r="R859" s="324">
        <f t="shared" si="89"/>
        <v>14.3</v>
      </c>
      <c r="S859" s="458" t="s">
        <v>3214</v>
      </c>
      <c r="T859" s="326" t="s">
        <v>6895</v>
      </c>
      <c r="U859" s="352"/>
      <c r="V859" s="352"/>
      <c r="W859" s="352"/>
      <c r="X859" s="352"/>
    </row>
    <row r="860" spans="1:24" ht="25.5" x14ac:dyDescent="0.2">
      <c r="A860" s="292">
        <v>841</v>
      </c>
      <c r="B860" s="310">
        <v>2010</v>
      </c>
      <c r="C860" s="311" t="s">
        <v>2076</v>
      </c>
      <c r="D860" s="312"/>
      <c r="E860" s="313" t="s">
        <v>590</v>
      </c>
      <c r="F860" s="314" t="s">
        <v>834</v>
      </c>
      <c r="G860" s="315" t="str">
        <f t="shared" si="87"/>
        <v>фото</v>
      </c>
      <c r="H860" s="315"/>
      <c r="I860" s="316" t="s">
        <v>2568</v>
      </c>
      <c r="J860" s="317" t="s">
        <v>1065</v>
      </c>
      <c r="K860" s="318" t="s">
        <v>593</v>
      </c>
      <c r="L860" s="319">
        <v>40</v>
      </c>
      <c r="M860" s="320">
        <v>1136.0999999999999</v>
      </c>
      <c r="N860" s="424"/>
      <c r="O860" s="322">
        <f t="shared" si="88"/>
        <v>0</v>
      </c>
      <c r="P860" s="323">
        <v>4607105146013</v>
      </c>
      <c r="Q860" s="317"/>
      <c r="R860" s="324">
        <f t="shared" si="89"/>
        <v>28.4</v>
      </c>
      <c r="S860" s="458" t="s">
        <v>2076</v>
      </c>
      <c r="T860" s="326" t="s">
        <v>6868</v>
      </c>
      <c r="U860" s="352"/>
      <c r="V860" s="352"/>
      <c r="W860" s="352"/>
      <c r="X860" s="352"/>
    </row>
    <row r="861" spans="1:24" ht="25.5" x14ac:dyDescent="0.2">
      <c r="A861" s="292">
        <v>842</v>
      </c>
      <c r="B861" s="310">
        <v>146</v>
      </c>
      <c r="C861" s="311" t="s">
        <v>2049</v>
      </c>
      <c r="D861" s="312"/>
      <c r="E861" s="313" t="s">
        <v>590</v>
      </c>
      <c r="F861" s="314" t="s">
        <v>836</v>
      </c>
      <c r="G861" s="315" t="str">
        <f t="shared" si="87"/>
        <v>фото</v>
      </c>
      <c r="H861" s="315"/>
      <c r="I861" s="316" t="s">
        <v>2560</v>
      </c>
      <c r="J861" s="317" t="s">
        <v>1074</v>
      </c>
      <c r="K861" s="318" t="s">
        <v>593</v>
      </c>
      <c r="L861" s="319">
        <v>40</v>
      </c>
      <c r="M861" s="320">
        <v>1804.6999999999998</v>
      </c>
      <c r="N861" s="424"/>
      <c r="O861" s="322">
        <f t="shared" si="88"/>
        <v>0</v>
      </c>
      <c r="P861" s="323">
        <v>4607105146037</v>
      </c>
      <c r="Q861" s="317"/>
      <c r="R861" s="324">
        <f t="shared" si="89"/>
        <v>45.12</v>
      </c>
      <c r="S861" s="458" t="s">
        <v>2049</v>
      </c>
      <c r="T861" s="326" t="s">
        <v>6869</v>
      </c>
      <c r="U861" s="352"/>
      <c r="V861" s="352"/>
      <c r="W861" s="352"/>
      <c r="X861" s="352"/>
    </row>
    <row r="862" spans="1:24" ht="38.25" x14ac:dyDescent="0.2">
      <c r="A862" s="292">
        <v>843</v>
      </c>
      <c r="B862" s="310">
        <v>2063</v>
      </c>
      <c r="C862" s="311" t="s">
        <v>2062</v>
      </c>
      <c r="D862" s="312"/>
      <c r="E862" s="313" t="s">
        <v>590</v>
      </c>
      <c r="F862" s="314" t="s">
        <v>6896</v>
      </c>
      <c r="G862" s="315" t="str">
        <f t="shared" si="87"/>
        <v>фото</v>
      </c>
      <c r="H862" s="315"/>
      <c r="I862" s="316" t="s">
        <v>835</v>
      </c>
      <c r="J862" s="317" t="s">
        <v>1085</v>
      </c>
      <c r="K862" s="318" t="s">
        <v>593</v>
      </c>
      <c r="L862" s="319">
        <v>40</v>
      </c>
      <c r="M862" s="320">
        <v>837.9</v>
      </c>
      <c r="N862" s="424"/>
      <c r="O862" s="322">
        <f t="shared" si="88"/>
        <v>0</v>
      </c>
      <c r="P862" s="323">
        <v>4607105146044</v>
      </c>
      <c r="Q862" s="317"/>
      <c r="R862" s="324">
        <f t="shared" si="89"/>
        <v>20.95</v>
      </c>
      <c r="S862" s="458" t="s">
        <v>6897</v>
      </c>
      <c r="T862" s="326" t="s">
        <v>6869</v>
      </c>
      <c r="U862" s="352"/>
      <c r="V862" s="352"/>
      <c r="W862" s="352"/>
      <c r="X862" s="352"/>
    </row>
    <row r="863" spans="1:24" ht="38.25" x14ac:dyDescent="0.2">
      <c r="A863" s="292">
        <v>844</v>
      </c>
      <c r="B863" s="310">
        <v>1087</v>
      </c>
      <c r="C863" s="311" t="s">
        <v>2050</v>
      </c>
      <c r="D863" s="312"/>
      <c r="E863" s="313" t="s">
        <v>590</v>
      </c>
      <c r="F863" s="314" t="s">
        <v>202</v>
      </c>
      <c r="G863" s="315" t="str">
        <f t="shared" si="87"/>
        <v>фото</v>
      </c>
      <c r="H863" s="315"/>
      <c r="I863" s="316" t="s">
        <v>3205</v>
      </c>
      <c r="J863" s="317" t="s">
        <v>1065</v>
      </c>
      <c r="K863" s="318" t="s">
        <v>593</v>
      </c>
      <c r="L863" s="319">
        <v>40</v>
      </c>
      <c r="M863" s="320">
        <v>783.2</v>
      </c>
      <c r="N863" s="424"/>
      <c r="O863" s="322">
        <f t="shared" si="88"/>
        <v>0</v>
      </c>
      <c r="P863" s="323">
        <v>4607105146068</v>
      </c>
      <c r="Q863" s="317"/>
      <c r="R863" s="324">
        <f t="shared" si="89"/>
        <v>19.579999999999998</v>
      </c>
      <c r="S863" s="458" t="s">
        <v>2050</v>
      </c>
      <c r="T863" s="326" t="s">
        <v>6869</v>
      </c>
      <c r="U863" s="352"/>
      <c r="V863" s="352"/>
      <c r="W863" s="352"/>
      <c r="X863" s="352"/>
    </row>
    <row r="864" spans="1:24" ht="38.25" x14ac:dyDescent="0.2">
      <c r="A864" s="292">
        <v>845</v>
      </c>
      <c r="B864" s="310">
        <v>2004</v>
      </c>
      <c r="C864" s="311" t="s">
        <v>2051</v>
      </c>
      <c r="D864" s="312"/>
      <c r="E864" s="313" t="s">
        <v>590</v>
      </c>
      <c r="F864" s="314" t="s">
        <v>837</v>
      </c>
      <c r="G864" s="315" t="str">
        <f t="shared" si="87"/>
        <v>фото</v>
      </c>
      <c r="H864" s="315"/>
      <c r="I864" s="316" t="s">
        <v>838</v>
      </c>
      <c r="J864" s="317" t="s">
        <v>1065</v>
      </c>
      <c r="K864" s="318" t="s">
        <v>593</v>
      </c>
      <c r="L864" s="319">
        <v>40</v>
      </c>
      <c r="M864" s="320">
        <v>887.6</v>
      </c>
      <c r="N864" s="424"/>
      <c r="O864" s="322">
        <f t="shared" si="88"/>
        <v>0</v>
      </c>
      <c r="P864" s="323">
        <v>4607105146075</v>
      </c>
      <c r="Q864" s="317"/>
      <c r="R864" s="324">
        <f t="shared" si="89"/>
        <v>22.19</v>
      </c>
      <c r="S864" s="458" t="s">
        <v>2051</v>
      </c>
      <c r="T864" s="326" t="s">
        <v>6868</v>
      </c>
      <c r="U864" s="352"/>
      <c r="V864" s="352"/>
      <c r="W864" s="352"/>
      <c r="X864" s="352"/>
    </row>
    <row r="865" spans="1:24" ht="51" x14ac:dyDescent="0.2">
      <c r="A865" s="292">
        <v>846</v>
      </c>
      <c r="B865" s="310">
        <v>1936</v>
      </c>
      <c r="C865" s="311" t="s">
        <v>2041</v>
      </c>
      <c r="D865" s="312"/>
      <c r="E865" s="313" t="s">
        <v>590</v>
      </c>
      <c r="F865" s="314" t="s">
        <v>839</v>
      </c>
      <c r="G865" s="315" t="str">
        <f t="shared" si="87"/>
        <v>фото</v>
      </c>
      <c r="H865" s="315"/>
      <c r="I865" s="316" t="s">
        <v>840</v>
      </c>
      <c r="J865" s="317" t="s">
        <v>1112</v>
      </c>
      <c r="K865" s="318" t="s">
        <v>593</v>
      </c>
      <c r="L865" s="319">
        <v>40</v>
      </c>
      <c r="M865" s="320">
        <v>937.30000000000007</v>
      </c>
      <c r="N865" s="424"/>
      <c r="O865" s="322">
        <f t="shared" si="88"/>
        <v>0</v>
      </c>
      <c r="P865" s="323">
        <v>4607105146099</v>
      </c>
      <c r="Q865" s="317"/>
      <c r="R865" s="324">
        <f t="shared" si="89"/>
        <v>23.43</v>
      </c>
      <c r="S865" s="458" t="s">
        <v>2041</v>
      </c>
      <c r="T865" s="326" t="s">
        <v>6869</v>
      </c>
      <c r="U865" s="352"/>
      <c r="V865" s="352"/>
      <c r="W865" s="352"/>
      <c r="X865" s="352"/>
    </row>
    <row r="866" spans="1:24" ht="25.5" x14ac:dyDescent="0.2">
      <c r="A866" s="292">
        <v>847</v>
      </c>
      <c r="B866" s="310">
        <v>6115</v>
      </c>
      <c r="C866" s="311" t="s">
        <v>2040</v>
      </c>
      <c r="D866" s="312"/>
      <c r="E866" s="313" t="s">
        <v>590</v>
      </c>
      <c r="F866" s="314" t="s">
        <v>841</v>
      </c>
      <c r="G866" s="315" t="str">
        <f t="shared" si="87"/>
        <v>фото</v>
      </c>
      <c r="H866" s="315"/>
      <c r="I866" s="316" t="s">
        <v>2556</v>
      </c>
      <c r="J866" s="317" t="s">
        <v>1115</v>
      </c>
      <c r="K866" s="318" t="s">
        <v>593</v>
      </c>
      <c r="L866" s="319">
        <v>40</v>
      </c>
      <c r="M866" s="320">
        <v>1086.3999999999999</v>
      </c>
      <c r="N866" s="424"/>
      <c r="O866" s="322">
        <f t="shared" si="88"/>
        <v>0</v>
      </c>
      <c r="P866" s="323">
        <v>4607105146105</v>
      </c>
      <c r="Q866" s="317"/>
      <c r="R866" s="324">
        <f t="shared" si="89"/>
        <v>27.16</v>
      </c>
      <c r="S866" s="458" t="s">
        <v>2040</v>
      </c>
      <c r="T866" s="326" t="s">
        <v>6869</v>
      </c>
      <c r="U866" s="352"/>
      <c r="V866" s="352"/>
      <c r="W866" s="352"/>
      <c r="X866" s="352"/>
    </row>
    <row r="867" spans="1:24" ht="38.25" x14ac:dyDescent="0.2">
      <c r="A867" s="292">
        <v>848</v>
      </c>
      <c r="B867" s="310">
        <v>5236</v>
      </c>
      <c r="C867" s="311" t="s">
        <v>2038</v>
      </c>
      <c r="D867" s="312"/>
      <c r="E867" s="313" t="s">
        <v>590</v>
      </c>
      <c r="F867" s="314" t="s">
        <v>842</v>
      </c>
      <c r="G867" s="315" t="str">
        <f t="shared" si="87"/>
        <v>фото</v>
      </c>
      <c r="H867" s="315"/>
      <c r="I867" s="316" t="s">
        <v>2555</v>
      </c>
      <c r="J867" s="317" t="s">
        <v>1065</v>
      </c>
      <c r="K867" s="318" t="s">
        <v>593</v>
      </c>
      <c r="L867" s="319">
        <v>40</v>
      </c>
      <c r="M867" s="320">
        <v>987</v>
      </c>
      <c r="N867" s="424"/>
      <c r="O867" s="322">
        <f t="shared" si="88"/>
        <v>0</v>
      </c>
      <c r="P867" s="323">
        <v>4607105146129</v>
      </c>
      <c r="Q867" s="317"/>
      <c r="R867" s="324">
        <f t="shared" si="89"/>
        <v>24.68</v>
      </c>
      <c r="S867" s="458" t="s">
        <v>2038</v>
      </c>
      <c r="T867" s="326" t="s">
        <v>6868</v>
      </c>
      <c r="U867" s="352"/>
      <c r="V867" s="352"/>
      <c r="W867" s="352"/>
      <c r="X867" s="352"/>
    </row>
    <row r="868" spans="1:24" ht="25.5" x14ac:dyDescent="0.2">
      <c r="A868" s="292">
        <v>849</v>
      </c>
      <c r="B868" s="310">
        <v>2067</v>
      </c>
      <c r="C868" s="311" t="s">
        <v>2039</v>
      </c>
      <c r="D868" s="312"/>
      <c r="E868" s="313" t="s">
        <v>590</v>
      </c>
      <c r="F868" s="314" t="s">
        <v>843</v>
      </c>
      <c r="G868" s="315" t="str">
        <f t="shared" si="87"/>
        <v>фото</v>
      </c>
      <c r="H868" s="315"/>
      <c r="I868" s="316" t="s">
        <v>844</v>
      </c>
      <c r="J868" s="317" t="s">
        <v>1085</v>
      </c>
      <c r="K868" s="318" t="s">
        <v>593</v>
      </c>
      <c r="L868" s="319">
        <v>40</v>
      </c>
      <c r="M868" s="320">
        <v>937.30000000000007</v>
      </c>
      <c r="N868" s="424"/>
      <c r="O868" s="322">
        <f t="shared" si="88"/>
        <v>0</v>
      </c>
      <c r="P868" s="323">
        <v>4607105146136</v>
      </c>
      <c r="Q868" s="317"/>
      <c r="R868" s="324">
        <f t="shared" si="89"/>
        <v>23.43</v>
      </c>
      <c r="S868" s="458" t="s">
        <v>2039</v>
      </c>
      <c r="T868" s="326" t="s">
        <v>6868</v>
      </c>
      <c r="U868" s="352"/>
      <c r="V868" s="352"/>
      <c r="W868" s="352"/>
      <c r="X868" s="352"/>
    </row>
    <row r="869" spans="1:24" ht="51" x14ac:dyDescent="0.2">
      <c r="A869" s="292">
        <v>850</v>
      </c>
      <c r="B869" s="310">
        <v>5051</v>
      </c>
      <c r="C869" s="311" t="s">
        <v>2071</v>
      </c>
      <c r="D869" s="312"/>
      <c r="E869" s="313" t="s">
        <v>590</v>
      </c>
      <c r="F869" s="314" t="s">
        <v>845</v>
      </c>
      <c r="G869" s="315" t="str">
        <f t="shared" si="87"/>
        <v>фото</v>
      </c>
      <c r="H869" s="315"/>
      <c r="I869" s="316" t="s">
        <v>2564</v>
      </c>
      <c r="J869" s="317" t="s">
        <v>1112</v>
      </c>
      <c r="K869" s="318" t="s">
        <v>593</v>
      </c>
      <c r="L869" s="319">
        <v>40</v>
      </c>
      <c r="M869" s="320">
        <v>1648.1</v>
      </c>
      <c r="N869" s="424"/>
      <c r="O869" s="322">
        <f t="shared" si="88"/>
        <v>0</v>
      </c>
      <c r="P869" s="323">
        <v>4607105146143</v>
      </c>
      <c r="Q869" s="317"/>
      <c r="R869" s="324">
        <f t="shared" si="89"/>
        <v>41.2</v>
      </c>
      <c r="S869" s="458" t="s">
        <v>2071</v>
      </c>
      <c r="T869" s="326" t="s">
        <v>6868</v>
      </c>
      <c r="U869" s="352"/>
      <c r="V869" s="352"/>
      <c r="W869" s="352"/>
      <c r="X869" s="352"/>
    </row>
    <row r="870" spans="1:24" ht="38.25" x14ac:dyDescent="0.2">
      <c r="A870" s="292">
        <v>851</v>
      </c>
      <c r="B870" s="310">
        <v>2877</v>
      </c>
      <c r="C870" s="311" t="s">
        <v>2048</v>
      </c>
      <c r="D870" s="312"/>
      <c r="E870" s="313" t="s">
        <v>590</v>
      </c>
      <c r="F870" s="314" t="s">
        <v>846</v>
      </c>
      <c r="G870" s="315" t="str">
        <f t="shared" si="87"/>
        <v>фото</v>
      </c>
      <c r="H870" s="315"/>
      <c r="I870" s="316" t="s">
        <v>2559</v>
      </c>
      <c r="J870" s="317" t="s">
        <v>1068</v>
      </c>
      <c r="K870" s="318" t="s">
        <v>593</v>
      </c>
      <c r="L870" s="319">
        <v>40</v>
      </c>
      <c r="M870" s="320">
        <v>1378.5</v>
      </c>
      <c r="N870" s="424"/>
      <c r="O870" s="322">
        <f t="shared" si="88"/>
        <v>0</v>
      </c>
      <c r="P870" s="323">
        <v>4607105146150</v>
      </c>
      <c r="Q870" s="317"/>
      <c r="R870" s="324">
        <f t="shared" si="89"/>
        <v>34.46</v>
      </c>
      <c r="S870" s="458" t="s">
        <v>2048</v>
      </c>
      <c r="T870" s="326" t="s">
        <v>6892</v>
      </c>
      <c r="U870" s="352"/>
      <c r="V870" s="352"/>
      <c r="W870" s="352"/>
      <c r="X870" s="352"/>
    </row>
    <row r="871" spans="1:24" ht="15.75" x14ac:dyDescent="0.2">
      <c r="A871" s="292">
        <v>852</v>
      </c>
      <c r="B871" s="304"/>
      <c r="C871" s="305"/>
      <c r="D871" s="305"/>
      <c r="E871" s="338" t="s">
        <v>3720</v>
      </c>
      <c r="F871" s="339"/>
      <c r="G871" s="308"/>
      <c r="H871" s="308"/>
      <c r="I871" s="308"/>
      <c r="J871" s="308"/>
      <c r="K871" s="307"/>
      <c r="L871" s="307"/>
      <c r="M871" s="307"/>
      <c r="N871" s="307"/>
      <c r="O871" s="308"/>
      <c r="P871" s="452"/>
      <c r="Q871" s="308"/>
      <c r="R871" s="309"/>
      <c r="S871" s="457"/>
      <c r="T871" s="308"/>
      <c r="U871" s="352"/>
      <c r="V871" s="352"/>
      <c r="W871" s="352"/>
      <c r="X871" s="352"/>
    </row>
    <row r="872" spans="1:24" ht="25.5" x14ac:dyDescent="0.2">
      <c r="A872" s="292">
        <v>853</v>
      </c>
      <c r="B872" s="310">
        <v>2587</v>
      </c>
      <c r="C872" s="311" t="s">
        <v>2078</v>
      </c>
      <c r="D872" s="312"/>
      <c r="E872" s="313" t="s">
        <v>590</v>
      </c>
      <c r="F872" s="314" t="s">
        <v>847</v>
      </c>
      <c r="G872" s="315" t="str">
        <f t="shared" ref="G872:G893" si="90">HYPERLINK("http://www.gardenbulbs.ru/images/summer_CL/thumbnails/"&amp;C872&amp;".jpg","фото")</f>
        <v>фото</v>
      </c>
      <c r="H872" s="315"/>
      <c r="I872" s="316" t="s">
        <v>5189</v>
      </c>
      <c r="J872" s="317" t="s">
        <v>1068</v>
      </c>
      <c r="K872" s="318" t="s">
        <v>593</v>
      </c>
      <c r="L872" s="319">
        <v>40</v>
      </c>
      <c r="M872" s="320">
        <v>897.5</v>
      </c>
      <c r="N872" s="424"/>
      <c r="O872" s="322">
        <f t="shared" ref="O872:O893" si="91">IF(ISERROR(N872*M872),0,N872*M872)</f>
        <v>0</v>
      </c>
      <c r="P872" s="323">
        <v>4607105146167</v>
      </c>
      <c r="Q872" s="317"/>
      <c r="R872" s="324">
        <f t="shared" ref="R872:R893" si="92">ROUND(M872/L872,2)</f>
        <v>22.44</v>
      </c>
      <c r="S872" s="458" t="s">
        <v>2078</v>
      </c>
      <c r="T872" s="326" t="s">
        <v>4521</v>
      </c>
      <c r="U872" s="352"/>
      <c r="V872" s="352"/>
      <c r="W872" s="352"/>
      <c r="X872" s="352"/>
    </row>
    <row r="873" spans="1:24" ht="38.25" x14ac:dyDescent="0.2">
      <c r="A873" s="292">
        <v>854</v>
      </c>
      <c r="B873" s="310">
        <v>1105</v>
      </c>
      <c r="C873" s="311" t="s">
        <v>3531</v>
      </c>
      <c r="D873" s="312"/>
      <c r="E873" s="313" t="s">
        <v>590</v>
      </c>
      <c r="F873" s="314" t="s">
        <v>704</v>
      </c>
      <c r="G873" s="315" t="str">
        <f t="shared" si="90"/>
        <v>фото</v>
      </c>
      <c r="H873" s="315"/>
      <c r="I873" s="316" t="s">
        <v>3870</v>
      </c>
      <c r="J873" s="317" t="s">
        <v>1065</v>
      </c>
      <c r="K873" s="318" t="s">
        <v>593</v>
      </c>
      <c r="L873" s="319">
        <v>40</v>
      </c>
      <c r="M873" s="320">
        <v>1332.5</v>
      </c>
      <c r="N873" s="424"/>
      <c r="O873" s="322">
        <f t="shared" si="91"/>
        <v>0</v>
      </c>
      <c r="P873" s="323">
        <v>4607105146174</v>
      </c>
      <c r="Q873" s="317"/>
      <c r="R873" s="324">
        <f t="shared" si="92"/>
        <v>33.31</v>
      </c>
      <c r="S873" s="458" t="s">
        <v>3531</v>
      </c>
      <c r="T873" s="326" t="s">
        <v>4521</v>
      </c>
      <c r="U873" s="352"/>
      <c r="V873" s="352"/>
      <c r="W873" s="352"/>
      <c r="X873" s="352"/>
    </row>
    <row r="874" spans="1:24" ht="25.5" x14ac:dyDescent="0.2">
      <c r="A874" s="292">
        <v>855</v>
      </c>
      <c r="B874" s="310">
        <v>1949</v>
      </c>
      <c r="C874" s="311" t="s">
        <v>2079</v>
      </c>
      <c r="D874" s="312"/>
      <c r="E874" s="313" t="s">
        <v>590</v>
      </c>
      <c r="F874" s="314" t="s">
        <v>848</v>
      </c>
      <c r="G874" s="315" t="str">
        <f t="shared" si="90"/>
        <v>фото</v>
      </c>
      <c r="H874" s="315"/>
      <c r="I874" s="316" t="s">
        <v>5189</v>
      </c>
      <c r="J874" s="317" t="s">
        <v>1115</v>
      </c>
      <c r="K874" s="318" t="s">
        <v>593</v>
      </c>
      <c r="L874" s="319">
        <v>50</v>
      </c>
      <c r="M874" s="320">
        <v>913.9</v>
      </c>
      <c r="N874" s="424"/>
      <c r="O874" s="322">
        <f t="shared" si="91"/>
        <v>0</v>
      </c>
      <c r="P874" s="323">
        <v>4607105146181</v>
      </c>
      <c r="Q874" s="317"/>
      <c r="R874" s="324">
        <f t="shared" si="92"/>
        <v>18.28</v>
      </c>
      <c r="S874" s="458" t="s">
        <v>2079</v>
      </c>
      <c r="T874" s="326" t="s">
        <v>4521</v>
      </c>
      <c r="U874" s="352"/>
      <c r="V874" s="352"/>
      <c r="W874" s="352"/>
      <c r="X874" s="352"/>
    </row>
    <row r="875" spans="1:24" ht="178.5" x14ac:dyDescent="0.2">
      <c r="A875" s="292">
        <v>856</v>
      </c>
      <c r="B875" s="310">
        <v>7589</v>
      </c>
      <c r="C875" s="311" t="s">
        <v>4587</v>
      </c>
      <c r="D875" s="312"/>
      <c r="E875" s="313" t="s">
        <v>590</v>
      </c>
      <c r="F875" s="314" t="s">
        <v>4588</v>
      </c>
      <c r="G875" s="315" t="str">
        <f t="shared" si="90"/>
        <v>фото</v>
      </c>
      <c r="H875" s="315"/>
      <c r="I875" s="316" t="s">
        <v>5192</v>
      </c>
      <c r="J875" s="317" t="s">
        <v>256</v>
      </c>
      <c r="K875" s="318" t="s">
        <v>593</v>
      </c>
      <c r="L875" s="319">
        <v>40</v>
      </c>
      <c r="M875" s="320">
        <v>937.30000000000007</v>
      </c>
      <c r="N875" s="424"/>
      <c r="O875" s="322">
        <f t="shared" si="91"/>
        <v>0</v>
      </c>
      <c r="P875" s="323">
        <v>4607105146198</v>
      </c>
      <c r="Q875" s="317"/>
      <c r="R875" s="324">
        <f t="shared" si="92"/>
        <v>23.43</v>
      </c>
      <c r="S875" s="458" t="s">
        <v>4587</v>
      </c>
      <c r="T875" s="326" t="s">
        <v>4521</v>
      </c>
      <c r="U875" s="352"/>
      <c r="V875" s="352"/>
      <c r="W875" s="352"/>
      <c r="X875" s="352"/>
    </row>
    <row r="876" spans="1:24" ht="25.5" x14ac:dyDescent="0.2">
      <c r="A876" s="292">
        <v>857</v>
      </c>
      <c r="B876" s="310">
        <v>14987</v>
      </c>
      <c r="C876" s="327" t="s">
        <v>6898</v>
      </c>
      <c r="D876" s="328"/>
      <c r="E876" s="329" t="s">
        <v>590</v>
      </c>
      <c r="F876" s="330" t="s">
        <v>6899</v>
      </c>
      <c r="G876" s="331" t="str">
        <f t="shared" si="90"/>
        <v>фото</v>
      </c>
      <c r="H876" s="331"/>
      <c r="I876" s="332" t="s">
        <v>6900</v>
      </c>
      <c r="J876" s="333" t="s">
        <v>1085</v>
      </c>
      <c r="K876" s="334" t="s">
        <v>593</v>
      </c>
      <c r="L876" s="335">
        <v>40</v>
      </c>
      <c r="M876" s="336">
        <v>1036.6999999999998</v>
      </c>
      <c r="N876" s="424"/>
      <c r="O876" s="322">
        <f t="shared" si="91"/>
        <v>0</v>
      </c>
      <c r="P876" s="323">
        <v>4607105160903</v>
      </c>
      <c r="Q876" s="337" t="s">
        <v>6499</v>
      </c>
      <c r="R876" s="324">
        <f t="shared" si="92"/>
        <v>25.92</v>
      </c>
      <c r="S876" s="458" t="s">
        <v>6898</v>
      </c>
      <c r="T876" s="326" t="s">
        <v>4521</v>
      </c>
      <c r="U876" s="352"/>
      <c r="V876" s="352"/>
      <c r="W876" s="352"/>
      <c r="X876" s="352"/>
    </row>
    <row r="877" spans="1:24" ht="15.75" x14ac:dyDescent="0.2">
      <c r="A877" s="292">
        <v>858</v>
      </c>
      <c r="B877" s="310">
        <v>2064</v>
      </c>
      <c r="C877" s="311" t="s">
        <v>2080</v>
      </c>
      <c r="D877" s="312"/>
      <c r="E877" s="313" t="s">
        <v>590</v>
      </c>
      <c r="F877" s="314" t="s">
        <v>849</v>
      </c>
      <c r="G877" s="315" t="str">
        <f t="shared" si="90"/>
        <v>фото</v>
      </c>
      <c r="H877" s="315"/>
      <c r="I877" s="316" t="s">
        <v>5193</v>
      </c>
      <c r="J877" s="317" t="s">
        <v>1068</v>
      </c>
      <c r="K877" s="318" t="s">
        <v>295</v>
      </c>
      <c r="L877" s="319">
        <v>40</v>
      </c>
      <c r="M877" s="320">
        <v>1583.5</v>
      </c>
      <c r="N877" s="424"/>
      <c r="O877" s="322">
        <f t="shared" si="91"/>
        <v>0</v>
      </c>
      <c r="P877" s="323">
        <v>4607105146204</v>
      </c>
      <c r="Q877" s="317"/>
      <c r="R877" s="324">
        <f t="shared" si="92"/>
        <v>39.590000000000003</v>
      </c>
      <c r="S877" s="458" t="s">
        <v>2080</v>
      </c>
      <c r="T877" s="326" t="s">
        <v>4521</v>
      </c>
      <c r="U877" s="352"/>
      <c r="V877" s="352"/>
      <c r="W877" s="352"/>
      <c r="X877" s="352"/>
    </row>
    <row r="878" spans="1:24" ht="15.75" x14ac:dyDescent="0.2">
      <c r="A878" s="292">
        <v>859</v>
      </c>
      <c r="B878" s="310">
        <v>6111</v>
      </c>
      <c r="C878" s="311" t="s">
        <v>2081</v>
      </c>
      <c r="D878" s="312"/>
      <c r="E878" s="313" t="s">
        <v>590</v>
      </c>
      <c r="F878" s="314" t="s">
        <v>850</v>
      </c>
      <c r="G878" s="315" t="str">
        <f t="shared" si="90"/>
        <v>фото</v>
      </c>
      <c r="H878" s="315"/>
      <c r="I878" s="316" t="s">
        <v>5191</v>
      </c>
      <c r="J878" s="317" t="s">
        <v>1068</v>
      </c>
      <c r="K878" s="318" t="s">
        <v>26</v>
      </c>
      <c r="L878" s="319">
        <v>40</v>
      </c>
      <c r="M878" s="320">
        <v>1310.0999999999999</v>
      </c>
      <c r="N878" s="424"/>
      <c r="O878" s="322">
        <f t="shared" si="91"/>
        <v>0</v>
      </c>
      <c r="P878" s="323">
        <v>4607105146228</v>
      </c>
      <c r="Q878" s="317"/>
      <c r="R878" s="324">
        <f t="shared" si="92"/>
        <v>32.75</v>
      </c>
      <c r="S878" s="458" t="s">
        <v>2081</v>
      </c>
      <c r="T878" s="326" t="s">
        <v>4521</v>
      </c>
      <c r="U878" s="352"/>
      <c r="V878" s="352"/>
      <c r="W878" s="352"/>
      <c r="X878" s="352"/>
    </row>
    <row r="879" spans="1:24" ht="15.75" x14ac:dyDescent="0.2">
      <c r="A879" s="292">
        <v>860</v>
      </c>
      <c r="B879" s="310">
        <v>2041</v>
      </c>
      <c r="C879" s="311" t="s">
        <v>2082</v>
      </c>
      <c r="D879" s="312"/>
      <c r="E879" s="313" t="s">
        <v>590</v>
      </c>
      <c r="F879" s="314" t="s">
        <v>851</v>
      </c>
      <c r="G879" s="315" t="str">
        <f t="shared" si="90"/>
        <v>фото</v>
      </c>
      <c r="H879" s="315"/>
      <c r="I879" s="316" t="s">
        <v>852</v>
      </c>
      <c r="J879" s="317" t="s">
        <v>1112</v>
      </c>
      <c r="K879" s="318" t="s">
        <v>593</v>
      </c>
      <c r="L879" s="319">
        <v>40</v>
      </c>
      <c r="M879" s="320">
        <v>738.5</v>
      </c>
      <c r="N879" s="424"/>
      <c r="O879" s="322">
        <f t="shared" si="91"/>
        <v>0</v>
      </c>
      <c r="P879" s="323">
        <v>4607105146235</v>
      </c>
      <c r="Q879" s="317"/>
      <c r="R879" s="324">
        <f t="shared" si="92"/>
        <v>18.46</v>
      </c>
      <c r="S879" s="458" t="s">
        <v>2082</v>
      </c>
      <c r="T879" s="326" t="s">
        <v>4521</v>
      </c>
      <c r="U879" s="352"/>
      <c r="V879" s="352"/>
      <c r="W879" s="352"/>
      <c r="X879" s="352"/>
    </row>
    <row r="880" spans="1:24" ht="51" x14ac:dyDescent="0.2">
      <c r="A880" s="292">
        <v>861</v>
      </c>
      <c r="B880" s="310">
        <v>11948</v>
      </c>
      <c r="C880" s="311" t="s">
        <v>5377</v>
      </c>
      <c r="D880" s="312"/>
      <c r="E880" s="313" t="s">
        <v>590</v>
      </c>
      <c r="F880" s="314" t="s">
        <v>5074</v>
      </c>
      <c r="G880" s="315" t="str">
        <f t="shared" si="90"/>
        <v>фото</v>
      </c>
      <c r="H880" s="315"/>
      <c r="I880" s="316" t="s">
        <v>5194</v>
      </c>
      <c r="J880" s="317" t="s">
        <v>1068</v>
      </c>
      <c r="K880" s="318" t="s">
        <v>965</v>
      </c>
      <c r="L880" s="319">
        <v>40</v>
      </c>
      <c r="M880" s="320">
        <v>843.80000000000007</v>
      </c>
      <c r="N880" s="424"/>
      <c r="O880" s="322">
        <f t="shared" si="91"/>
        <v>0</v>
      </c>
      <c r="P880" s="323">
        <v>4607105146242</v>
      </c>
      <c r="Q880" s="317" t="s">
        <v>4911</v>
      </c>
      <c r="R880" s="324">
        <f t="shared" si="92"/>
        <v>21.1</v>
      </c>
      <c r="S880" s="458" t="s">
        <v>5377</v>
      </c>
      <c r="T880" s="326" t="s">
        <v>4521</v>
      </c>
      <c r="U880" s="352"/>
      <c r="V880" s="352"/>
      <c r="W880" s="352"/>
      <c r="X880" s="352"/>
    </row>
    <row r="881" spans="1:24" ht="38.25" x14ac:dyDescent="0.2">
      <c r="A881" s="292">
        <v>862</v>
      </c>
      <c r="B881" s="310">
        <v>3686</v>
      </c>
      <c r="C881" s="311" t="s">
        <v>4584</v>
      </c>
      <c r="D881" s="312"/>
      <c r="E881" s="313" t="s">
        <v>590</v>
      </c>
      <c r="F881" s="314" t="s">
        <v>4585</v>
      </c>
      <c r="G881" s="315" t="str">
        <f t="shared" si="90"/>
        <v>фото</v>
      </c>
      <c r="H881" s="315"/>
      <c r="I881" s="316" t="s">
        <v>4586</v>
      </c>
      <c r="J881" s="317" t="s">
        <v>1085</v>
      </c>
      <c r="K881" s="318" t="s">
        <v>593</v>
      </c>
      <c r="L881" s="319">
        <v>50</v>
      </c>
      <c r="M881" s="320">
        <v>839.30000000000007</v>
      </c>
      <c r="N881" s="424"/>
      <c r="O881" s="322">
        <f t="shared" si="91"/>
        <v>0</v>
      </c>
      <c r="P881" s="323">
        <v>4607105146259</v>
      </c>
      <c r="Q881" s="317"/>
      <c r="R881" s="324">
        <f t="shared" si="92"/>
        <v>16.79</v>
      </c>
      <c r="S881" s="458" t="s">
        <v>4584</v>
      </c>
      <c r="T881" s="326" t="s">
        <v>4521</v>
      </c>
      <c r="U881" s="352"/>
      <c r="V881" s="352"/>
      <c r="W881" s="352"/>
      <c r="X881" s="352"/>
    </row>
    <row r="882" spans="1:24" ht="38.25" x14ac:dyDescent="0.2">
      <c r="A882" s="292">
        <v>863</v>
      </c>
      <c r="B882" s="310">
        <v>11949</v>
      </c>
      <c r="C882" s="311" t="s">
        <v>5379</v>
      </c>
      <c r="D882" s="312"/>
      <c r="E882" s="313" t="s">
        <v>590</v>
      </c>
      <c r="F882" s="314" t="s">
        <v>5076</v>
      </c>
      <c r="G882" s="315" t="str">
        <f t="shared" si="90"/>
        <v>фото</v>
      </c>
      <c r="H882" s="315"/>
      <c r="I882" s="316" t="s">
        <v>5198</v>
      </c>
      <c r="J882" s="317" t="s">
        <v>1068</v>
      </c>
      <c r="K882" s="318" t="s">
        <v>3230</v>
      </c>
      <c r="L882" s="319">
        <v>50</v>
      </c>
      <c r="M882" s="320">
        <v>789.6</v>
      </c>
      <c r="N882" s="424"/>
      <c r="O882" s="322">
        <f t="shared" si="91"/>
        <v>0</v>
      </c>
      <c r="P882" s="323">
        <v>4607105146266</v>
      </c>
      <c r="Q882" s="317" t="s">
        <v>4911</v>
      </c>
      <c r="R882" s="324">
        <f t="shared" si="92"/>
        <v>15.79</v>
      </c>
      <c r="S882" s="458" t="s">
        <v>5379</v>
      </c>
      <c r="T882" s="326" t="s">
        <v>4521</v>
      </c>
      <c r="U882" s="352"/>
      <c r="V882" s="352"/>
      <c r="W882" s="352"/>
      <c r="X882" s="352"/>
    </row>
    <row r="883" spans="1:24" ht="38.25" x14ac:dyDescent="0.2">
      <c r="A883" s="292">
        <v>864</v>
      </c>
      <c r="B883" s="310">
        <v>11950</v>
      </c>
      <c r="C883" s="311" t="s">
        <v>5378</v>
      </c>
      <c r="D883" s="312"/>
      <c r="E883" s="313" t="s">
        <v>590</v>
      </c>
      <c r="F883" s="314" t="s">
        <v>5075</v>
      </c>
      <c r="G883" s="315" t="str">
        <f t="shared" si="90"/>
        <v>фото</v>
      </c>
      <c r="H883" s="315"/>
      <c r="I883" s="316" t="s">
        <v>5195</v>
      </c>
      <c r="J883" s="317" t="s">
        <v>5196</v>
      </c>
      <c r="K883" s="318" t="s">
        <v>3230</v>
      </c>
      <c r="L883" s="319">
        <v>50</v>
      </c>
      <c r="M883" s="320">
        <v>634.30000000000007</v>
      </c>
      <c r="N883" s="424"/>
      <c r="O883" s="322">
        <f t="shared" si="91"/>
        <v>0</v>
      </c>
      <c r="P883" s="323">
        <v>4607105146273</v>
      </c>
      <c r="Q883" s="317" t="s">
        <v>4911</v>
      </c>
      <c r="R883" s="324">
        <f t="shared" si="92"/>
        <v>12.69</v>
      </c>
      <c r="S883" s="458" t="s">
        <v>5378</v>
      </c>
      <c r="T883" s="326" t="s">
        <v>4521</v>
      </c>
      <c r="U883" s="352"/>
      <c r="V883" s="352"/>
      <c r="W883" s="352"/>
      <c r="X883" s="352"/>
    </row>
    <row r="884" spans="1:24" ht="38.25" x14ac:dyDescent="0.2">
      <c r="A884" s="292">
        <v>865</v>
      </c>
      <c r="B884" s="310">
        <v>5254</v>
      </c>
      <c r="C884" s="311" t="s">
        <v>3532</v>
      </c>
      <c r="D884" s="312"/>
      <c r="E884" s="313" t="s">
        <v>590</v>
      </c>
      <c r="F884" s="314" t="s">
        <v>3786</v>
      </c>
      <c r="G884" s="315" t="str">
        <f t="shared" si="90"/>
        <v>фото</v>
      </c>
      <c r="H884" s="315"/>
      <c r="I884" s="316" t="s">
        <v>3872</v>
      </c>
      <c r="J884" s="317" t="s">
        <v>1115</v>
      </c>
      <c r="K884" s="318" t="s">
        <v>3230</v>
      </c>
      <c r="L884" s="319">
        <v>50</v>
      </c>
      <c r="M884" s="320">
        <v>758.5</v>
      </c>
      <c r="N884" s="424"/>
      <c r="O884" s="322">
        <f t="shared" si="91"/>
        <v>0</v>
      </c>
      <c r="P884" s="323">
        <v>4607105146280</v>
      </c>
      <c r="Q884" s="317"/>
      <c r="R884" s="324">
        <f t="shared" si="92"/>
        <v>15.17</v>
      </c>
      <c r="S884" s="458" t="s">
        <v>3532</v>
      </c>
      <c r="T884" s="326" t="s">
        <v>4521</v>
      </c>
      <c r="U884" s="352"/>
      <c r="V884" s="352"/>
      <c r="W884" s="352"/>
      <c r="X884" s="352"/>
    </row>
    <row r="885" spans="1:24" ht="51" x14ac:dyDescent="0.2">
      <c r="A885" s="292">
        <v>866</v>
      </c>
      <c r="B885" s="310">
        <v>14988</v>
      </c>
      <c r="C885" s="327" t="s">
        <v>6901</v>
      </c>
      <c r="D885" s="328"/>
      <c r="E885" s="329" t="s">
        <v>590</v>
      </c>
      <c r="F885" s="330" t="s">
        <v>6902</v>
      </c>
      <c r="G885" s="331" t="str">
        <f t="shared" si="90"/>
        <v>фото</v>
      </c>
      <c r="H885" s="331"/>
      <c r="I885" s="332" t="s">
        <v>6903</v>
      </c>
      <c r="J885" s="333" t="s">
        <v>1085</v>
      </c>
      <c r="K885" s="334" t="s">
        <v>593</v>
      </c>
      <c r="L885" s="335">
        <v>40</v>
      </c>
      <c r="M885" s="336">
        <v>937.30000000000007</v>
      </c>
      <c r="N885" s="424"/>
      <c r="O885" s="322">
        <f t="shared" si="91"/>
        <v>0</v>
      </c>
      <c r="P885" s="323">
        <v>4607105160910</v>
      </c>
      <c r="Q885" s="337" t="s">
        <v>6499</v>
      </c>
      <c r="R885" s="324">
        <f t="shared" si="92"/>
        <v>23.43</v>
      </c>
      <c r="S885" s="458" t="s">
        <v>6901</v>
      </c>
      <c r="T885" s="326" t="s">
        <v>4521</v>
      </c>
      <c r="U885" s="352"/>
      <c r="V885" s="352"/>
      <c r="W885" s="352"/>
      <c r="X885" s="352"/>
    </row>
    <row r="886" spans="1:24" ht="63.75" x14ac:dyDescent="0.2">
      <c r="A886" s="292">
        <v>867</v>
      </c>
      <c r="B886" s="310">
        <v>1754</v>
      </c>
      <c r="C886" s="311" t="s">
        <v>3963</v>
      </c>
      <c r="D886" s="312"/>
      <c r="E886" s="313" t="s">
        <v>590</v>
      </c>
      <c r="F886" s="314" t="s">
        <v>3787</v>
      </c>
      <c r="G886" s="315" t="str">
        <f t="shared" si="90"/>
        <v>фото</v>
      </c>
      <c r="H886" s="315"/>
      <c r="I886" s="316" t="s">
        <v>5197</v>
      </c>
      <c r="J886" s="317" t="s">
        <v>1065</v>
      </c>
      <c r="K886" s="318" t="s">
        <v>593</v>
      </c>
      <c r="L886" s="319">
        <v>40</v>
      </c>
      <c r="M886" s="320">
        <v>1307.5999999999999</v>
      </c>
      <c r="N886" s="424"/>
      <c r="O886" s="322">
        <f t="shared" si="91"/>
        <v>0</v>
      </c>
      <c r="P886" s="323">
        <v>4607105146297</v>
      </c>
      <c r="Q886" s="317"/>
      <c r="R886" s="324">
        <f t="shared" si="92"/>
        <v>32.69</v>
      </c>
      <c r="S886" s="458" t="s">
        <v>3963</v>
      </c>
      <c r="T886" s="326" t="s">
        <v>4521</v>
      </c>
      <c r="U886" s="352"/>
      <c r="V886" s="352"/>
      <c r="W886" s="352"/>
      <c r="X886" s="352"/>
    </row>
    <row r="887" spans="1:24" ht="51" x14ac:dyDescent="0.2">
      <c r="A887" s="292">
        <v>868</v>
      </c>
      <c r="B887" s="310">
        <v>1280</v>
      </c>
      <c r="C887" s="311" t="s">
        <v>2655</v>
      </c>
      <c r="D887" s="312"/>
      <c r="E887" s="313" t="s">
        <v>590</v>
      </c>
      <c r="F887" s="314" t="s">
        <v>2065</v>
      </c>
      <c r="G887" s="315" t="str">
        <f t="shared" si="90"/>
        <v>фото</v>
      </c>
      <c r="H887" s="315"/>
      <c r="I887" s="316" t="s">
        <v>2066</v>
      </c>
      <c r="J887" s="317" t="s">
        <v>1115</v>
      </c>
      <c r="K887" s="318" t="s">
        <v>3230</v>
      </c>
      <c r="L887" s="319">
        <v>50</v>
      </c>
      <c r="M887" s="320">
        <v>970.80000000000007</v>
      </c>
      <c r="N887" s="424"/>
      <c r="O887" s="322">
        <f t="shared" si="91"/>
        <v>0</v>
      </c>
      <c r="P887" s="323">
        <v>4607105146303</v>
      </c>
      <c r="Q887" s="317"/>
      <c r="R887" s="324">
        <f t="shared" si="92"/>
        <v>19.420000000000002</v>
      </c>
      <c r="S887" s="458" t="s">
        <v>2655</v>
      </c>
      <c r="T887" s="326" t="s">
        <v>4521</v>
      </c>
      <c r="U887" s="352"/>
      <c r="V887" s="352"/>
      <c r="W887" s="352"/>
      <c r="X887" s="352"/>
    </row>
    <row r="888" spans="1:24" ht="38.25" x14ac:dyDescent="0.2">
      <c r="A888" s="292">
        <v>869</v>
      </c>
      <c r="B888" s="310">
        <v>14989</v>
      </c>
      <c r="C888" s="327" t="s">
        <v>6904</v>
      </c>
      <c r="D888" s="328"/>
      <c r="E888" s="329" t="s">
        <v>590</v>
      </c>
      <c r="F888" s="330" t="s">
        <v>6905</v>
      </c>
      <c r="G888" s="331" t="str">
        <f t="shared" si="90"/>
        <v>фото</v>
      </c>
      <c r="H888" s="331"/>
      <c r="I888" s="332" t="s">
        <v>6906</v>
      </c>
      <c r="J888" s="333" t="s">
        <v>1085</v>
      </c>
      <c r="K888" s="334" t="s">
        <v>593</v>
      </c>
      <c r="L888" s="335">
        <v>40</v>
      </c>
      <c r="M888" s="336">
        <v>937.30000000000007</v>
      </c>
      <c r="N888" s="424"/>
      <c r="O888" s="322">
        <f t="shared" si="91"/>
        <v>0</v>
      </c>
      <c r="P888" s="323">
        <v>4607105160927</v>
      </c>
      <c r="Q888" s="337" t="s">
        <v>6499</v>
      </c>
      <c r="R888" s="324">
        <f t="shared" si="92"/>
        <v>23.43</v>
      </c>
      <c r="S888" s="458" t="s">
        <v>6904</v>
      </c>
      <c r="T888" s="326" t="s">
        <v>4521</v>
      </c>
      <c r="U888" s="352"/>
      <c r="V888" s="352"/>
      <c r="W888" s="352"/>
      <c r="X888" s="352"/>
    </row>
    <row r="889" spans="1:24" ht="15.75" x14ac:dyDescent="0.2">
      <c r="A889" s="292">
        <v>870</v>
      </c>
      <c r="B889" s="310">
        <v>1773</v>
      </c>
      <c r="C889" s="311" t="s">
        <v>2083</v>
      </c>
      <c r="D889" s="312"/>
      <c r="E889" s="313" t="s">
        <v>590</v>
      </c>
      <c r="F889" s="314" t="s">
        <v>853</v>
      </c>
      <c r="G889" s="315" t="str">
        <f t="shared" si="90"/>
        <v>фото</v>
      </c>
      <c r="H889" s="315"/>
      <c r="I889" s="316" t="s">
        <v>854</v>
      </c>
      <c r="J889" s="317" t="s">
        <v>1115</v>
      </c>
      <c r="K889" s="318" t="s">
        <v>593</v>
      </c>
      <c r="L889" s="319">
        <v>40</v>
      </c>
      <c r="M889" s="320">
        <v>698.7</v>
      </c>
      <c r="N889" s="424"/>
      <c r="O889" s="322">
        <f t="shared" si="91"/>
        <v>0</v>
      </c>
      <c r="P889" s="323">
        <v>4607105146310</v>
      </c>
      <c r="Q889" s="317"/>
      <c r="R889" s="324">
        <f t="shared" si="92"/>
        <v>17.47</v>
      </c>
      <c r="S889" s="458" t="s">
        <v>2083</v>
      </c>
      <c r="T889" s="326" t="s">
        <v>4521</v>
      </c>
      <c r="U889" s="352"/>
      <c r="V889" s="352"/>
      <c r="W889" s="352"/>
      <c r="X889" s="352"/>
    </row>
    <row r="890" spans="1:24" ht="15.75" x14ac:dyDescent="0.2">
      <c r="A890" s="292">
        <v>871</v>
      </c>
      <c r="B890" s="310">
        <v>1144</v>
      </c>
      <c r="C890" s="311" t="s">
        <v>3216</v>
      </c>
      <c r="D890" s="312"/>
      <c r="E890" s="313" t="s">
        <v>590</v>
      </c>
      <c r="F890" s="314" t="s">
        <v>3217</v>
      </c>
      <c r="G890" s="315" t="str">
        <f t="shared" si="90"/>
        <v>фото</v>
      </c>
      <c r="H890" s="315"/>
      <c r="I890" s="316" t="s">
        <v>3218</v>
      </c>
      <c r="J890" s="317" t="s">
        <v>1112</v>
      </c>
      <c r="K890" s="318" t="s">
        <v>593</v>
      </c>
      <c r="L890" s="319">
        <v>40</v>
      </c>
      <c r="M890" s="320">
        <v>1051.5999999999999</v>
      </c>
      <c r="N890" s="424"/>
      <c r="O890" s="322">
        <f t="shared" si="91"/>
        <v>0</v>
      </c>
      <c r="P890" s="323">
        <v>4607105146327</v>
      </c>
      <c r="Q890" s="317"/>
      <c r="R890" s="324">
        <f t="shared" si="92"/>
        <v>26.29</v>
      </c>
      <c r="S890" s="458" t="s">
        <v>3216</v>
      </c>
      <c r="T890" s="326" t="s">
        <v>4521</v>
      </c>
      <c r="U890" s="352"/>
      <c r="V890" s="352"/>
      <c r="W890" s="352"/>
      <c r="X890" s="352"/>
    </row>
    <row r="891" spans="1:24" ht="25.5" x14ac:dyDescent="0.2">
      <c r="A891" s="292">
        <v>872</v>
      </c>
      <c r="B891" s="310">
        <v>1058</v>
      </c>
      <c r="C891" s="311" t="s">
        <v>3964</v>
      </c>
      <c r="D891" s="312"/>
      <c r="E891" s="313" t="s">
        <v>590</v>
      </c>
      <c r="F891" s="314" t="s">
        <v>3788</v>
      </c>
      <c r="G891" s="315" t="str">
        <f t="shared" si="90"/>
        <v>фото</v>
      </c>
      <c r="H891" s="315"/>
      <c r="I891" s="316" t="s">
        <v>3873</v>
      </c>
      <c r="J891" s="317" t="s">
        <v>1065</v>
      </c>
      <c r="K891" s="318" t="s">
        <v>593</v>
      </c>
      <c r="L891" s="319">
        <v>40</v>
      </c>
      <c r="M891" s="320">
        <v>738.5</v>
      </c>
      <c r="N891" s="424"/>
      <c r="O891" s="322">
        <f t="shared" si="91"/>
        <v>0</v>
      </c>
      <c r="P891" s="323">
        <v>4607105146334</v>
      </c>
      <c r="Q891" s="317"/>
      <c r="R891" s="324">
        <f t="shared" si="92"/>
        <v>18.46</v>
      </c>
      <c r="S891" s="458" t="s">
        <v>3964</v>
      </c>
      <c r="T891" s="326" t="s">
        <v>4521</v>
      </c>
      <c r="U891" s="352"/>
      <c r="V891" s="352"/>
      <c r="W891" s="352"/>
      <c r="X891" s="352"/>
    </row>
    <row r="892" spans="1:24" ht="51" x14ac:dyDescent="0.2">
      <c r="A892" s="292">
        <v>873</v>
      </c>
      <c r="B892" s="310">
        <v>1955</v>
      </c>
      <c r="C892" s="311" t="s">
        <v>3962</v>
      </c>
      <c r="D892" s="312"/>
      <c r="E892" s="313" t="s">
        <v>590</v>
      </c>
      <c r="F892" s="314" t="s">
        <v>3785</v>
      </c>
      <c r="G892" s="315" t="str">
        <f t="shared" si="90"/>
        <v>фото</v>
      </c>
      <c r="H892" s="315"/>
      <c r="I892" s="316" t="s">
        <v>3871</v>
      </c>
      <c r="J892" s="317" t="s">
        <v>1085</v>
      </c>
      <c r="K892" s="318" t="s">
        <v>3230</v>
      </c>
      <c r="L892" s="319">
        <v>50</v>
      </c>
      <c r="M892" s="320">
        <v>901.5</v>
      </c>
      <c r="N892" s="424"/>
      <c r="O892" s="322">
        <f t="shared" si="91"/>
        <v>0</v>
      </c>
      <c r="P892" s="323">
        <v>4607105146341</v>
      </c>
      <c r="Q892" s="317"/>
      <c r="R892" s="324">
        <f t="shared" si="92"/>
        <v>18.03</v>
      </c>
      <c r="S892" s="458" t="s">
        <v>3962</v>
      </c>
      <c r="T892" s="326" t="s">
        <v>4521</v>
      </c>
      <c r="U892" s="352"/>
      <c r="V892" s="352"/>
      <c r="W892" s="352"/>
      <c r="X892" s="352"/>
    </row>
    <row r="893" spans="1:24" ht="38.25" x14ac:dyDescent="0.2">
      <c r="A893" s="292">
        <v>874</v>
      </c>
      <c r="B893" s="310">
        <v>11951</v>
      </c>
      <c r="C893" s="311" t="s">
        <v>5376</v>
      </c>
      <c r="D893" s="312"/>
      <c r="E893" s="313" t="s">
        <v>590</v>
      </c>
      <c r="F893" s="314" t="s">
        <v>5073</v>
      </c>
      <c r="G893" s="315" t="str">
        <f t="shared" si="90"/>
        <v>фото</v>
      </c>
      <c r="H893" s="315"/>
      <c r="I893" s="316" t="s">
        <v>5190</v>
      </c>
      <c r="J893" s="317" t="s">
        <v>1068</v>
      </c>
      <c r="K893" s="318" t="s">
        <v>593</v>
      </c>
      <c r="L893" s="319">
        <v>40</v>
      </c>
      <c r="M893" s="320">
        <v>1449.3</v>
      </c>
      <c r="N893" s="424"/>
      <c r="O893" s="322">
        <f t="shared" si="91"/>
        <v>0</v>
      </c>
      <c r="P893" s="323">
        <v>4607105146358</v>
      </c>
      <c r="Q893" s="317" t="s">
        <v>4911</v>
      </c>
      <c r="R893" s="324">
        <f t="shared" si="92"/>
        <v>36.229999999999997</v>
      </c>
      <c r="S893" s="458" t="s">
        <v>5376</v>
      </c>
      <c r="T893" s="326" t="s">
        <v>4521</v>
      </c>
      <c r="U893" s="352"/>
      <c r="V893" s="352"/>
      <c r="W893" s="352"/>
      <c r="X893" s="352"/>
    </row>
    <row r="894" spans="1:24" ht="15.75" x14ac:dyDescent="0.2">
      <c r="A894" s="292">
        <v>875</v>
      </c>
      <c r="B894" s="304"/>
      <c r="C894" s="305"/>
      <c r="D894" s="305"/>
      <c r="E894" s="338" t="s">
        <v>855</v>
      </c>
      <c r="F894" s="339"/>
      <c r="G894" s="308"/>
      <c r="H894" s="308"/>
      <c r="I894" s="308"/>
      <c r="J894" s="308"/>
      <c r="K894" s="307"/>
      <c r="L894" s="307"/>
      <c r="M894" s="307"/>
      <c r="N894" s="307"/>
      <c r="O894" s="308"/>
      <c r="P894" s="452"/>
      <c r="Q894" s="308"/>
      <c r="R894" s="309"/>
      <c r="S894" s="457"/>
      <c r="T894" s="308"/>
      <c r="U894" s="352"/>
      <c r="V894" s="352"/>
      <c r="W894" s="352"/>
      <c r="X894" s="352"/>
    </row>
    <row r="895" spans="1:24" ht="25.5" x14ac:dyDescent="0.2">
      <c r="A895" s="292">
        <v>876</v>
      </c>
      <c r="B895" s="310">
        <v>1984</v>
      </c>
      <c r="C895" s="311" t="s">
        <v>2105</v>
      </c>
      <c r="D895" s="312"/>
      <c r="E895" s="313" t="s">
        <v>590</v>
      </c>
      <c r="F895" s="314" t="s">
        <v>856</v>
      </c>
      <c r="G895" s="315" t="str">
        <f t="shared" ref="G895:G948" si="93">HYPERLINK("http://www.gardenbulbs.ru/images/summer_CL/thumbnails/"&amp;C895&amp;".jpg","фото")</f>
        <v>фото</v>
      </c>
      <c r="H895" s="315"/>
      <c r="I895" s="316" t="s">
        <v>857</v>
      </c>
      <c r="J895" s="317" t="s">
        <v>1112</v>
      </c>
      <c r="K895" s="318" t="s">
        <v>593</v>
      </c>
      <c r="L895" s="319">
        <v>40</v>
      </c>
      <c r="M895" s="320">
        <v>813</v>
      </c>
      <c r="N895" s="424"/>
      <c r="O895" s="322">
        <f t="shared" ref="O895:O948" si="94">IF(ISERROR(N895*M895),0,N895*M895)</f>
        <v>0</v>
      </c>
      <c r="P895" s="323">
        <v>4607105146365</v>
      </c>
      <c r="Q895" s="317"/>
      <c r="R895" s="324">
        <f t="shared" ref="R895:R948" si="95">ROUND(M895/L895,2)</f>
        <v>20.329999999999998</v>
      </c>
      <c r="S895" s="458" t="s">
        <v>2105</v>
      </c>
      <c r="T895" s="326" t="s">
        <v>4581</v>
      </c>
      <c r="U895" s="352"/>
      <c r="V895" s="352"/>
      <c r="W895" s="352"/>
      <c r="X895" s="352"/>
    </row>
    <row r="896" spans="1:24" ht="15.75" x14ac:dyDescent="0.2">
      <c r="A896" s="292">
        <v>877</v>
      </c>
      <c r="B896" s="310">
        <v>6104</v>
      </c>
      <c r="C896" s="311" t="s">
        <v>2084</v>
      </c>
      <c r="D896" s="312"/>
      <c r="E896" s="313" t="s">
        <v>590</v>
      </c>
      <c r="F896" s="314" t="s">
        <v>858</v>
      </c>
      <c r="G896" s="315" t="str">
        <f t="shared" si="93"/>
        <v>фото</v>
      </c>
      <c r="H896" s="315"/>
      <c r="I896" s="316" t="s">
        <v>859</v>
      </c>
      <c r="J896" s="317" t="s">
        <v>1085</v>
      </c>
      <c r="K896" s="318" t="s">
        <v>593</v>
      </c>
      <c r="L896" s="319">
        <v>40</v>
      </c>
      <c r="M896" s="320">
        <v>937.30000000000007</v>
      </c>
      <c r="N896" s="424"/>
      <c r="O896" s="322">
        <f t="shared" si="94"/>
        <v>0</v>
      </c>
      <c r="P896" s="323">
        <v>4607105146372</v>
      </c>
      <c r="Q896" s="317"/>
      <c r="R896" s="324">
        <f t="shared" si="95"/>
        <v>23.43</v>
      </c>
      <c r="S896" s="458" t="s">
        <v>2084</v>
      </c>
      <c r="T896" s="326" t="s">
        <v>4581</v>
      </c>
      <c r="U896" s="352"/>
      <c r="V896" s="352"/>
      <c r="W896" s="352"/>
      <c r="X896" s="352"/>
    </row>
    <row r="897" spans="1:24" ht="31.5" x14ac:dyDescent="0.2">
      <c r="A897" s="292">
        <v>878</v>
      </c>
      <c r="B897" s="310">
        <v>2932</v>
      </c>
      <c r="C897" s="311" t="s">
        <v>2085</v>
      </c>
      <c r="D897" s="312"/>
      <c r="E897" s="313" t="s">
        <v>590</v>
      </c>
      <c r="F897" s="314" t="s">
        <v>860</v>
      </c>
      <c r="G897" s="315" t="str">
        <f t="shared" si="93"/>
        <v>фото</v>
      </c>
      <c r="H897" s="315"/>
      <c r="I897" s="316" t="s">
        <v>861</v>
      </c>
      <c r="J897" s="317" t="s">
        <v>1065</v>
      </c>
      <c r="K897" s="318" t="s">
        <v>3201</v>
      </c>
      <c r="L897" s="319">
        <v>40</v>
      </c>
      <c r="M897" s="320">
        <v>1477.8999999999999</v>
      </c>
      <c r="N897" s="424"/>
      <c r="O897" s="322">
        <f t="shared" si="94"/>
        <v>0</v>
      </c>
      <c r="P897" s="323">
        <v>4607105146389</v>
      </c>
      <c r="Q897" s="317"/>
      <c r="R897" s="324">
        <f t="shared" si="95"/>
        <v>36.950000000000003</v>
      </c>
      <c r="S897" s="458" t="s">
        <v>2085</v>
      </c>
      <c r="T897" s="326" t="s">
        <v>4581</v>
      </c>
      <c r="U897" s="352"/>
      <c r="V897" s="352"/>
      <c r="W897" s="352"/>
      <c r="X897" s="352"/>
    </row>
    <row r="898" spans="1:24" ht="25.5" x14ac:dyDescent="0.2">
      <c r="A898" s="292">
        <v>879</v>
      </c>
      <c r="B898" s="310">
        <v>11952</v>
      </c>
      <c r="C898" s="311" t="s">
        <v>5380</v>
      </c>
      <c r="D898" s="312"/>
      <c r="E898" s="313" t="s">
        <v>590</v>
      </c>
      <c r="F898" s="314" t="s">
        <v>5077</v>
      </c>
      <c r="G898" s="315" t="str">
        <f t="shared" si="93"/>
        <v>фото</v>
      </c>
      <c r="H898" s="315"/>
      <c r="I898" s="316" t="s">
        <v>5199</v>
      </c>
      <c r="J898" s="317" t="s">
        <v>1068</v>
      </c>
      <c r="K898" s="318" t="s">
        <v>593</v>
      </c>
      <c r="L898" s="319">
        <v>40</v>
      </c>
      <c r="M898" s="320">
        <v>1571.1</v>
      </c>
      <c r="N898" s="424"/>
      <c r="O898" s="322">
        <f t="shared" si="94"/>
        <v>0</v>
      </c>
      <c r="P898" s="323">
        <v>4607105146396</v>
      </c>
      <c r="Q898" s="317" t="s">
        <v>4911</v>
      </c>
      <c r="R898" s="324">
        <f t="shared" si="95"/>
        <v>39.28</v>
      </c>
      <c r="S898" s="458" t="s">
        <v>5380</v>
      </c>
      <c r="T898" s="326" t="s">
        <v>4581</v>
      </c>
      <c r="U898" s="352"/>
      <c r="V898" s="352"/>
      <c r="W898" s="352"/>
      <c r="X898" s="352"/>
    </row>
    <row r="899" spans="1:24" ht="25.5" x14ac:dyDescent="0.2">
      <c r="A899" s="292">
        <v>880</v>
      </c>
      <c r="B899" s="310">
        <v>5054</v>
      </c>
      <c r="C899" s="311" t="s">
        <v>2086</v>
      </c>
      <c r="D899" s="312"/>
      <c r="E899" s="313" t="s">
        <v>590</v>
      </c>
      <c r="F899" s="314" t="s">
        <v>862</v>
      </c>
      <c r="G899" s="315" t="str">
        <f t="shared" si="93"/>
        <v>фото</v>
      </c>
      <c r="H899" s="315"/>
      <c r="I899" s="316" t="s">
        <v>863</v>
      </c>
      <c r="J899" s="317" t="s">
        <v>1112</v>
      </c>
      <c r="K899" s="318" t="s">
        <v>593</v>
      </c>
      <c r="L899" s="319">
        <v>40</v>
      </c>
      <c r="M899" s="320">
        <v>937.30000000000007</v>
      </c>
      <c r="N899" s="424"/>
      <c r="O899" s="322">
        <f t="shared" si="94"/>
        <v>0</v>
      </c>
      <c r="P899" s="323">
        <v>4607105146402</v>
      </c>
      <c r="Q899" s="317"/>
      <c r="R899" s="324">
        <f t="shared" si="95"/>
        <v>23.43</v>
      </c>
      <c r="S899" s="458" t="s">
        <v>2086</v>
      </c>
      <c r="T899" s="326" t="s">
        <v>4581</v>
      </c>
      <c r="U899" s="352"/>
      <c r="V899" s="352"/>
      <c r="W899" s="352"/>
      <c r="X899" s="352"/>
    </row>
    <row r="900" spans="1:24" ht="25.5" x14ac:dyDescent="0.2">
      <c r="A900" s="292">
        <v>881</v>
      </c>
      <c r="B900" s="310">
        <v>6117</v>
      </c>
      <c r="C900" s="311" t="s">
        <v>2087</v>
      </c>
      <c r="D900" s="312"/>
      <c r="E900" s="313" t="s">
        <v>590</v>
      </c>
      <c r="F900" s="314" t="s">
        <v>864</v>
      </c>
      <c r="G900" s="315" t="str">
        <f t="shared" si="93"/>
        <v>фото</v>
      </c>
      <c r="H900" s="315"/>
      <c r="I900" s="316" t="s">
        <v>865</v>
      </c>
      <c r="J900" s="317" t="s">
        <v>1112</v>
      </c>
      <c r="K900" s="318" t="s">
        <v>593</v>
      </c>
      <c r="L900" s="319">
        <v>40</v>
      </c>
      <c r="M900" s="320">
        <v>1133.6999999999998</v>
      </c>
      <c r="N900" s="424"/>
      <c r="O900" s="322">
        <f t="shared" si="94"/>
        <v>0</v>
      </c>
      <c r="P900" s="323">
        <v>4607105146426</v>
      </c>
      <c r="Q900" s="317"/>
      <c r="R900" s="324">
        <f t="shared" si="95"/>
        <v>28.34</v>
      </c>
      <c r="S900" s="458" t="s">
        <v>2087</v>
      </c>
      <c r="T900" s="326" t="s">
        <v>4581</v>
      </c>
      <c r="U900" s="352"/>
      <c r="V900" s="352"/>
      <c r="W900" s="352"/>
      <c r="X900" s="352"/>
    </row>
    <row r="901" spans="1:24" ht="25.5" x14ac:dyDescent="0.2">
      <c r="A901" s="292">
        <v>882</v>
      </c>
      <c r="B901" s="310">
        <v>1057</v>
      </c>
      <c r="C901" s="311" t="s">
        <v>2088</v>
      </c>
      <c r="D901" s="312"/>
      <c r="E901" s="313" t="s">
        <v>590</v>
      </c>
      <c r="F901" s="314" t="s">
        <v>866</v>
      </c>
      <c r="G901" s="315" t="str">
        <f t="shared" si="93"/>
        <v>фото</v>
      </c>
      <c r="H901" s="315"/>
      <c r="I901" s="316" t="s">
        <v>2570</v>
      </c>
      <c r="J901" s="317" t="s">
        <v>1112</v>
      </c>
      <c r="K901" s="318" t="s">
        <v>593</v>
      </c>
      <c r="L901" s="319">
        <v>40</v>
      </c>
      <c r="M901" s="320">
        <v>1086.3999999999999</v>
      </c>
      <c r="N901" s="424"/>
      <c r="O901" s="322">
        <f t="shared" si="94"/>
        <v>0</v>
      </c>
      <c r="P901" s="323">
        <v>4607105146433</v>
      </c>
      <c r="Q901" s="317"/>
      <c r="R901" s="324">
        <f t="shared" si="95"/>
        <v>27.16</v>
      </c>
      <c r="S901" s="458" t="s">
        <v>2088</v>
      </c>
      <c r="T901" s="326" t="s">
        <v>4581</v>
      </c>
      <c r="U901" s="352"/>
      <c r="V901" s="352"/>
      <c r="W901" s="352"/>
      <c r="X901" s="352"/>
    </row>
    <row r="902" spans="1:24" ht="38.25" x14ac:dyDescent="0.2">
      <c r="A902" s="292">
        <v>883</v>
      </c>
      <c r="B902" s="310">
        <v>2012</v>
      </c>
      <c r="C902" s="311" t="s">
        <v>2124</v>
      </c>
      <c r="D902" s="312"/>
      <c r="E902" s="313" t="s">
        <v>590</v>
      </c>
      <c r="F902" s="314" t="s">
        <v>867</v>
      </c>
      <c r="G902" s="315" t="str">
        <f t="shared" si="93"/>
        <v>фото</v>
      </c>
      <c r="H902" s="315"/>
      <c r="I902" s="316" t="s">
        <v>6907</v>
      </c>
      <c r="J902" s="317" t="s">
        <v>1105</v>
      </c>
      <c r="K902" s="318" t="s">
        <v>593</v>
      </c>
      <c r="L902" s="319">
        <v>40</v>
      </c>
      <c r="M902" s="320">
        <v>1257.8999999999999</v>
      </c>
      <c r="N902" s="424"/>
      <c r="O902" s="322">
        <f t="shared" si="94"/>
        <v>0</v>
      </c>
      <c r="P902" s="323">
        <v>4607105146464</v>
      </c>
      <c r="Q902" s="317"/>
      <c r="R902" s="324">
        <f t="shared" si="95"/>
        <v>31.45</v>
      </c>
      <c r="S902" s="458" t="s">
        <v>2124</v>
      </c>
      <c r="T902" s="326" t="s">
        <v>4581</v>
      </c>
      <c r="U902" s="352"/>
      <c r="V902" s="352"/>
      <c r="W902" s="352"/>
      <c r="X902" s="352"/>
    </row>
    <row r="903" spans="1:24" ht="25.5" x14ac:dyDescent="0.2">
      <c r="A903" s="292">
        <v>884</v>
      </c>
      <c r="B903" s="310">
        <v>1221</v>
      </c>
      <c r="C903" s="311" t="s">
        <v>2125</v>
      </c>
      <c r="D903" s="312"/>
      <c r="E903" s="313" t="s">
        <v>590</v>
      </c>
      <c r="F903" s="314" t="s">
        <v>868</v>
      </c>
      <c r="G903" s="315" t="str">
        <f t="shared" si="93"/>
        <v>фото</v>
      </c>
      <c r="H903" s="315"/>
      <c r="I903" s="316" t="s">
        <v>869</v>
      </c>
      <c r="J903" s="317" t="s">
        <v>1085</v>
      </c>
      <c r="K903" s="318" t="s">
        <v>593</v>
      </c>
      <c r="L903" s="319">
        <v>40</v>
      </c>
      <c r="M903" s="320">
        <v>1136.0999999999999</v>
      </c>
      <c r="N903" s="424"/>
      <c r="O903" s="322">
        <f t="shared" si="94"/>
        <v>0</v>
      </c>
      <c r="P903" s="323">
        <v>4607105146471</v>
      </c>
      <c r="Q903" s="317"/>
      <c r="R903" s="324">
        <f t="shared" si="95"/>
        <v>28.4</v>
      </c>
      <c r="S903" s="458" t="s">
        <v>2125</v>
      </c>
      <c r="T903" s="326" t="s">
        <v>4581</v>
      </c>
      <c r="U903" s="352"/>
      <c r="V903" s="352"/>
      <c r="W903" s="352"/>
      <c r="X903" s="352"/>
    </row>
    <row r="904" spans="1:24" ht="25.5" x14ac:dyDescent="0.2">
      <c r="A904" s="292">
        <v>885</v>
      </c>
      <c r="B904" s="310">
        <v>1159</v>
      </c>
      <c r="C904" s="311" t="s">
        <v>2660</v>
      </c>
      <c r="D904" s="312"/>
      <c r="E904" s="313" t="s">
        <v>590</v>
      </c>
      <c r="F904" s="314" t="s">
        <v>2122</v>
      </c>
      <c r="G904" s="315" t="str">
        <f t="shared" si="93"/>
        <v>фото</v>
      </c>
      <c r="H904" s="315"/>
      <c r="I904" s="316" t="s">
        <v>2123</v>
      </c>
      <c r="J904" s="317" t="s">
        <v>1115</v>
      </c>
      <c r="K904" s="318" t="s">
        <v>593</v>
      </c>
      <c r="L904" s="319">
        <v>40</v>
      </c>
      <c r="M904" s="320">
        <v>1794.8</v>
      </c>
      <c r="N904" s="424"/>
      <c r="O904" s="322">
        <f t="shared" si="94"/>
        <v>0</v>
      </c>
      <c r="P904" s="323">
        <v>4607105146488</v>
      </c>
      <c r="Q904" s="317"/>
      <c r="R904" s="324">
        <f t="shared" si="95"/>
        <v>44.87</v>
      </c>
      <c r="S904" s="458" t="s">
        <v>2660</v>
      </c>
      <c r="T904" s="326" t="s">
        <v>4581</v>
      </c>
      <c r="U904" s="352"/>
      <c r="V904" s="352"/>
      <c r="W904" s="352"/>
      <c r="X904" s="352"/>
    </row>
    <row r="905" spans="1:24" ht="38.25" x14ac:dyDescent="0.2">
      <c r="A905" s="292">
        <v>886</v>
      </c>
      <c r="B905" s="310">
        <v>6109</v>
      </c>
      <c r="C905" s="311" t="s">
        <v>2102</v>
      </c>
      <c r="D905" s="312"/>
      <c r="E905" s="313" t="s">
        <v>590</v>
      </c>
      <c r="F905" s="314" t="s">
        <v>870</v>
      </c>
      <c r="G905" s="315" t="str">
        <f t="shared" si="93"/>
        <v>фото</v>
      </c>
      <c r="H905" s="315"/>
      <c r="I905" s="316" t="s">
        <v>2574</v>
      </c>
      <c r="J905" s="317" t="s">
        <v>1068</v>
      </c>
      <c r="K905" s="318" t="s">
        <v>594</v>
      </c>
      <c r="L905" s="319">
        <v>40</v>
      </c>
      <c r="M905" s="320">
        <v>1658.1</v>
      </c>
      <c r="N905" s="424"/>
      <c r="O905" s="322">
        <f t="shared" si="94"/>
        <v>0</v>
      </c>
      <c r="P905" s="323">
        <v>4607105146495</v>
      </c>
      <c r="Q905" s="317"/>
      <c r="R905" s="324">
        <f t="shared" si="95"/>
        <v>41.45</v>
      </c>
      <c r="S905" s="458" t="s">
        <v>2102</v>
      </c>
      <c r="T905" s="326" t="s">
        <v>4581</v>
      </c>
      <c r="U905" s="352"/>
      <c r="V905" s="352"/>
      <c r="W905" s="352"/>
      <c r="X905" s="352"/>
    </row>
    <row r="906" spans="1:24" ht="51" x14ac:dyDescent="0.2">
      <c r="A906" s="292">
        <v>887</v>
      </c>
      <c r="B906" s="310">
        <v>1970</v>
      </c>
      <c r="C906" s="311" t="s">
        <v>2103</v>
      </c>
      <c r="D906" s="312"/>
      <c r="E906" s="313" t="s">
        <v>590</v>
      </c>
      <c r="F906" s="314" t="s">
        <v>871</v>
      </c>
      <c r="G906" s="315" t="str">
        <f t="shared" si="93"/>
        <v>фото</v>
      </c>
      <c r="H906" s="315"/>
      <c r="I906" s="316" t="s">
        <v>2575</v>
      </c>
      <c r="J906" s="317" t="s">
        <v>1065</v>
      </c>
      <c r="K906" s="318" t="s">
        <v>593</v>
      </c>
      <c r="L906" s="319">
        <v>40</v>
      </c>
      <c r="M906" s="320">
        <v>1384.6999999999998</v>
      </c>
      <c r="N906" s="424"/>
      <c r="O906" s="322">
        <f t="shared" si="94"/>
        <v>0</v>
      </c>
      <c r="P906" s="323">
        <v>4607105146501</v>
      </c>
      <c r="Q906" s="317"/>
      <c r="R906" s="324">
        <f t="shared" si="95"/>
        <v>34.619999999999997</v>
      </c>
      <c r="S906" s="458" t="s">
        <v>2103</v>
      </c>
      <c r="T906" s="326" t="s">
        <v>4581</v>
      </c>
      <c r="U906" s="352"/>
      <c r="V906" s="352"/>
      <c r="W906" s="352"/>
      <c r="X906" s="352"/>
    </row>
    <row r="907" spans="1:24" ht="15.75" x14ac:dyDescent="0.2">
      <c r="A907" s="292">
        <v>888</v>
      </c>
      <c r="B907" s="310">
        <v>379</v>
      </c>
      <c r="C907" s="311" t="s">
        <v>2104</v>
      </c>
      <c r="D907" s="312"/>
      <c r="E907" s="313" t="s">
        <v>590</v>
      </c>
      <c r="F907" s="314" t="s">
        <v>872</v>
      </c>
      <c r="G907" s="315" t="str">
        <f t="shared" si="93"/>
        <v>фото</v>
      </c>
      <c r="H907" s="315"/>
      <c r="I907" s="316" t="s">
        <v>873</v>
      </c>
      <c r="J907" s="317" t="s">
        <v>1112</v>
      </c>
      <c r="K907" s="318" t="s">
        <v>593</v>
      </c>
      <c r="L907" s="319">
        <v>40</v>
      </c>
      <c r="M907" s="320">
        <v>713.6</v>
      </c>
      <c r="N907" s="424"/>
      <c r="O907" s="322">
        <f t="shared" si="94"/>
        <v>0</v>
      </c>
      <c r="P907" s="323">
        <v>4607105146518</v>
      </c>
      <c r="Q907" s="317"/>
      <c r="R907" s="324">
        <f t="shared" si="95"/>
        <v>17.84</v>
      </c>
      <c r="S907" s="458" t="s">
        <v>2104</v>
      </c>
      <c r="T907" s="326" t="s">
        <v>4581</v>
      </c>
      <c r="U907" s="352"/>
      <c r="V907" s="352"/>
      <c r="W907" s="352"/>
      <c r="X907" s="352"/>
    </row>
    <row r="908" spans="1:24" ht="51" x14ac:dyDescent="0.2">
      <c r="A908" s="292">
        <v>889</v>
      </c>
      <c r="B908" s="310">
        <v>1124</v>
      </c>
      <c r="C908" s="311" t="s">
        <v>3966</v>
      </c>
      <c r="D908" s="312"/>
      <c r="E908" s="313" t="s">
        <v>590</v>
      </c>
      <c r="F908" s="314" t="s">
        <v>3791</v>
      </c>
      <c r="G908" s="315" t="str">
        <f t="shared" si="93"/>
        <v>фото</v>
      </c>
      <c r="H908" s="315"/>
      <c r="I908" s="316" t="s">
        <v>3875</v>
      </c>
      <c r="J908" s="317" t="s">
        <v>1065</v>
      </c>
      <c r="K908" s="318" t="s">
        <v>593</v>
      </c>
      <c r="L908" s="319">
        <v>40</v>
      </c>
      <c r="M908" s="320">
        <v>847.80000000000007</v>
      </c>
      <c r="N908" s="424"/>
      <c r="O908" s="322">
        <f t="shared" si="94"/>
        <v>0</v>
      </c>
      <c r="P908" s="323">
        <v>4607105146525</v>
      </c>
      <c r="Q908" s="317"/>
      <c r="R908" s="324">
        <f t="shared" si="95"/>
        <v>21.2</v>
      </c>
      <c r="S908" s="458" t="s">
        <v>3966</v>
      </c>
      <c r="T908" s="326" t="s">
        <v>4581</v>
      </c>
      <c r="U908" s="352"/>
      <c r="V908" s="352"/>
      <c r="W908" s="352"/>
      <c r="X908" s="352"/>
    </row>
    <row r="909" spans="1:24" ht="25.5" x14ac:dyDescent="0.2">
      <c r="A909" s="292">
        <v>890</v>
      </c>
      <c r="B909" s="310">
        <v>2016</v>
      </c>
      <c r="C909" s="311" t="s">
        <v>2095</v>
      </c>
      <c r="D909" s="312"/>
      <c r="E909" s="313" t="s">
        <v>590</v>
      </c>
      <c r="F909" s="314" t="s">
        <v>3789</v>
      </c>
      <c r="G909" s="315" t="str">
        <f t="shared" si="93"/>
        <v>фото</v>
      </c>
      <c r="H909" s="315"/>
      <c r="I909" s="316" t="s">
        <v>3223</v>
      </c>
      <c r="J909" s="317" t="s">
        <v>1065</v>
      </c>
      <c r="K909" s="318" t="s">
        <v>3201</v>
      </c>
      <c r="L909" s="319">
        <v>40</v>
      </c>
      <c r="M909" s="320">
        <v>857.80000000000007</v>
      </c>
      <c r="N909" s="424"/>
      <c r="O909" s="322">
        <f t="shared" si="94"/>
        <v>0</v>
      </c>
      <c r="P909" s="323">
        <v>4607105146549</v>
      </c>
      <c r="Q909" s="317"/>
      <c r="R909" s="324">
        <f t="shared" si="95"/>
        <v>21.45</v>
      </c>
      <c r="S909" s="458" t="s">
        <v>5381</v>
      </c>
      <c r="T909" s="326" t="s">
        <v>4581</v>
      </c>
      <c r="U909" s="352"/>
      <c r="V909" s="352"/>
      <c r="W909" s="352"/>
      <c r="X909" s="352"/>
    </row>
    <row r="910" spans="1:24" ht="38.25" x14ac:dyDescent="0.2">
      <c r="A910" s="292">
        <v>891</v>
      </c>
      <c r="B910" s="310">
        <v>817</v>
      </c>
      <c r="C910" s="311" t="s">
        <v>3222</v>
      </c>
      <c r="D910" s="312"/>
      <c r="E910" s="313" t="s">
        <v>590</v>
      </c>
      <c r="F910" s="314" t="s">
        <v>2512</v>
      </c>
      <c r="G910" s="315" t="str">
        <f t="shared" si="93"/>
        <v>фото</v>
      </c>
      <c r="H910" s="315"/>
      <c r="I910" s="316" t="s">
        <v>2571</v>
      </c>
      <c r="J910" s="317" t="s">
        <v>1112</v>
      </c>
      <c r="K910" s="318" t="s">
        <v>593</v>
      </c>
      <c r="L910" s="319">
        <v>40</v>
      </c>
      <c r="M910" s="320">
        <v>897.5</v>
      </c>
      <c r="N910" s="424"/>
      <c r="O910" s="322">
        <f t="shared" si="94"/>
        <v>0</v>
      </c>
      <c r="P910" s="323">
        <v>4607105146556</v>
      </c>
      <c r="Q910" s="317"/>
      <c r="R910" s="324">
        <f t="shared" si="95"/>
        <v>22.44</v>
      </c>
      <c r="S910" s="458" t="s">
        <v>3222</v>
      </c>
      <c r="T910" s="326" t="s">
        <v>4581</v>
      </c>
      <c r="U910" s="352"/>
      <c r="V910" s="352"/>
      <c r="W910" s="352"/>
      <c r="X910" s="352"/>
    </row>
    <row r="911" spans="1:24" ht="25.5" x14ac:dyDescent="0.2">
      <c r="A911" s="292">
        <v>892</v>
      </c>
      <c r="B911" s="310">
        <v>2109</v>
      </c>
      <c r="C911" s="311" t="s">
        <v>2837</v>
      </c>
      <c r="D911" s="312"/>
      <c r="E911" s="313" t="s">
        <v>590</v>
      </c>
      <c r="F911" s="314" t="s">
        <v>2093</v>
      </c>
      <c r="G911" s="315" t="str">
        <f t="shared" si="93"/>
        <v>фото</v>
      </c>
      <c r="H911" s="315"/>
      <c r="I911" s="316" t="s">
        <v>2094</v>
      </c>
      <c r="J911" s="317" t="s">
        <v>1112</v>
      </c>
      <c r="K911" s="318" t="s">
        <v>593</v>
      </c>
      <c r="L911" s="319">
        <v>40</v>
      </c>
      <c r="M911" s="320">
        <v>887.6</v>
      </c>
      <c r="N911" s="424"/>
      <c r="O911" s="322">
        <f t="shared" si="94"/>
        <v>0</v>
      </c>
      <c r="P911" s="323">
        <v>4607105146563</v>
      </c>
      <c r="Q911" s="317"/>
      <c r="R911" s="324">
        <f t="shared" si="95"/>
        <v>22.19</v>
      </c>
      <c r="S911" s="458" t="s">
        <v>2837</v>
      </c>
      <c r="T911" s="326" t="s">
        <v>4581</v>
      </c>
      <c r="U911" s="352"/>
      <c r="V911" s="352"/>
      <c r="W911" s="352"/>
      <c r="X911" s="352"/>
    </row>
    <row r="912" spans="1:24" ht="25.5" x14ac:dyDescent="0.2">
      <c r="A912" s="292">
        <v>893</v>
      </c>
      <c r="B912" s="310">
        <v>1179</v>
      </c>
      <c r="C912" s="311" t="s">
        <v>3219</v>
      </c>
      <c r="D912" s="312"/>
      <c r="E912" s="313" t="s">
        <v>590</v>
      </c>
      <c r="F912" s="314" t="s">
        <v>3220</v>
      </c>
      <c r="G912" s="315" t="str">
        <f t="shared" si="93"/>
        <v>фото</v>
      </c>
      <c r="H912" s="315"/>
      <c r="I912" s="316" t="s">
        <v>3221</v>
      </c>
      <c r="J912" s="317" t="s">
        <v>1112</v>
      </c>
      <c r="K912" s="318" t="s">
        <v>593</v>
      </c>
      <c r="L912" s="319">
        <v>40</v>
      </c>
      <c r="M912" s="320">
        <v>959.7</v>
      </c>
      <c r="N912" s="424"/>
      <c r="O912" s="322">
        <f t="shared" si="94"/>
        <v>0</v>
      </c>
      <c r="P912" s="323">
        <v>4607105146570</v>
      </c>
      <c r="Q912" s="317"/>
      <c r="R912" s="324">
        <f t="shared" si="95"/>
        <v>23.99</v>
      </c>
      <c r="S912" s="458" t="s">
        <v>3219</v>
      </c>
      <c r="T912" s="326" t="s">
        <v>4581</v>
      </c>
      <c r="U912" s="352"/>
      <c r="V912" s="352"/>
      <c r="W912" s="352"/>
      <c r="X912" s="352"/>
    </row>
    <row r="913" spans="1:24" ht="15.75" x14ac:dyDescent="0.2">
      <c r="A913" s="292">
        <v>894</v>
      </c>
      <c r="B913" s="310">
        <v>6606</v>
      </c>
      <c r="C913" s="311" t="s">
        <v>2091</v>
      </c>
      <c r="D913" s="312"/>
      <c r="E913" s="313" t="s">
        <v>590</v>
      </c>
      <c r="F913" s="314" t="s">
        <v>874</v>
      </c>
      <c r="G913" s="315" t="str">
        <f t="shared" si="93"/>
        <v>фото</v>
      </c>
      <c r="H913" s="315"/>
      <c r="I913" s="316" t="s">
        <v>875</v>
      </c>
      <c r="J913" s="317" t="s">
        <v>1099</v>
      </c>
      <c r="K913" s="318" t="s">
        <v>593</v>
      </c>
      <c r="L913" s="319">
        <v>40</v>
      </c>
      <c r="M913" s="320">
        <v>813</v>
      </c>
      <c r="N913" s="424"/>
      <c r="O913" s="322">
        <f t="shared" si="94"/>
        <v>0</v>
      </c>
      <c r="P913" s="323">
        <v>4607105146587</v>
      </c>
      <c r="Q913" s="317"/>
      <c r="R913" s="324">
        <f t="shared" si="95"/>
        <v>20.329999999999998</v>
      </c>
      <c r="S913" s="458" t="s">
        <v>2091</v>
      </c>
      <c r="T913" s="326" t="s">
        <v>4581</v>
      </c>
      <c r="U913" s="352"/>
      <c r="V913" s="352"/>
      <c r="W913" s="352"/>
      <c r="X913" s="352"/>
    </row>
    <row r="914" spans="1:24" ht="15.75" x14ac:dyDescent="0.2">
      <c r="A914" s="292">
        <v>895</v>
      </c>
      <c r="B914" s="310">
        <v>2106</v>
      </c>
      <c r="C914" s="311" t="s">
        <v>2092</v>
      </c>
      <c r="D914" s="312"/>
      <c r="E914" s="313" t="s">
        <v>590</v>
      </c>
      <c r="F914" s="314" t="s">
        <v>876</v>
      </c>
      <c r="G914" s="315" t="str">
        <f t="shared" si="93"/>
        <v>фото</v>
      </c>
      <c r="H914" s="315"/>
      <c r="I914" s="316" t="s">
        <v>877</v>
      </c>
      <c r="J914" s="317" t="s">
        <v>1085</v>
      </c>
      <c r="K914" s="318" t="s">
        <v>594</v>
      </c>
      <c r="L914" s="319">
        <v>40</v>
      </c>
      <c r="M914" s="320">
        <v>738.5</v>
      </c>
      <c r="N914" s="424"/>
      <c r="O914" s="322">
        <f t="shared" si="94"/>
        <v>0</v>
      </c>
      <c r="P914" s="323">
        <v>4607105146600</v>
      </c>
      <c r="Q914" s="317"/>
      <c r="R914" s="324">
        <f t="shared" si="95"/>
        <v>18.46</v>
      </c>
      <c r="S914" s="458" t="s">
        <v>2092</v>
      </c>
      <c r="T914" s="326" t="s">
        <v>4581</v>
      </c>
      <c r="U914" s="352"/>
      <c r="V914" s="352"/>
      <c r="W914" s="352"/>
      <c r="X914" s="352"/>
    </row>
    <row r="915" spans="1:24" ht="25.5" x14ac:dyDescent="0.2">
      <c r="A915" s="292">
        <v>896</v>
      </c>
      <c r="B915" s="310">
        <v>1987</v>
      </c>
      <c r="C915" s="311" t="s">
        <v>2656</v>
      </c>
      <c r="D915" s="312"/>
      <c r="E915" s="313" t="s">
        <v>590</v>
      </c>
      <c r="F915" s="314" t="s">
        <v>203</v>
      </c>
      <c r="G915" s="315" t="str">
        <f t="shared" si="93"/>
        <v>фото</v>
      </c>
      <c r="H915" s="315"/>
      <c r="I915" s="316" t="s">
        <v>204</v>
      </c>
      <c r="J915" s="317" t="s">
        <v>1085</v>
      </c>
      <c r="K915" s="318" t="s">
        <v>593</v>
      </c>
      <c r="L915" s="319">
        <v>40</v>
      </c>
      <c r="M915" s="320">
        <v>2043.3</v>
      </c>
      <c r="N915" s="424"/>
      <c r="O915" s="322">
        <f t="shared" si="94"/>
        <v>0</v>
      </c>
      <c r="P915" s="323">
        <v>4607105146624</v>
      </c>
      <c r="Q915" s="317"/>
      <c r="R915" s="324">
        <f t="shared" si="95"/>
        <v>51.08</v>
      </c>
      <c r="S915" s="458" t="s">
        <v>2656</v>
      </c>
      <c r="T915" s="326" t="s">
        <v>4581</v>
      </c>
      <c r="U915" s="352"/>
      <c r="V915" s="352"/>
      <c r="W915" s="352"/>
      <c r="X915" s="352"/>
    </row>
    <row r="916" spans="1:24" ht="25.5" x14ac:dyDescent="0.2">
      <c r="A916" s="292">
        <v>897</v>
      </c>
      <c r="B916" s="310">
        <v>1202</v>
      </c>
      <c r="C916" s="311" t="s">
        <v>2106</v>
      </c>
      <c r="D916" s="312"/>
      <c r="E916" s="313" t="s">
        <v>590</v>
      </c>
      <c r="F916" s="314" t="s">
        <v>878</v>
      </c>
      <c r="G916" s="315" t="str">
        <f t="shared" si="93"/>
        <v>фото</v>
      </c>
      <c r="H916" s="315"/>
      <c r="I916" s="316" t="s">
        <v>6908</v>
      </c>
      <c r="J916" s="317" t="s">
        <v>1065</v>
      </c>
      <c r="K916" s="318" t="s">
        <v>593</v>
      </c>
      <c r="L916" s="319">
        <v>40</v>
      </c>
      <c r="M916" s="320">
        <v>1011.9</v>
      </c>
      <c r="N916" s="424"/>
      <c r="O916" s="322">
        <f t="shared" si="94"/>
        <v>0</v>
      </c>
      <c r="P916" s="323">
        <v>4607105146631</v>
      </c>
      <c r="Q916" s="317"/>
      <c r="R916" s="324">
        <f t="shared" si="95"/>
        <v>25.3</v>
      </c>
      <c r="S916" s="458" t="s">
        <v>2106</v>
      </c>
      <c r="T916" s="326" t="s">
        <v>4581</v>
      </c>
      <c r="U916" s="352"/>
      <c r="V916" s="352"/>
      <c r="W916" s="352"/>
      <c r="X916" s="352"/>
    </row>
    <row r="917" spans="1:24" ht="22.5" x14ac:dyDescent="0.2">
      <c r="A917" s="292">
        <v>898</v>
      </c>
      <c r="B917" s="310">
        <v>1157</v>
      </c>
      <c r="C917" s="311" t="s">
        <v>2096</v>
      </c>
      <c r="D917" s="312" t="s">
        <v>2097</v>
      </c>
      <c r="E917" s="313" t="s">
        <v>590</v>
      </c>
      <c r="F917" s="314" t="s">
        <v>637</v>
      </c>
      <c r="G917" s="315" t="str">
        <f t="shared" si="93"/>
        <v>фото</v>
      </c>
      <c r="H917" s="315" t="str">
        <f>HYPERLINK("http://www.gardenbulbs.ru/images/summer_CL/thumbnails/"&amp;D917&amp;".jpg","фото")</f>
        <v>фото</v>
      </c>
      <c r="I917" s="344" t="s">
        <v>2572</v>
      </c>
      <c r="J917" s="317" t="s">
        <v>1112</v>
      </c>
      <c r="K917" s="318" t="s">
        <v>593</v>
      </c>
      <c r="L917" s="319">
        <v>40</v>
      </c>
      <c r="M917" s="320">
        <v>1250.5</v>
      </c>
      <c r="N917" s="424"/>
      <c r="O917" s="322">
        <f t="shared" si="94"/>
        <v>0</v>
      </c>
      <c r="P917" s="323">
        <v>4607105146648</v>
      </c>
      <c r="Q917" s="317"/>
      <c r="R917" s="324">
        <f t="shared" si="95"/>
        <v>31.26</v>
      </c>
      <c r="S917" s="458" t="s">
        <v>3224</v>
      </c>
      <c r="T917" s="326" t="s">
        <v>4581</v>
      </c>
      <c r="U917" s="352"/>
      <c r="V917" s="352"/>
      <c r="W917" s="352"/>
      <c r="X917" s="352"/>
    </row>
    <row r="918" spans="1:24" ht="15.75" x14ac:dyDescent="0.2">
      <c r="A918" s="292">
        <v>899</v>
      </c>
      <c r="B918" s="310">
        <v>337</v>
      </c>
      <c r="C918" s="311" t="s">
        <v>2089</v>
      </c>
      <c r="D918" s="312"/>
      <c r="E918" s="313" t="s">
        <v>590</v>
      </c>
      <c r="F918" s="314" t="s">
        <v>638</v>
      </c>
      <c r="G918" s="315" t="str">
        <f t="shared" si="93"/>
        <v>фото</v>
      </c>
      <c r="H918" s="315"/>
      <c r="I918" s="316" t="s">
        <v>639</v>
      </c>
      <c r="J918" s="317" t="s">
        <v>1085</v>
      </c>
      <c r="K918" s="318" t="s">
        <v>3230</v>
      </c>
      <c r="L918" s="319">
        <v>40</v>
      </c>
      <c r="M918" s="320">
        <v>914.1</v>
      </c>
      <c r="N918" s="424"/>
      <c r="O918" s="322">
        <f t="shared" si="94"/>
        <v>0</v>
      </c>
      <c r="P918" s="323">
        <v>4607105146655</v>
      </c>
      <c r="Q918" s="317"/>
      <c r="R918" s="324">
        <f t="shared" si="95"/>
        <v>22.85</v>
      </c>
      <c r="S918" s="458" t="s">
        <v>2089</v>
      </c>
      <c r="T918" s="326" t="s">
        <v>4581</v>
      </c>
      <c r="U918" s="352"/>
      <c r="V918" s="352"/>
      <c r="W918" s="352"/>
      <c r="X918" s="352"/>
    </row>
    <row r="919" spans="1:24" ht="63.75" x14ac:dyDescent="0.2">
      <c r="A919" s="292">
        <v>900</v>
      </c>
      <c r="B919" s="310">
        <v>11953</v>
      </c>
      <c r="C919" s="311" t="s">
        <v>5382</v>
      </c>
      <c r="D919" s="312"/>
      <c r="E919" s="313" t="s">
        <v>590</v>
      </c>
      <c r="F919" s="314" t="s">
        <v>5078</v>
      </c>
      <c r="G919" s="315" t="str">
        <f t="shared" si="93"/>
        <v>фото</v>
      </c>
      <c r="H919" s="315"/>
      <c r="I919" s="344" t="s">
        <v>5200</v>
      </c>
      <c r="J919" s="317" t="s">
        <v>1085</v>
      </c>
      <c r="K919" s="318" t="s">
        <v>593</v>
      </c>
      <c r="L919" s="319">
        <v>40</v>
      </c>
      <c r="M919" s="320">
        <v>1552.5</v>
      </c>
      <c r="N919" s="424"/>
      <c r="O919" s="322">
        <f t="shared" si="94"/>
        <v>0</v>
      </c>
      <c r="P919" s="323">
        <v>4607105146662</v>
      </c>
      <c r="Q919" s="317" t="s">
        <v>4911</v>
      </c>
      <c r="R919" s="324">
        <f t="shared" si="95"/>
        <v>38.81</v>
      </c>
      <c r="S919" s="458" t="s">
        <v>5382</v>
      </c>
      <c r="T919" s="326" t="s">
        <v>4581</v>
      </c>
      <c r="U919" s="352"/>
      <c r="V919" s="352"/>
      <c r="W919" s="352"/>
      <c r="X919" s="352"/>
    </row>
    <row r="920" spans="1:24" ht="38.25" x14ac:dyDescent="0.2">
      <c r="A920" s="292">
        <v>901</v>
      </c>
      <c r="B920" s="310">
        <v>926</v>
      </c>
      <c r="C920" s="311" t="s">
        <v>2114</v>
      </c>
      <c r="D920" s="312"/>
      <c r="E920" s="313" t="s">
        <v>590</v>
      </c>
      <c r="F920" s="314" t="s">
        <v>1183</v>
      </c>
      <c r="G920" s="315" t="str">
        <f t="shared" si="93"/>
        <v>фото</v>
      </c>
      <c r="H920" s="315"/>
      <c r="I920" s="316" t="s">
        <v>3229</v>
      </c>
      <c r="J920" s="317" t="s">
        <v>1065</v>
      </c>
      <c r="K920" s="318" t="s">
        <v>593</v>
      </c>
      <c r="L920" s="319">
        <v>40</v>
      </c>
      <c r="M920" s="320">
        <v>1185.8999999999999</v>
      </c>
      <c r="N920" s="424"/>
      <c r="O920" s="322">
        <f t="shared" si="94"/>
        <v>0</v>
      </c>
      <c r="P920" s="323">
        <v>4607105146679</v>
      </c>
      <c r="Q920" s="317"/>
      <c r="R920" s="324">
        <f t="shared" si="95"/>
        <v>29.65</v>
      </c>
      <c r="S920" s="458" t="s">
        <v>2114</v>
      </c>
      <c r="T920" s="326" t="s">
        <v>4581</v>
      </c>
      <c r="U920" s="352"/>
      <c r="V920" s="352"/>
      <c r="W920" s="352"/>
      <c r="X920" s="352"/>
    </row>
    <row r="921" spans="1:24" ht="25.5" x14ac:dyDescent="0.2">
      <c r="A921" s="292">
        <v>902</v>
      </c>
      <c r="B921" s="310">
        <v>5212</v>
      </c>
      <c r="C921" s="311" t="s">
        <v>2090</v>
      </c>
      <c r="D921" s="312"/>
      <c r="E921" s="313" t="s">
        <v>590</v>
      </c>
      <c r="F921" s="314" t="s">
        <v>205</v>
      </c>
      <c r="G921" s="315" t="str">
        <f t="shared" si="93"/>
        <v>фото</v>
      </c>
      <c r="H921" s="315"/>
      <c r="I921" s="316" t="s">
        <v>206</v>
      </c>
      <c r="J921" s="317" t="s">
        <v>1085</v>
      </c>
      <c r="K921" s="318" t="s">
        <v>593</v>
      </c>
      <c r="L921" s="319">
        <v>40</v>
      </c>
      <c r="M921" s="320">
        <v>977.1</v>
      </c>
      <c r="N921" s="424"/>
      <c r="O921" s="322">
        <f t="shared" si="94"/>
        <v>0</v>
      </c>
      <c r="P921" s="323">
        <v>4607105146686</v>
      </c>
      <c r="Q921" s="317"/>
      <c r="R921" s="324">
        <f t="shared" si="95"/>
        <v>24.43</v>
      </c>
      <c r="S921" s="458" t="s">
        <v>2090</v>
      </c>
      <c r="T921" s="326" t="s">
        <v>4581</v>
      </c>
      <c r="U921" s="352"/>
      <c r="V921" s="352"/>
      <c r="W921" s="352"/>
      <c r="X921" s="352"/>
    </row>
    <row r="922" spans="1:24" ht="76.5" x14ac:dyDescent="0.2">
      <c r="A922" s="292">
        <v>903</v>
      </c>
      <c r="B922" s="310">
        <v>1262</v>
      </c>
      <c r="C922" s="311" t="s">
        <v>2107</v>
      </c>
      <c r="D922" s="312"/>
      <c r="E922" s="313" t="s">
        <v>590</v>
      </c>
      <c r="F922" s="314" t="s">
        <v>640</v>
      </c>
      <c r="G922" s="315" t="str">
        <f t="shared" si="93"/>
        <v>фото</v>
      </c>
      <c r="H922" s="315"/>
      <c r="I922" s="316" t="s">
        <v>5201</v>
      </c>
      <c r="J922" s="317" t="s">
        <v>1112</v>
      </c>
      <c r="K922" s="318" t="s">
        <v>295</v>
      </c>
      <c r="L922" s="319">
        <v>40</v>
      </c>
      <c r="M922" s="320">
        <v>1633.1999999999998</v>
      </c>
      <c r="N922" s="424"/>
      <c r="O922" s="322">
        <f t="shared" si="94"/>
        <v>0</v>
      </c>
      <c r="P922" s="323">
        <v>4607105146693</v>
      </c>
      <c r="Q922" s="317"/>
      <c r="R922" s="324">
        <f t="shared" si="95"/>
        <v>40.83</v>
      </c>
      <c r="S922" s="458" t="s">
        <v>5383</v>
      </c>
      <c r="T922" s="326" t="s">
        <v>4581</v>
      </c>
      <c r="U922" s="352"/>
      <c r="V922" s="352"/>
      <c r="W922" s="352"/>
      <c r="X922" s="352"/>
    </row>
    <row r="923" spans="1:24" ht="25.5" x14ac:dyDescent="0.2">
      <c r="A923" s="292">
        <v>904</v>
      </c>
      <c r="B923" s="310">
        <v>1772</v>
      </c>
      <c r="C923" s="311" t="s">
        <v>2110</v>
      </c>
      <c r="D923" s="312"/>
      <c r="E923" s="313" t="s">
        <v>590</v>
      </c>
      <c r="F923" s="314" t="s">
        <v>641</v>
      </c>
      <c r="G923" s="315" t="str">
        <f t="shared" si="93"/>
        <v>фото</v>
      </c>
      <c r="H923" s="315"/>
      <c r="I923" s="316" t="s">
        <v>2578</v>
      </c>
      <c r="J923" s="317" t="s">
        <v>1065</v>
      </c>
      <c r="K923" s="318" t="s">
        <v>593</v>
      </c>
      <c r="L923" s="319">
        <v>40</v>
      </c>
      <c r="M923" s="320">
        <v>1548.6999999999998</v>
      </c>
      <c r="N923" s="424"/>
      <c r="O923" s="322">
        <f t="shared" si="94"/>
        <v>0</v>
      </c>
      <c r="P923" s="323">
        <v>4607105146709</v>
      </c>
      <c r="Q923" s="317"/>
      <c r="R923" s="324">
        <f t="shared" si="95"/>
        <v>38.72</v>
      </c>
      <c r="S923" s="458" t="s">
        <v>2110</v>
      </c>
      <c r="T923" s="326" t="s">
        <v>4581</v>
      </c>
      <c r="U923" s="352"/>
      <c r="V923" s="352"/>
      <c r="W923" s="352"/>
      <c r="X923" s="352"/>
    </row>
    <row r="924" spans="1:24" ht="15.75" x14ac:dyDescent="0.2">
      <c r="A924" s="292">
        <v>905</v>
      </c>
      <c r="B924" s="310">
        <v>859</v>
      </c>
      <c r="C924" s="311" t="s">
        <v>3965</v>
      </c>
      <c r="D924" s="312"/>
      <c r="E924" s="313" t="s">
        <v>590</v>
      </c>
      <c r="F924" s="314" t="s">
        <v>3790</v>
      </c>
      <c r="G924" s="315" t="str">
        <f t="shared" si="93"/>
        <v>фото</v>
      </c>
      <c r="H924" s="315"/>
      <c r="I924" s="316" t="s">
        <v>3874</v>
      </c>
      <c r="J924" s="317" t="s">
        <v>1068</v>
      </c>
      <c r="K924" s="318" t="s">
        <v>593</v>
      </c>
      <c r="L924" s="319">
        <v>40</v>
      </c>
      <c r="M924" s="320">
        <v>788.2</v>
      </c>
      <c r="N924" s="424"/>
      <c r="O924" s="322">
        <f t="shared" si="94"/>
        <v>0</v>
      </c>
      <c r="P924" s="323">
        <v>4607105146716</v>
      </c>
      <c r="Q924" s="317"/>
      <c r="R924" s="324">
        <f t="shared" si="95"/>
        <v>19.71</v>
      </c>
      <c r="S924" s="458" t="s">
        <v>3965</v>
      </c>
      <c r="T924" s="326" t="s">
        <v>4581</v>
      </c>
      <c r="U924" s="352"/>
      <c r="V924" s="352"/>
      <c r="W924" s="352"/>
      <c r="X924" s="352"/>
    </row>
    <row r="925" spans="1:24" ht="25.5" x14ac:dyDescent="0.2">
      <c r="A925" s="292">
        <v>906</v>
      </c>
      <c r="B925" s="310">
        <v>1169</v>
      </c>
      <c r="C925" s="311" t="s">
        <v>2109</v>
      </c>
      <c r="D925" s="312"/>
      <c r="E925" s="313" t="s">
        <v>590</v>
      </c>
      <c r="F925" s="314" t="s">
        <v>642</v>
      </c>
      <c r="G925" s="315" t="str">
        <f t="shared" si="93"/>
        <v>фото</v>
      </c>
      <c r="H925" s="315"/>
      <c r="I925" s="316" t="s">
        <v>2577</v>
      </c>
      <c r="J925" s="317" t="s">
        <v>1065</v>
      </c>
      <c r="K925" s="318" t="s">
        <v>593</v>
      </c>
      <c r="L925" s="319">
        <v>40</v>
      </c>
      <c r="M925" s="320">
        <v>1011.9</v>
      </c>
      <c r="N925" s="424"/>
      <c r="O925" s="322">
        <f t="shared" si="94"/>
        <v>0</v>
      </c>
      <c r="P925" s="323">
        <v>4607105146730</v>
      </c>
      <c r="Q925" s="317"/>
      <c r="R925" s="324">
        <f t="shared" si="95"/>
        <v>25.3</v>
      </c>
      <c r="S925" s="458" t="s">
        <v>2109</v>
      </c>
      <c r="T925" s="326" t="s">
        <v>4581</v>
      </c>
      <c r="U925" s="352"/>
      <c r="V925" s="352"/>
      <c r="W925" s="352"/>
      <c r="X925" s="352"/>
    </row>
    <row r="926" spans="1:24" ht="25.5" x14ac:dyDescent="0.2">
      <c r="A926" s="292">
        <v>907</v>
      </c>
      <c r="B926" s="310">
        <v>1088</v>
      </c>
      <c r="C926" s="311" t="s">
        <v>2108</v>
      </c>
      <c r="D926" s="312"/>
      <c r="E926" s="313" t="s">
        <v>590</v>
      </c>
      <c r="F926" s="314" t="s">
        <v>51</v>
      </c>
      <c r="G926" s="315" t="str">
        <f t="shared" si="93"/>
        <v>фото</v>
      </c>
      <c r="H926" s="315"/>
      <c r="I926" s="316" t="s">
        <v>2576</v>
      </c>
      <c r="J926" s="317" t="s">
        <v>1115</v>
      </c>
      <c r="K926" s="318" t="s">
        <v>593</v>
      </c>
      <c r="L926" s="319">
        <v>40</v>
      </c>
      <c r="M926" s="320">
        <v>1083.8999999999999</v>
      </c>
      <c r="N926" s="424"/>
      <c r="O926" s="322">
        <f t="shared" si="94"/>
        <v>0</v>
      </c>
      <c r="P926" s="323">
        <v>4607105146754</v>
      </c>
      <c r="Q926" s="317"/>
      <c r="R926" s="324">
        <f t="shared" si="95"/>
        <v>27.1</v>
      </c>
      <c r="S926" s="458" t="s">
        <v>2108</v>
      </c>
      <c r="T926" s="326" t="s">
        <v>4581</v>
      </c>
      <c r="U926" s="352"/>
      <c r="V926" s="352"/>
      <c r="W926" s="352"/>
      <c r="X926" s="352"/>
    </row>
    <row r="927" spans="1:24" ht="15.75" x14ac:dyDescent="0.2">
      <c r="A927" s="292">
        <v>908</v>
      </c>
      <c r="B927" s="310">
        <v>1950</v>
      </c>
      <c r="C927" s="311" t="s">
        <v>2111</v>
      </c>
      <c r="D927" s="312"/>
      <c r="E927" s="313" t="s">
        <v>590</v>
      </c>
      <c r="F927" s="314" t="s">
        <v>52</v>
      </c>
      <c r="G927" s="315" t="str">
        <f t="shared" si="93"/>
        <v>фото</v>
      </c>
      <c r="H927" s="315"/>
      <c r="I927" s="316" t="s">
        <v>573</v>
      </c>
      <c r="J927" s="317" t="s">
        <v>1065</v>
      </c>
      <c r="K927" s="318" t="s">
        <v>593</v>
      </c>
      <c r="L927" s="319">
        <v>40</v>
      </c>
      <c r="M927" s="320">
        <v>713.6</v>
      </c>
      <c r="N927" s="424"/>
      <c r="O927" s="322">
        <f t="shared" si="94"/>
        <v>0</v>
      </c>
      <c r="P927" s="323">
        <v>4607105146761</v>
      </c>
      <c r="Q927" s="317"/>
      <c r="R927" s="324">
        <f t="shared" si="95"/>
        <v>17.84</v>
      </c>
      <c r="S927" s="458" t="s">
        <v>2111</v>
      </c>
      <c r="T927" s="326" t="s">
        <v>4581</v>
      </c>
      <c r="U927" s="352"/>
      <c r="V927" s="352"/>
      <c r="W927" s="352"/>
      <c r="X927" s="352"/>
    </row>
    <row r="928" spans="1:24" ht="25.5" x14ac:dyDescent="0.2">
      <c r="A928" s="292">
        <v>909</v>
      </c>
      <c r="B928" s="310">
        <v>14990</v>
      </c>
      <c r="C928" s="327" t="s">
        <v>6909</v>
      </c>
      <c r="D928" s="328"/>
      <c r="E928" s="329" t="s">
        <v>590</v>
      </c>
      <c r="F928" s="330" t="s">
        <v>6910</v>
      </c>
      <c r="G928" s="331" t="str">
        <f t="shared" si="93"/>
        <v>фото</v>
      </c>
      <c r="H928" s="331"/>
      <c r="I928" s="345" t="s">
        <v>6911</v>
      </c>
      <c r="J928" s="333" t="s">
        <v>1112</v>
      </c>
      <c r="K928" s="334" t="s">
        <v>3201</v>
      </c>
      <c r="L928" s="335">
        <v>40</v>
      </c>
      <c r="M928" s="336">
        <v>1136.0999999999999</v>
      </c>
      <c r="N928" s="424"/>
      <c r="O928" s="322">
        <f t="shared" si="94"/>
        <v>0</v>
      </c>
      <c r="P928" s="323">
        <v>4607105160934</v>
      </c>
      <c r="Q928" s="337" t="s">
        <v>6499</v>
      </c>
      <c r="R928" s="324">
        <f t="shared" si="95"/>
        <v>28.4</v>
      </c>
      <c r="S928" s="458" t="s">
        <v>6909</v>
      </c>
      <c r="T928" s="326" t="s">
        <v>4581</v>
      </c>
      <c r="U928" s="352"/>
      <c r="V928" s="352"/>
      <c r="W928" s="352"/>
      <c r="X928" s="352"/>
    </row>
    <row r="929" spans="1:24" ht="51" x14ac:dyDescent="0.2">
      <c r="A929" s="292">
        <v>910</v>
      </c>
      <c r="B929" s="310">
        <v>5242</v>
      </c>
      <c r="C929" s="311" t="s">
        <v>3967</v>
      </c>
      <c r="D929" s="312"/>
      <c r="E929" s="313" t="s">
        <v>590</v>
      </c>
      <c r="F929" s="314" t="s">
        <v>3792</v>
      </c>
      <c r="G929" s="315" t="str">
        <f t="shared" si="93"/>
        <v>фото</v>
      </c>
      <c r="H929" s="315"/>
      <c r="I929" s="316" t="s">
        <v>3876</v>
      </c>
      <c r="J929" s="317" t="s">
        <v>1112</v>
      </c>
      <c r="K929" s="318" t="s">
        <v>5239</v>
      </c>
      <c r="L929" s="319">
        <v>40</v>
      </c>
      <c r="M929" s="320">
        <v>946.6</v>
      </c>
      <c r="N929" s="424"/>
      <c r="O929" s="322">
        <f t="shared" si="94"/>
        <v>0</v>
      </c>
      <c r="P929" s="323">
        <v>4607105146778</v>
      </c>
      <c r="Q929" s="317"/>
      <c r="R929" s="324">
        <f t="shared" si="95"/>
        <v>23.67</v>
      </c>
      <c r="S929" s="458" t="s">
        <v>3967</v>
      </c>
      <c r="T929" s="326" t="s">
        <v>4581</v>
      </c>
      <c r="U929" s="352"/>
      <c r="V929" s="352"/>
      <c r="W929" s="352"/>
      <c r="X929" s="352"/>
    </row>
    <row r="930" spans="1:24" ht="25.5" x14ac:dyDescent="0.2">
      <c r="A930" s="292">
        <v>911</v>
      </c>
      <c r="B930" s="310">
        <v>1961</v>
      </c>
      <c r="C930" s="311" t="s">
        <v>2112</v>
      </c>
      <c r="D930" s="312"/>
      <c r="E930" s="313" t="s">
        <v>590</v>
      </c>
      <c r="F930" s="314" t="s">
        <v>574</v>
      </c>
      <c r="G930" s="315" t="str">
        <f t="shared" si="93"/>
        <v>фото</v>
      </c>
      <c r="H930" s="315"/>
      <c r="I930" s="316" t="s">
        <v>575</v>
      </c>
      <c r="J930" s="317" t="s">
        <v>1112</v>
      </c>
      <c r="K930" s="318" t="s">
        <v>593</v>
      </c>
      <c r="L930" s="319">
        <v>40</v>
      </c>
      <c r="M930" s="320">
        <v>1627</v>
      </c>
      <c r="N930" s="424"/>
      <c r="O930" s="322">
        <f t="shared" si="94"/>
        <v>0</v>
      </c>
      <c r="P930" s="323">
        <v>4607105146785</v>
      </c>
      <c r="Q930" s="317"/>
      <c r="R930" s="324">
        <f t="shared" si="95"/>
        <v>40.68</v>
      </c>
      <c r="S930" s="458" t="s">
        <v>2112</v>
      </c>
      <c r="T930" s="326" t="s">
        <v>4581</v>
      </c>
      <c r="U930" s="352"/>
      <c r="V930" s="352"/>
      <c r="W930" s="352"/>
      <c r="X930" s="352"/>
    </row>
    <row r="931" spans="1:24" ht="25.5" x14ac:dyDescent="0.2">
      <c r="A931" s="292">
        <v>912</v>
      </c>
      <c r="B931" s="310">
        <v>66</v>
      </c>
      <c r="C931" s="311" t="s">
        <v>2113</v>
      </c>
      <c r="D931" s="312"/>
      <c r="E931" s="313" t="s">
        <v>590</v>
      </c>
      <c r="F931" s="314" t="s">
        <v>576</v>
      </c>
      <c r="G931" s="315" t="str">
        <f t="shared" si="93"/>
        <v>фото</v>
      </c>
      <c r="H931" s="315"/>
      <c r="I931" s="316" t="s">
        <v>2579</v>
      </c>
      <c r="J931" s="317" t="s">
        <v>1115</v>
      </c>
      <c r="K931" s="318" t="s">
        <v>593</v>
      </c>
      <c r="L931" s="319">
        <v>40</v>
      </c>
      <c r="M931" s="320">
        <v>1825.8999999999999</v>
      </c>
      <c r="N931" s="424"/>
      <c r="O931" s="322">
        <f t="shared" si="94"/>
        <v>0</v>
      </c>
      <c r="P931" s="323">
        <v>4607105146792</v>
      </c>
      <c r="Q931" s="317"/>
      <c r="R931" s="324">
        <f t="shared" si="95"/>
        <v>45.65</v>
      </c>
      <c r="S931" s="458" t="s">
        <v>2113</v>
      </c>
      <c r="T931" s="326" t="s">
        <v>4581</v>
      </c>
      <c r="U931" s="352"/>
      <c r="V931" s="352"/>
      <c r="W931" s="352"/>
      <c r="X931" s="352"/>
    </row>
    <row r="932" spans="1:24" ht="25.5" x14ac:dyDescent="0.2">
      <c r="A932" s="292">
        <v>913</v>
      </c>
      <c r="B932" s="310">
        <v>2894</v>
      </c>
      <c r="C932" s="311" t="s">
        <v>4589</v>
      </c>
      <c r="D932" s="312"/>
      <c r="E932" s="313" t="s">
        <v>590</v>
      </c>
      <c r="F932" s="314" t="s">
        <v>4590</v>
      </c>
      <c r="G932" s="315" t="str">
        <f t="shared" si="93"/>
        <v>фото</v>
      </c>
      <c r="H932" s="315"/>
      <c r="I932" s="316" t="s">
        <v>4591</v>
      </c>
      <c r="J932" s="317" t="s">
        <v>1085</v>
      </c>
      <c r="K932" s="318" t="s">
        <v>594</v>
      </c>
      <c r="L932" s="319">
        <v>40</v>
      </c>
      <c r="M932" s="320">
        <v>1210.6999999999998</v>
      </c>
      <c r="N932" s="424"/>
      <c r="O932" s="322">
        <f t="shared" si="94"/>
        <v>0</v>
      </c>
      <c r="P932" s="323">
        <v>4607105146815</v>
      </c>
      <c r="Q932" s="317"/>
      <c r="R932" s="324">
        <f t="shared" si="95"/>
        <v>30.27</v>
      </c>
      <c r="S932" s="458" t="s">
        <v>4589</v>
      </c>
      <c r="T932" s="326" t="s">
        <v>4581</v>
      </c>
      <c r="U932" s="352"/>
      <c r="V932" s="352"/>
      <c r="W932" s="352"/>
      <c r="X932" s="352"/>
    </row>
    <row r="933" spans="1:24" ht="38.25" x14ac:dyDescent="0.2">
      <c r="A933" s="292">
        <v>914</v>
      </c>
      <c r="B933" s="310">
        <v>2057</v>
      </c>
      <c r="C933" s="311" t="s">
        <v>2115</v>
      </c>
      <c r="D933" s="312"/>
      <c r="E933" s="313" t="s">
        <v>590</v>
      </c>
      <c r="F933" s="314" t="s">
        <v>894</v>
      </c>
      <c r="G933" s="315" t="str">
        <f t="shared" si="93"/>
        <v>фото</v>
      </c>
      <c r="H933" s="315"/>
      <c r="I933" s="316" t="s">
        <v>895</v>
      </c>
      <c r="J933" s="317" t="s">
        <v>1112</v>
      </c>
      <c r="K933" s="318" t="s">
        <v>593</v>
      </c>
      <c r="L933" s="319">
        <v>50</v>
      </c>
      <c r="M933" s="320">
        <v>802</v>
      </c>
      <c r="N933" s="424"/>
      <c r="O933" s="322">
        <f t="shared" si="94"/>
        <v>0</v>
      </c>
      <c r="P933" s="323">
        <v>4607105146846</v>
      </c>
      <c r="Q933" s="317"/>
      <c r="R933" s="324">
        <f t="shared" si="95"/>
        <v>16.04</v>
      </c>
      <c r="S933" s="458" t="s">
        <v>2115</v>
      </c>
      <c r="T933" s="326" t="s">
        <v>4581</v>
      </c>
      <c r="U933" s="352"/>
      <c r="V933" s="352"/>
      <c r="W933" s="352"/>
      <c r="X933" s="352"/>
    </row>
    <row r="934" spans="1:24" ht="25.5" x14ac:dyDescent="0.2">
      <c r="A934" s="292">
        <v>915</v>
      </c>
      <c r="B934" s="310">
        <v>5244</v>
      </c>
      <c r="C934" s="311" t="s">
        <v>2116</v>
      </c>
      <c r="D934" s="312"/>
      <c r="E934" s="313" t="s">
        <v>590</v>
      </c>
      <c r="F934" s="314" t="s">
        <v>896</v>
      </c>
      <c r="G934" s="315" t="str">
        <f t="shared" si="93"/>
        <v>фото</v>
      </c>
      <c r="H934" s="315"/>
      <c r="I934" s="316" t="s">
        <v>897</v>
      </c>
      <c r="J934" s="317" t="s">
        <v>1115</v>
      </c>
      <c r="K934" s="318" t="s">
        <v>5239</v>
      </c>
      <c r="L934" s="319">
        <v>50</v>
      </c>
      <c r="M934" s="320">
        <v>758.5</v>
      </c>
      <c r="N934" s="424"/>
      <c r="O934" s="322">
        <f t="shared" si="94"/>
        <v>0</v>
      </c>
      <c r="P934" s="323">
        <v>4607105146853</v>
      </c>
      <c r="Q934" s="317"/>
      <c r="R934" s="324">
        <f t="shared" si="95"/>
        <v>15.17</v>
      </c>
      <c r="S934" s="458" t="s">
        <v>5384</v>
      </c>
      <c r="T934" s="326" t="s">
        <v>4581</v>
      </c>
      <c r="U934" s="352"/>
      <c r="V934" s="352"/>
      <c r="W934" s="352"/>
      <c r="X934" s="352"/>
    </row>
    <row r="935" spans="1:24" ht="25.5" x14ac:dyDescent="0.2">
      <c r="A935" s="292">
        <v>916</v>
      </c>
      <c r="B935" s="310">
        <v>5471</v>
      </c>
      <c r="C935" s="311" t="s">
        <v>2117</v>
      </c>
      <c r="D935" s="312"/>
      <c r="E935" s="313" t="s">
        <v>590</v>
      </c>
      <c r="F935" s="314" t="s">
        <v>898</v>
      </c>
      <c r="G935" s="315" t="str">
        <f t="shared" si="93"/>
        <v>фото</v>
      </c>
      <c r="H935" s="315"/>
      <c r="I935" s="316" t="s">
        <v>6912</v>
      </c>
      <c r="J935" s="317" t="s">
        <v>1085</v>
      </c>
      <c r="K935" s="318" t="s">
        <v>593</v>
      </c>
      <c r="L935" s="319">
        <v>40</v>
      </c>
      <c r="M935" s="320">
        <v>1086.3999999999999</v>
      </c>
      <c r="N935" s="424"/>
      <c r="O935" s="322">
        <f t="shared" si="94"/>
        <v>0</v>
      </c>
      <c r="P935" s="323">
        <v>4607105146860</v>
      </c>
      <c r="Q935" s="317"/>
      <c r="R935" s="324">
        <f t="shared" si="95"/>
        <v>27.16</v>
      </c>
      <c r="S935" s="458" t="s">
        <v>2117</v>
      </c>
      <c r="T935" s="326" t="s">
        <v>4581</v>
      </c>
      <c r="U935" s="352"/>
      <c r="V935" s="352"/>
      <c r="W935" s="352"/>
      <c r="X935" s="352"/>
    </row>
    <row r="936" spans="1:24" ht="15.75" x14ac:dyDescent="0.2">
      <c r="A936" s="292">
        <v>917</v>
      </c>
      <c r="B936" s="310">
        <v>5251</v>
      </c>
      <c r="C936" s="311" t="s">
        <v>2659</v>
      </c>
      <c r="D936" s="312"/>
      <c r="E936" s="313" t="s">
        <v>590</v>
      </c>
      <c r="F936" s="314" t="s">
        <v>899</v>
      </c>
      <c r="G936" s="315" t="str">
        <f t="shared" si="93"/>
        <v>фото</v>
      </c>
      <c r="H936" s="315"/>
      <c r="I936" s="316" t="s">
        <v>900</v>
      </c>
      <c r="J936" s="317" t="s">
        <v>1065</v>
      </c>
      <c r="K936" s="318" t="s">
        <v>593</v>
      </c>
      <c r="L936" s="319">
        <v>40</v>
      </c>
      <c r="M936" s="320">
        <v>1680.5</v>
      </c>
      <c r="N936" s="424"/>
      <c r="O936" s="322">
        <f t="shared" si="94"/>
        <v>0</v>
      </c>
      <c r="P936" s="323">
        <v>4607105146877</v>
      </c>
      <c r="Q936" s="317"/>
      <c r="R936" s="324">
        <f t="shared" si="95"/>
        <v>42.01</v>
      </c>
      <c r="S936" s="458" t="s">
        <v>2659</v>
      </c>
      <c r="T936" s="326" t="s">
        <v>4581</v>
      </c>
      <c r="U936" s="352"/>
      <c r="V936" s="352"/>
      <c r="W936" s="352"/>
      <c r="X936" s="352"/>
    </row>
    <row r="937" spans="1:24" ht="38.25" x14ac:dyDescent="0.2">
      <c r="A937" s="292">
        <v>918</v>
      </c>
      <c r="B937" s="310">
        <v>5259</v>
      </c>
      <c r="C937" s="311" t="s">
        <v>2119</v>
      </c>
      <c r="D937" s="312"/>
      <c r="E937" s="313" t="s">
        <v>590</v>
      </c>
      <c r="F937" s="314" t="s">
        <v>3793</v>
      </c>
      <c r="G937" s="315" t="str">
        <f t="shared" si="93"/>
        <v>фото</v>
      </c>
      <c r="H937" s="315"/>
      <c r="I937" s="316" t="s">
        <v>6913</v>
      </c>
      <c r="J937" s="317" t="s">
        <v>1065</v>
      </c>
      <c r="K937" s="318" t="s">
        <v>594</v>
      </c>
      <c r="L937" s="319">
        <v>40</v>
      </c>
      <c r="M937" s="320">
        <v>937.30000000000007</v>
      </c>
      <c r="N937" s="424"/>
      <c r="O937" s="322">
        <f t="shared" si="94"/>
        <v>0</v>
      </c>
      <c r="P937" s="323">
        <v>4607105146884</v>
      </c>
      <c r="Q937" s="317"/>
      <c r="R937" s="324">
        <f t="shared" si="95"/>
        <v>23.43</v>
      </c>
      <c r="S937" s="458" t="s">
        <v>2119</v>
      </c>
      <c r="T937" s="326" t="s">
        <v>4581</v>
      </c>
      <c r="U937" s="352"/>
      <c r="V937" s="352"/>
      <c r="W937" s="352"/>
      <c r="X937" s="352"/>
    </row>
    <row r="938" spans="1:24" ht="15.75" x14ac:dyDescent="0.2">
      <c r="A938" s="292">
        <v>919</v>
      </c>
      <c r="B938" s="310">
        <v>5216</v>
      </c>
      <c r="C938" s="311" t="s">
        <v>2120</v>
      </c>
      <c r="D938" s="312"/>
      <c r="E938" s="313" t="s">
        <v>590</v>
      </c>
      <c r="F938" s="314" t="s">
        <v>901</v>
      </c>
      <c r="G938" s="315" t="str">
        <f t="shared" si="93"/>
        <v>фото</v>
      </c>
      <c r="H938" s="315"/>
      <c r="I938" s="316" t="s">
        <v>902</v>
      </c>
      <c r="J938" s="317" t="s">
        <v>1112</v>
      </c>
      <c r="K938" s="318" t="s">
        <v>593</v>
      </c>
      <c r="L938" s="319">
        <v>40</v>
      </c>
      <c r="M938" s="320">
        <v>937.30000000000007</v>
      </c>
      <c r="N938" s="424"/>
      <c r="O938" s="322">
        <f t="shared" si="94"/>
        <v>0</v>
      </c>
      <c r="P938" s="323">
        <v>4607105146907</v>
      </c>
      <c r="Q938" s="317"/>
      <c r="R938" s="324">
        <f t="shared" si="95"/>
        <v>23.43</v>
      </c>
      <c r="S938" s="458" t="s">
        <v>2120</v>
      </c>
      <c r="T938" s="326" t="s">
        <v>4581</v>
      </c>
      <c r="U938" s="352"/>
      <c r="V938" s="352"/>
      <c r="W938" s="352"/>
      <c r="X938" s="352"/>
    </row>
    <row r="939" spans="1:24" ht="25.5" x14ac:dyDescent="0.2">
      <c r="A939" s="292">
        <v>920</v>
      </c>
      <c r="B939" s="310">
        <v>5228</v>
      </c>
      <c r="C939" s="311" t="s">
        <v>2121</v>
      </c>
      <c r="D939" s="312"/>
      <c r="E939" s="313" t="s">
        <v>590</v>
      </c>
      <c r="F939" s="314" t="s">
        <v>903</v>
      </c>
      <c r="G939" s="315" t="str">
        <f t="shared" si="93"/>
        <v>фото</v>
      </c>
      <c r="H939" s="315"/>
      <c r="I939" s="316" t="s">
        <v>3231</v>
      </c>
      <c r="J939" s="317" t="s">
        <v>1085</v>
      </c>
      <c r="K939" s="318" t="s">
        <v>594</v>
      </c>
      <c r="L939" s="319">
        <v>40</v>
      </c>
      <c r="M939" s="320">
        <v>813</v>
      </c>
      <c r="N939" s="424"/>
      <c r="O939" s="322">
        <f t="shared" si="94"/>
        <v>0</v>
      </c>
      <c r="P939" s="323">
        <v>4607105146914</v>
      </c>
      <c r="Q939" s="317"/>
      <c r="R939" s="324">
        <f t="shared" si="95"/>
        <v>20.329999999999998</v>
      </c>
      <c r="S939" s="458" t="s">
        <v>2121</v>
      </c>
      <c r="T939" s="326" t="s">
        <v>4581</v>
      </c>
      <c r="U939" s="352"/>
      <c r="V939" s="352"/>
      <c r="W939" s="352"/>
      <c r="X939" s="352"/>
    </row>
    <row r="940" spans="1:24" ht="15.75" x14ac:dyDescent="0.2">
      <c r="A940" s="292">
        <v>921</v>
      </c>
      <c r="B940" s="310">
        <v>5246</v>
      </c>
      <c r="C940" s="311" t="s">
        <v>2126</v>
      </c>
      <c r="D940" s="312"/>
      <c r="E940" s="313" t="s">
        <v>590</v>
      </c>
      <c r="F940" s="314" t="s">
        <v>904</v>
      </c>
      <c r="G940" s="315" t="str">
        <f t="shared" si="93"/>
        <v>фото</v>
      </c>
      <c r="H940" s="315"/>
      <c r="I940" s="316" t="s">
        <v>905</v>
      </c>
      <c r="J940" s="317" t="s">
        <v>1112</v>
      </c>
      <c r="K940" s="318" t="s">
        <v>593</v>
      </c>
      <c r="L940" s="319">
        <v>40</v>
      </c>
      <c r="M940" s="320">
        <v>778.2</v>
      </c>
      <c r="N940" s="424"/>
      <c r="O940" s="322">
        <f t="shared" si="94"/>
        <v>0</v>
      </c>
      <c r="P940" s="323">
        <v>4607105146921</v>
      </c>
      <c r="Q940" s="317"/>
      <c r="R940" s="324">
        <f t="shared" si="95"/>
        <v>19.46</v>
      </c>
      <c r="S940" s="458" t="s">
        <v>2126</v>
      </c>
      <c r="T940" s="326" t="s">
        <v>4581</v>
      </c>
      <c r="U940" s="352"/>
      <c r="V940" s="352"/>
      <c r="W940" s="352"/>
      <c r="X940" s="352"/>
    </row>
    <row r="941" spans="1:24" ht="15.75" x14ac:dyDescent="0.2">
      <c r="A941" s="292">
        <v>922</v>
      </c>
      <c r="B941" s="310">
        <v>1977</v>
      </c>
      <c r="C941" s="311" t="s">
        <v>2127</v>
      </c>
      <c r="D941" s="312"/>
      <c r="E941" s="313" t="s">
        <v>590</v>
      </c>
      <c r="F941" s="314" t="s">
        <v>906</v>
      </c>
      <c r="G941" s="315" t="str">
        <f t="shared" si="93"/>
        <v>фото</v>
      </c>
      <c r="H941" s="315"/>
      <c r="I941" s="316" t="s">
        <v>907</v>
      </c>
      <c r="J941" s="317" t="s">
        <v>1112</v>
      </c>
      <c r="K941" s="318" t="s">
        <v>593</v>
      </c>
      <c r="L941" s="319">
        <v>40</v>
      </c>
      <c r="M941" s="320">
        <v>1011.9</v>
      </c>
      <c r="N941" s="424"/>
      <c r="O941" s="322">
        <f t="shared" si="94"/>
        <v>0</v>
      </c>
      <c r="P941" s="323">
        <v>4607105146938</v>
      </c>
      <c r="Q941" s="317"/>
      <c r="R941" s="324">
        <f t="shared" si="95"/>
        <v>25.3</v>
      </c>
      <c r="S941" s="458" t="s">
        <v>2127</v>
      </c>
      <c r="T941" s="326" t="s">
        <v>4581</v>
      </c>
      <c r="U941" s="352"/>
      <c r="V941" s="352"/>
      <c r="W941" s="352"/>
      <c r="X941" s="352"/>
    </row>
    <row r="942" spans="1:24" ht="51" x14ac:dyDescent="0.2">
      <c r="A942" s="292">
        <v>923</v>
      </c>
      <c r="B942" s="310">
        <v>5238</v>
      </c>
      <c r="C942" s="311" t="s">
        <v>2100</v>
      </c>
      <c r="D942" s="312"/>
      <c r="E942" s="313" t="s">
        <v>590</v>
      </c>
      <c r="F942" s="314" t="s">
        <v>910</v>
      </c>
      <c r="G942" s="315" t="str">
        <f t="shared" si="93"/>
        <v>фото</v>
      </c>
      <c r="H942" s="315"/>
      <c r="I942" s="316" t="s">
        <v>6914</v>
      </c>
      <c r="J942" s="317" t="s">
        <v>1065</v>
      </c>
      <c r="K942" s="318" t="s">
        <v>593</v>
      </c>
      <c r="L942" s="319">
        <v>40</v>
      </c>
      <c r="M942" s="320">
        <v>1347.3999999999999</v>
      </c>
      <c r="N942" s="424"/>
      <c r="O942" s="322">
        <f t="shared" si="94"/>
        <v>0</v>
      </c>
      <c r="P942" s="323">
        <v>4607105146952</v>
      </c>
      <c r="Q942" s="317"/>
      <c r="R942" s="324">
        <f t="shared" si="95"/>
        <v>33.69</v>
      </c>
      <c r="S942" s="458" t="s">
        <v>2100</v>
      </c>
      <c r="T942" s="326" t="s">
        <v>4581</v>
      </c>
      <c r="U942" s="352"/>
      <c r="V942" s="352"/>
      <c r="W942" s="352"/>
      <c r="X942" s="352"/>
    </row>
    <row r="943" spans="1:24" ht="25.5" x14ac:dyDescent="0.2">
      <c r="A943" s="292">
        <v>924</v>
      </c>
      <c r="B943" s="310">
        <v>1244</v>
      </c>
      <c r="C943" s="311" t="s">
        <v>2099</v>
      </c>
      <c r="D943" s="312"/>
      <c r="E943" s="313" t="s">
        <v>590</v>
      </c>
      <c r="F943" s="314" t="s">
        <v>908</v>
      </c>
      <c r="G943" s="315" t="str">
        <f t="shared" si="93"/>
        <v>фото</v>
      </c>
      <c r="H943" s="315"/>
      <c r="I943" s="316" t="s">
        <v>909</v>
      </c>
      <c r="J943" s="317" t="s">
        <v>1112</v>
      </c>
      <c r="K943" s="318" t="s">
        <v>593</v>
      </c>
      <c r="L943" s="319">
        <v>40</v>
      </c>
      <c r="M943" s="320">
        <v>1136.0999999999999</v>
      </c>
      <c r="N943" s="424"/>
      <c r="O943" s="322">
        <f t="shared" si="94"/>
        <v>0</v>
      </c>
      <c r="P943" s="323">
        <v>4607105146969</v>
      </c>
      <c r="Q943" s="317"/>
      <c r="R943" s="324">
        <f t="shared" si="95"/>
        <v>28.4</v>
      </c>
      <c r="S943" s="458" t="s">
        <v>2099</v>
      </c>
      <c r="T943" s="326" t="s">
        <v>4581</v>
      </c>
      <c r="U943" s="352"/>
      <c r="V943" s="352"/>
      <c r="W943" s="352"/>
      <c r="X943" s="352"/>
    </row>
    <row r="944" spans="1:24" ht="25.5" x14ac:dyDescent="0.2">
      <c r="A944" s="292">
        <v>925</v>
      </c>
      <c r="B944" s="310">
        <v>5541</v>
      </c>
      <c r="C944" s="311" t="s">
        <v>2657</v>
      </c>
      <c r="D944" s="312" t="s">
        <v>2658</v>
      </c>
      <c r="E944" s="313" t="s">
        <v>590</v>
      </c>
      <c r="F944" s="314" t="s">
        <v>207</v>
      </c>
      <c r="G944" s="315" t="str">
        <f t="shared" si="93"/>
        <v>фото</v>
      </c>
      <c r="H944" s="315" t="str">
        <f>HYPERLINK("http://www.gardenbulbs.ru/images/summer_CL/thumbnails/"&amp;D944&amp;".jpg","фото")</f>
        <v>фото</v>
      </c>
      <c r="I944" s="316" t="s">
        <v>208</v>
      </c>
      <c r="J944" s="317" t="s">
        <v>1085</v>
      </c>
      <c r="K944" s="318" t="s">
        <v>593</v>
      </c>
      <c r="L944" s="319">
        <v>40</v>
      </c>
      <c r="M944" s="320">
        <v>2149</v>
      </c>
      <c r="N944" s="424"/>
      <c r="O944" s="322">
        <f t="shared" si="94"/>
        <v>0</v>
      </c>
      <c r="P944" s="323">
        <v>4607105146976</v>
      </c>
      <c r="Q944" s="317"/>
      <c r="R944" s="324">
        <f t="shared" si="95"/>
        <v>53.73</v>
      </c>
      <c r="S944" s="458" t="s">
        <v>3225</v>
      </c>
      <c r="T944" s="326" t="s">
        <v>4581</v>
      </c>
      <c r="U944" s="352"/>
      <c r="V944" s="352"/>
      <c r="W944" s="352"/>
      <c r="X944" s="352"/>
    </row>
    <row r="945" spans="1:24" ht="25.5" x14ac:dyDescent="0.2">
      <c r="A945" s="292">
        <v>926</v>
      </c>
      <c r="B945" s="310">
        <v>5285</v>
      </c>
      <c r="C945" s="311" t="s">
        <v>2101</v>
      </c>
      <c r="D945" s="312"/>
      <c r="E945" s="313" t="s">
        <v>590</v>
      </c>
      <c r="F945" s="314" t="s">
        <v>140</v>
      </c>
      <c r="G945" s="315" t="str">
        <f t="shared" si="93"/>
        <v>фото</v>
      </c>
      <c r="H945" s="315"/>
      <c r="I945" s="316" t="s">
        <v>911</v>
      </c>
      <c r="J945" s="317" t="s">
        <v>1112</v>
      </c>
      <c r="K945" s="318" t="s">
        <v>593</v>
      </c>
      <c r="L945" s="319">
        <v>40</v>
      </c>
      <c r="M945" s="320">
        <v>937.30000000000007</v>
      </c>
      <c r="N945" s="424"/>
      <c r="O945" s="322">
        <f t="shared" si="94"/>
        <v>0</v>
      </c>
      <c r="P945" s="323">
        <v>4607105146983</v>
      </c>
      <c r="Q945" s="317"/>
      <c r="R945" s="324">
        <f t="shared" si="95"/>
        <v>23.43</v>
      </c>
      <c r="S945" s="458" t="s">
        <v>2101</v>
      </c>
      <c r="T945" s="326" t="s">
        <v>4581</v>
      </c>
      <c r="U945" s="352"/>
      <c r="V945" s="352"/>
      <c r="W945" s="352"/>
      <c r="X945" s="352"/>
    </row>
    <row r="946" spans="1:24" ht="51" x14ac:dyDescent="0.2">
      <c r="A946" s="292">
        <v>927</v>
      </c>
      <c r="B946" s="310">
        <v>1078</v>
      </c>
      <c r="C946" s="311" t="s">
        <v>3226</v>
      </c>
      <c r="D946" s="312"/>
      <c r="E946" s="313" t="s">
        <v>590</v>
      </c>
      <c r="F946" s="314" t="s">
        <v>3227</v>
      </c>
      <c r="G946" s="315" t="str">
        <f t="shared" si="93"/>
        <v>фото</v>
      </c>
      <c r="H946" s="315"/>
      <c r="I946" s="316" t="s">
        <v>3228</v>
      </c>
      <c r="J946" s="317" t="s">
        <v>1112</v>
      </c>
      <c r="K946" s="318" t="s">
        <v>593</v>
      </c>
      <c r="L946" s="319">
        <v>40</v>
      </c>
      <c r="M946" s="320">
        <v>1086.3999999999999</v>
      </c>
      <c r="N946" s="424"/>
      <c r="O946" s="322">
        <f t="shared" si="94"/>
        <v>0</v>
      </c>
      <c r="P946" s="323">
        <v>4607105146990</v>
      </c>
      <c r="Q946" s="317"/>
      <c r="R946" s="324">
        <f t="shared" si="95"/>
        <v>27.16</v>
      </c>
      <c r="S946" s="458" t="s">
        <v>3226</v>
      </c>
      <c r="T946" s="326" t="s">
        <v>4581</v>
      </c>
      <c r="U946" s="352"/>
      <c r="V946" s="352"/>
      <c r="W946" s="352"/>
      <c r="X946" s="352"/>
    </row>
    <row r="947" spans="1:24" ht="25.5" x14ac:dyDescent="0.2">
      <c r="A947" s="292">
        <v>928</v>
      </c>
      <c r="B947" s="310">
        <v>1268</v>
      </c>
      <c r="C947" s="311" t="s">
        <v>2118</v>
      </c>
      <c r="D947" s="312"/>
      <c r="E947" s="313" t="s">
        <v>590</v>
      </c>
      <c r="F947" s="314" t="s">
        <v>912</v>
      </c>
      <c r="G947" s="315" t="str">
        <f t="shared" si="93"/>
        <v>фото</v>
      </c>
      <c r="H947" s="315"/>
      <c r="I947" s="316" t="s">
        <v>6915</v>
      </c>
      <c r="J947" s="317" t="s">
        <v>1065</v>
      </c>
      <c r="K947" s="318" t="s">
        <v>295</v>
      </c>
      <c r="L947" s="319">
        <v>40</v>
      </c>
      <c r="M947" s="320">
        <v>1693.6</v>
      </c>
      <c r="N947" s="424"/>
      <c r="O947" s="322">
        <f t="shared" si="94"/>
        <v>0</v>
      </c>
      <c r="P947" s="323">
        <v>4607105147003</v>
      </c>
      <c r="Q947" s="317"/>
      <c r="R947" s="324">
        <f t="shared" si="95"/>
        <v>42.34</v>
      </c>
      <c r="S947" s="458" t="s">
        <v>2118</v>
      </c>
      <c r="T947" s="326" t="s">
        <v>4581</v>
      </c>
      <c r="U947" s="352"/>
      <c r="V947" s="352"/>
      <c r="W947" s="352"/>
      <c r="X947" s="352"/>
    </row>
    <row r="948" spans="1:24" ht="38.25" x14ac:dyDescent="0.2">
      <c r="A948" s="292">
        <v>929</v>
      </c>
      <c r="B948" s="441">
        <v>1913</v>
      </c>
      <c r="C948" s="311" t="s">
        <v>2098</v>
      </c>
      <c r="D948" s="312"/>
      <c r="E948" s="313" t="s">
        <v>590</v>
      </c>
      <c r="F948" s="314" t="s">
        <v>913</v>
      </c>
      <c r="G948" s="315" t="str">
        <f t="shared" si="93"/>
        <v>фото</v>
      </c>
      <c r="H948" s="315"/>
      <c r="I948" s="316" t="s">
        <v>2573</v>
      </c>
      <c r="J948" s="317" t="s">
        <v>1112</v>
      </c>
      <c r="K948" s="318" t="s">
        <v>593</v>
      </c>
      <c r="L948" s="319">
        <v>40</v>
      </c>
      <c r="M948" s="320">
        <v>1548.6999999999998</v>
      </c>
      <c r="N948" s="424"/>
      <c r="O948" s="322">
        <f t="shared" si="94"/>
        <v>0</v>
      </c>
      <c r="P948" s="323">
        <v>4607105147027</v>
      </c>
      <c r="Q948" s="317"/>
      <c r="R948" s="324">
        <f t="shared" si="95"/>
        <v>38.72</v>
      </c>
      <c r="S948" s="458" t="s">
        <v>2098</v>
      </c>
      <c r="T948" s="326" t="s">
        <v>4581</v>
      </c>
      <c r="U948" s="352"/>
      <c r="V948" s="352"/>
      <c r="W948" s="352"/>
      <c r="X948" s="352"/>
    </row>
    <row r="949" spans="1:24" ht="21" x14ac:dyDescent="0.25">
      <c r="A949" s="292">
        <v>930</v>
      </c>
      <c r="B949" s="443"/>
      <c r="C949" s="341"/>
      <c r="D949" s="341"/>
      <c r="E949" s="346" t="s">
        <v>914</v>
      </c>
      <c r="F949" s="342"/>
      <c r="G949" s="299"/>
      <c r="H949" s="299"/>
      <c r="I949" s="299"/>
      <c r="J949" s="299"/>
      <c r="K949" s="341"/>
      <c r="L949" s="341"/>
      <c r="M949" s="341"/>
      <c r="N949" s="341"/>
      <c r="O949" s="299"/>
      <c r="P949" s="453"/>
      <c r="Q949" s="299"/>
      <c r="R949" s="343"/>
      <c r="S949" s="351"/>
      <c r="T949" s="343"/>
      <c r="U949" s="352"/>
      <c r="V949" s="352"/>
      <c r="W949" s="352"/>
      <c r="X949" s="352"/>
    </row>
    <row r="950" spans="1:24" ht="15.75" x14ac:dyDescent="0.2">
      <c r="A950" s="292">
        <v>931</v>
      </c>
      <c r="B950" s="442"/>
      <c r="C950" s="305"/>
      <c r="D950" s="305"/>
      <c r="E950" s="338" t="s">
        <v>4592</v>
      </c>
      <c r="F950" s="339"/>
      <c r="G950" s="308"/>
      <c r="H950" s="308"/>
      <c r="I950" s="308"/>
      <c r="J950" s="308"/>
      <c r="K950" s="307"/>
      <c r="L950" s="307"/>
      <c r="M950" s="307"/>
      <c r="N950" s="307"/>
      <c r="O950" s="308"/>
      <c r="P950" s="452"/>
      <c r="Q950" s="308"/>
      <c r="R950" s="309"/>
      <c r="S950" s="457"/>
      <c r="T950" s="308"/>
      <c r="U950" s="352"/>
      <c r="V950" s="352"/>
      <c r="W950" s="352"/>
      <c r="X950" s="352"/>
    </row>
    <row r="951" spans="1:24" ht="22.5" x14ac:dyDescent="0.2">
      <c r="A951" s="292">
        <v>932</v>
      </c>
      <c r="B951" s="310">
        <v>6400</v>
      </c>
      <c r="C951" s="311" t="s">
        <v>2137</v>
      </c>
      <c r="D951" s="312"/>
      <c r="E951" s="313" t="s">
        <v>614</v>
      </c>
      <c r="F951" s="314" t="s">
        <v>915</v>
      </c>
      <c r="G951" s="315" t="str">
        <f t="shared" ref="G951:G963" si="96">HYPERLINK("http://www.gardenbulbs.ru/images/summer_CL/thumbnails/"&amp;C951&amp;".jpg","фото")</f>
        <v>фото</v>
      </c>
      <c r="H951" s="315"/>
      <c r="I951" s="316" t="s">
        <v>916</v>
      </c>
      <c r="J951" s="317" t="s">
        <v>209</v>
      </c>
      <c r="K951" s="318" t="s">
        <v>607</v>
      </c>
      <c r="L951" s="319">
        <v>200</v>
      </c>
      <c r="M951" s="320">
        <v>2090.7999999999997</v>
      </c>
      <c r="N951" s="424"/>
      <c r="O951" s="322">
        <f t="shared" ref="O951:O963" si="97">IF(ISERROR(N951*M951),0,N951*M951)</f>
        <v>0</v>
      </c>
      <c r="P951" s="323">
        <v>4607105147119</v>
      </c>
      <c r="Q951" s="317"/>
      <c r="R951" s="324">
        <f t="shared" ref="R951:R963" si="98">ROUND(M951/L951,2)</f>
        <v>10.45</v>
      </c>
      <c r="S951" s="458" t="s">
        <v>2137</v>
      </c>
      <c r="T951" s="326" t="s">
        <v>4593</v>
      </c>
      <c r="U951" s="352"/>
      <c r="V951" s="352"/>
      <c r="W951" s="352"/>
      <c r="X951" s="352"/>
    </row>
    <row r="952" spans="1:24" ht="22.5" x14ac:dyDescent="0.2">
      <c r="A952" s="292">
        <v>933</v>
      </c>
      <c r="B952" s="310">
        <v>1770</v>
      </c>
      <c r="C952" s="311" t="s">
        <v>2129</v>
      </c>
      <c r="D952" s="312"/>
      <c r="E952" s="313" t="s">
        <v>614</v>
      </c>
      <c r="F952" s="314" t="s">
        <v>917</v>
      </c>
      <c r="G952" s="315" t="str">
        <f t="shared" si="96"/>
        <v>фото</v>
      </c>
      <c r="H952" s="315"/>
      <c r="I952" s="316" t="s">
        <v>627</v>
      </c>
      <c r="J952" s="317" t="s">
        <v>209</v>
      </c>
      <c r="K952" s="318" t="s">
        <v>611</v>
      </c>
      <c r="L952" s="319">
        <v>200</v>
      </c>
      <c r="M952" s="320">
        <v>1847.3</v>
      </c>
      <c r="N952" s="424"/>
      <c r="O952" s="322">
        <f t="shared" si="97"/>
        <v>0</v>
      </c>
      <c r="P952" s="323">
        <v>4607105147133</v>
      </c>
      <c r="Q952" s="317"/>
      <c r="R952" s="324">
        <f t="shared" si="98"/>
        <v>9.24</v>
      </c>
      <c r="S952" s="458" t="s">
        <v>2129</v>
      </c>
      <c r="T952" s="326" t="s">
        <v>4593</v>
      </c>
      <c r="U952" s="352"/>
      <c r="V952" s="352"/>
      <c r="W952" s="352"/>
      <c r="X952" s="352"/>
    </row>
    <row r="953" spans="1:24" ht="22.5" x14ac:dyDescent="0.2">
      <c r="A953" s="292">
        <v>934</v>
      </c>
      <c r="B953" s="310">
        <v>2088</v>
      </c>
      <c r="C953" s="311" t="s">
        <v>2130</v>
      </c>
      <c r="D953" s="312"/>
      <c r="E953" s="313" t="s">
        <v>614</v>
      </c>
      <c r="F953" s="314" t="s">
        <v>918</v>
      </c>
      <c r="G953" s="315" t="str">
        <f t="shared" si="96"/>
        <v>фото</v>
      </c>
      <c r="H953" s="315"/>
      <c r="I953" s="316" t="s">
        <v>919</v>
      </c>
      <c r="J953" s="317" t="s">
        <v>209</v>
      </c>
      <c r="K953" s="318" t="s">
        <v>611</v>
      </c>
      <c r="L953" s="319">
        <v>200</v>
      </c>
      <c r="M953" s="320">
        <v>1847.3</v>
      </c>
      <c r="N953" s="424"/>
      <c r="O953" s="322">
        <f t="shared" si="97"/>
        <v>0</v>
      </c>
      <c r="P953" s="323">
        <v>4607105147157</v>
      </c>
      <c r="Q953" s="317"/>
      <c r="R953" s="324">
        <f t="shared" si="98"/>
        <v>9.24</v>
      </c>
      <c r="S953" s="458" t="s">
        <v>5385</v>
      </c>
      <c r="T953" s="326" t="s">
        <v>4593</v>
      </c>
      <c r="U953" s="352"/>
      <c r="V953" s="352"/>
      <c r="W953" s="352"/>
      <c r="X953" s="352"/>
    </row>
    <row r="954" spans="1:24" ht="22.5" x14ac:dyDescent="0.2">
      <c r="A954" s="292">
        <v>935</v>
      </c>
      <c r="B954" s="310">
        <v>998</v>
      </c>
      <c r="C954" s="311" t="s">
        <v>2138</v>
      </c>
      <c r="D954" s="312"/>
      <c r="E954" s="313" t="s">
        <v>614</v>
      </c>
      <c r="F954" s="314" t="s">
        <v>920</v>
      </c>
      <c r="G954" s="315" t="str">
        <f t="shared" si="96"/>
        <v>фото</v>
      </c>
      <c r="H954" s="315"/>
      <c r="I954" s="316" t="s">
        <v>636</v>
      </c>
      <c r="J954" s="317" t="s">
        <v>209</v>
      </c>
      <c r="K954" s="318" t="s">
        <v>611</v>
      </c>
      <c r="L954" s="319">
        <v>200</v>
      </c>
      <c r="M954" s="320">
        <v>769.6</v>
      </c>
      <c r="N954" s="424"/>
      <c r="O954" s="322">
        <f t="shared" si="97"/>
        <v>0</v>
      </c>
      <c r="P954" s="323">
        <v>4607105147188</v>
      </c>
      <c r="Q954" s="317"/>
      <c r="R954" s="324">
        <f t="shared" si="98"/>
        <v>3.85</v>
      </c>
      <c r="S954" s="458" t="s">
        <v>2138</v>
      </c>
      <c r="T954" s="326" t="s">
        <v>4593</v>
      </c>
      <c r="U954" s="352"/>
      <c r="V954" s="352"/>
      <c r="W954" s="352"/>
      <c r="X954" s="352"/>
    </row>
    <row r="955" spans="1:24" ht="22.5" x14ac:dyDescent="0.2">
      <c r="A955" s="292">
        <v>936</v>
      </c>
      <c r="B955" s="310">
        <v>875</v>
      </c>
      <c r="C955" s="311" t="s">
        <v>2131</v>
      </c>
      <c r="D955" s="312"/>
      <c r="E955" s="313" t="s">
        <v>614</v>
      </c>
      <c r="F955" s="314" t="s">
        <v>921</v>
      </c>
      <c r="G955" s="315" t="str">
        <f t="shared" si="96"/>
        <v>фото</v>
      </c>
      <c r="H955" s="315"/>
      <c r="I955" s="316" t="s">
        <v>922</v>
      </c>
      <c r="J955" s="317" t="s">
        <v>209</v>
      </c>
      <c r="K955" s="318" t="s">
        <v>611</v>
      </c>
      <c r="L955" s="319">
        <v>200</v>
      </c>
      <c r="M955" s="320">
        <v>1847.3</v>
      </c>
      <c r="N955" s="424"/>
      <c r="O955" s="322">
        <f t="shared" si="97"/>
        <v>0</v>
      </c>
      <c r="P955" s="323">
        <v>4607105147195</v>
      </c>
      <c r="Q955" s="317"/>
      <c r="R955" s="324">
        <f t="shared" si="98"/>
        <v>9.24</v>
      </c>
      <c r="S955" s="458" t="s">
        <v>5386</v>
      </c>
      <c r="T955" s="326" t="s">
        <v>4593</v>
      </c>
      <c r="U955" s="352"/>
      <c r="V955" s="352"/>
      <c r="W955" s="352"/>
      <c r="X955" s="352"/>
    </row>
    <row r="956" spans="1:24" ht="22.5" x14ac:dyDescent="0.2">
      <c r="A956" s="292">
        <v>937</v>
      </c>
      <c r="B956" s="310">
        <v>5267</v>
      </c>
      <c r="C956" s="311" t="s">
        <v>2132</v>
      </c>
      <c r="D956" s="312"/>
      <c r="E956" s="313" t="s">
        <v>614</v>
      </c>
      <c r="F956" s="314" t="s">
        <v>923</v>
      </c>
      <c r="G956" s="315" t="str">
        <f t="shared" si="96"/>
        <v>фото</v>
      </c>
      <c r="H956" s="315"/>
      <c r="I956" s="316" t="s">
        <v>56</v>
      </c>
      <c r="J956" s="317" t="s">
        <v>209</v>
      </c>
      <c r="K956" s="318" t="s">
        <v>607</v>
      </c>
      <c r="L956" s="319">
        <v>200</v>
      </c>
      <c r="M956" s="320">
        <v>1764.1999999999998</v>
      </c>
      <c r="N956" s="424"/>
      <c r="O956" s="322">
        <f t="shared" si="97"/>
        <v>0</v>
      </c>
      <c r="P956" s="323">
        <v>4607105147249</v>
      </c>
      <c r="Q956" s="317"/>
      <c r="R956" s="324">
        <f t="shared" si="98"/>
        <v>8.82</v>
      </c>
      <c r="S956" s="458" t="s">
        <v>2132</v>
      </c>
      <c r="T956" s="326" t="s">
        <v>4593</v>
      </c>
      <c r="U956" s="352"/>
      <c r="V956" s="352"/>
      <c r="W956" s="352"/>
      <c r="X956" s="352"/>
    </row>
    <row r="957" spans="1:24" ht="22.5" x14ac:dyDescent="0.2">
      <c r="A957" s="292">
        <v>938</v>
      </c>
      <c r="B957" s="310">
        <v>2875</v>
      </c>
      <c r="C957" s="311" t="s">
        <v>2133</v>
      </c>
      <c r="D957" s="312"/>
      <c r="E957" s="313" t="s">
        <v>614</v>
      </c>
      <c r="F957" s="314" t="s">
        <v>924</v>
      </c>
      <c r="G957" s="315" t="str">
        <f t="shared" si="96"/>
        <v>фото</v>
      </c>
      <c r="H957" s="315"/>
      <c r="I957" s="316" t="s">
        <v>925</v>
      </c>
      <c r="J957" s="317" t="s">
        <v>209</v>
      </c>
      <c r="K957" s="318" t="s">
        <v>615</v>
      </c>
      <c r="L957" s="319">
        <v>200</v>
      </c>
      <c r="M957" s="320">
        <v>2916.2</v>
      </c>
      <c r="N957" s="424"/>
      <c r="O957" s="322">
        <f t="shared" si="97"/>
        <v>0</v>
      </c>
      <c r="P957" s="323">
        <v>4607105147256</v>
      </c>
      <c r="Q957" s="317"/>
      <c r="R957" s="324">
        <f t="shared" si="98"/>
        <v>14.58</v>
      </c>
      <c r="S957" s="458" t="s">
        <v>2133</v>
      </c>
      <c r="T957" s="326" t="s">
        <v>4593</v>
      </c>
      <c r="U957" s="352"/>
      <c r="V957" s="352"/>
      <c r="W957" s="352"/>
      <c r="X957" s="352"/>
    </row>
    <row r="958" spans="1:24" ht="22.5" x14ac:dyDescent="0.2">
      <c r="A958" s="292">
        <v>939</v>
      </c>
      <c r="B958" s="310">
        <v>1742</v>
      </c>
      <c r="C958" s="311" t="s">
        <v>2134</v>
      </c>
      <c r="D958" s="312"/>
      <c r="E958" s="313" t="s">
        <v>614</v>
      </c>
      <c r="F958" s="314" t="s">
        <v>926</v>
      </c>
      <c r="G958" s="315" t="str">
        <f t="shared" si="96"/>
        <v>фото</v>
      </c>
      <c r="H958" s="315"/>
      <c r="I958" s="316" t="s">
        <v>927</v>
      </c>
      <c r="J958" s="317" t="s">
        <v>209</v>
      </c>
      <c r="K958" s="318" t="s">
        <v>611</v>
      </c>
      <c r="L958" s="319">
        <v>200</v>
      </c>
      <c r="M958" s="320">
        <v>1847.3</v>
      </c>
      <c r="N958" s="424"/>
      <c r="O958" s="322">
        <f t="shared" si="97"/>
        <v>0</v>
      </c>
      <c r="P958" s="323">
        <v>4607105147263</v>
      </c>
      <c r="Q958" s="317"/>
      <c r="R958" s="324">
        <f t="shared" si="98"/>
        <v>9.24</v>
      </c>
      <c r="S958" s="458" t="s">
        <v>2134</v>
      </c>
      <c r="T958" s="326" t="s">
        <v>4593</v>
      </c>
      <c r="U958" s="352"/>
      <c r="V958" s="352"/>
      <c r="W958" s="352"/>
      <c r="X958" s="352"/>
    </row>
    <row r="959" spans="1:24" ht="22.5" x14ac:dyDescent="0.2">
      <c r="A959" s="292">
        <v>940</v>
      </c>
      <c r="B959" s="310">
        <v>1151</v>
      </c>
      <c r="C959" s="311" t="s">
        <v>2135</v>
      </c>
      <c r="D959" s="312"/>
      <c r="E959" s="313" t="s">
        <v>614</v>
      </c>
      <c r="F959" s="314" t="s">
        <v>928</v>
      </c>
      <c r="G959" s="315" t="str">
        <f t="shared" si="96"/>
        <v>фото</v>
      </c>
      <c r="H959" s="315"/>
      <c r="I959" s="316" t="s">
        <v>929</v>
      </c>
      <c r="J959" s="317" t="s">
        <v>209</v>
      </c>
      <c r="K959" s="318" t="s">
        <v>611</v>
      </c>
      <c r="L959" s="319">
        <v>200</v>
      </c>
      <c r="M959" s="320">
        <v>1847.3</v>
      </c>
      <c r="N959" s="424"/>
      <c r="O959" s="322">
        <f t="shared" si="97"/>
        <v>0</v>
      </c>
      <c r="P959" s="323">
        <v>4607105147294</v>
      </c>
      <c r="Q959" s="317"/>
      <c r="R959" s="324">
        <f t="shared" si="98"/>
        <v>9.24</v>
      </c>
      <c r="S959" s="458" t="s">
        <v>2135</v>
      </c>
      <c r="T959" s="326" t="s">
        <v>4593</v>
      </c>
      <c r="U959" s="352"/>
      <c r="V959" s="352"/>
      <c r="W959" s="352"/>
      <c r="X959" s="352"/>
    </row>
    <row r="960" spans="1:24" ht="22.5" x14ac:dyDescent="0.2">
      <c r="A960" s="292">
        <v>941</v>
      </c>
      <c r="B960" s="310">
        <v>7478</v>
      </c>
      <c r="C960" s="311" t="s">
        <v>4594</v>
      </c>
      <c r="D960" s="312"/>
      <c r="E960" s="313" t="s">
        <v>614</v>
      </c>
      <c r="F960" s="314" t="s">
        <v>4595</v>
      </c>
      <c r="G960" s="315" t="str">
        <f t="shared" si="96"/>
        <v>фото</v>
      </c>
      <c r="H960" s="315"/>
      <c r="I960" s="316" t="s">
        <v>4596</v>
      </c>
      <c r="J960" s="317" t="s">
        <v>209</v>
      </c>
      <c r="K960" s="318" t="s">
        <v>611</v>
      </c>
      <c r="L960" s="319">
        <v>200</v>
      </c>
      <c r="M960" s="320">
        <v>1847.3</v>
      </c>
      <c r="N960" s="424"/>
      <c r="O960" s="322">
        <f t="shared" si="97"/>
        <v>0</v>
      </c>
      <c r="P960" s="323">
        <v>4607105147324</v>
      </c>
      <c r="Q960" s="317"/>
      <c r="R960" s="324">
        <f t="shared" si="98"/>
        <v>9.24</v>
      </c>
      <c r="S960" s="458" t="s">
        <v>4594</v>
      </c>
      <c r="T960" s="326" t="s">
        <v>4593</v>
      </c>
      <c r="U960" s="352"/>
      <c r="V960" s="352"/>
      <c r="W960" s="352"/>
      <c r="X960" s="352"/>
    </row>
    <row r="961" spans="1:24" ht="22.5" x14ac:dyDescent="0.2">
      <c r="A961" s="292">
        <v>942</v>
      </c>
      <c r="B961" s="310">
        <v>344</v>
      </c>
      <c r="C961" s="311" t="s">
        <v>2136</v>
      </c>
      <c r="D961" s="312"/>
      <c r="E961" s="313" t="s">
        <v>614</v>
      </c>
      <c r="F961" s="314" t="s">
        <v>210</v>
      </c>
      <c r="G961" s="315" t="str">
        <f t="shared" si="96"/>
        <v>фото</v>
      </c>
      <c r="H961" s="315"/>
      <c r="I961" s="316" t="s">
        <v>211</v>
      </c>
      <c r="J961" s="317" t="s">
        <v>209</v>
      </c>
      <c r="K961" s="318" t="s">
        <v>611</v>
      </c>
      <c r="L961" s="319">
        <v>200</v>
      </c>
      <c r="M961" s="320">
        <v>1847.3</v>
      </c>
      <c r="N961" s="424"/>
      <c r="O961" s="322">
        <f t="shared" si="97"/>
        <v>0</v>
      </c>
      <c r="P961" s="323">
        <v>4607105147386</v>
      </c>
      <c r="Q961" s="317"/>
      <c r="R961" s="324">
        <f t="shared" si="98"/>
        <v>9.24</v>
      </c>
      <c r="S961" s="458" t="s">
        <v>2136</v>
      </c>
      <c r="T961" s="326" t="s">
        <v>4593</v>
      </c>
      <c r="U961" s="352"/>
      <c r="V961" s="352"/>
      <c r="W961" s="352"/>
      <c r="X961" s="352"/>
    </row>
    <row r="962" spans="1:24" ht="25.5" x14ac:dyDescent="0.2">
      <c r="A962" s="292">
        <v>943</v>
      </c>
      <c r="B962" s="310">
        <v>1247</v>
      </c>
      <c r="C962" s="311" t="s">
        <v>2128</v>
      </c>
      <c r="D962" s="312"/>
      <c r="E962" s="313" t="s">
        <v>614</v>
      </c>
      <c r="F962" s="314" t="s">
        <v>930</v>
      </c>
      <c r="G962" s="315" t="str">
        <f t="shared" si="96"/>
        <v>фото</v>
      </c>
      <c r="H962" s="315"/>
      <c r="I962" s="316" t="s">
        <v>931</v>
      </c>
      <c r="J962" s="317" t="s">
        <v>209</v>
      </c>
      <c r="K962" s="318" t="s">
        <v>611</v>
      </c>
      <c r="L962" s="319">
        <v>200</v>
      </c>
      <c r="M962" s="320">
        <v>1847.3</v>
      </c>
      <c r="N962" s="424"/>
      <c r="O962" s="322">
        <f t="shared" si="97"/>
        <v>0</v>
      </c>
      <c r="P962" s="323">
        <v>4607105147423</v>
      </c>
      <c r="Q962" s="317"/>
      <c r="R962" s="324">
        <f t="shared" si="98"/>
        <v>9.24</v>
      </c>
      <c r="S962" s="458" t="s">
        <v>2128</v>
      </c>
      <c r="T962" s="326" t="s">
        <v>4593</v>
      </c>
      <c r="U962" s="352"/>
      <c r="V962" s="352"/>
      <c r="W962" s="352"/>
      <c r="X962" s="352"/>
    </row>
    <row r="963" spans="1:24" ht="22.5" x14ac:dyDescent="0.2">
      <c r="A963" s="292">
        <v>944</v>
      </c>
      <c r="B963" s="310">
        <v>1983</v>
      </c>
      <c r="C963" s="311" t="s">
        <v>3232</v>
      </c>
      <c r="D963" s="312"/>
      <c r="E963" s="313" t="s">
        <v>614</v>
      </c>
      <c r="F963" s="314" t="s">
        <v>3233</v>
      </c>
      <c r="G963" s="315" t="str">
        <f t="shared" si="96"/>
        <v>фото</v>
      </c>
      <c r="H963" s="315"/>
      <c r="I963" s="316" t="s">
        <v>3234</v>
      </c>
      <c r="J963" s="317" t="s">
        <v>209</v>
      </c>
      <c r="K963" s="318" t="s">
        <v>615</v>
      </c>
      <c r="L963" s="319">
        <v>200</v>
      </c>
      <c r="M963" s="320">
        <v>3861.1</v>
      </c>
      <c r="N963" s="424"/>
      <c r="O963" s="322">
        <f t="shared" si="97"/>
        <v>0</v>
      </c>
      <c r="P963" s="323">
        <v>4607105147447</v>
      </c>
      <c r="Q963" s="317"/>
      <c r="R963" s="324">
        <f t="shared" si="98"/>
        <v>19.309999999999999</v>
      </c>
      <c r="S963" s="458" t="s">
        <v>3232</v>
      </c>
      <c r="T963" s="326" t="s">
        <v>4593</v>
      </c>
      <c r="U963" s="352"/>
      <c r="V963" s="352"/>
      <c r="W963" s="352"/>
      <c r="X963" s="352"/>
    </row>
    <row r="964" spans="1:24" ht="15.75" x14ac:dyDescent="0.2">
      <c r="A964" s="292">
        <v>945</v>
      </c>
      <c r="B964" s="304"/>
      <c r="C964" s="305"/>
      <c r="D964" s="305"/>
      <c r="E964" s="338" t="s">
        <v>212</v>
      </c>
      <c r="F964" s="339"/>
      <c r="G964" s="308"/>
      <c r="H964" s="308"/>
      <c r="I964" s="308"/>
      <c r="J964" s="308"/>
      <c r="K964" s="307"/>
      <c r="L964" s="307"/>
      <c r="M964" s="307"/>
      <c r="N964" s="307"/>
      <c r="O964" s="308"/>
      <c r="P964" s="452"/>
      <c r="Q964" s="308"/>
      <c r="R964" s="309"/>
      <c r="S964" s="457"/>
      <c r="T964" s="308"/>
      <c r="U964" s="352"/>
      <c r="V964" s="352"/>
      <c r="W964" s="352"/>
      <c r="X964" s="352"/>
    </row>
    <row r="965" spans="1:24" ht="31.5" x14ac:dyDescent="0.2">
      <c r="A965" s="292">
        <v>946</v>
      </c>
      <c r="B965" s="310">
        <v>14991</v>
      </c>
      <c r="C965" s="327" t="s">
        <v>6916</v>
      </c>
      <c r="D965" s="328"/>
      <c r="E965" s="329" t="s">
        <v>614</v>
      </c>
      <c r="F965" s="330" t="s">
        <v>6917</v>
      </c>
      <c r="G965" s="331" t="str">
        <f t="shared" ref="G965:G985" si="99">HYPERLINK("http://www.gardenbulbs.ru/images/summer_CL/thumbnails/"&amp;C965&amp;".jpg","фото")</f>
        <v>фото</v>
      </c>
      <c r="H965" s="331"/>
      <c r="I965" s="332" t="s">
        <v>6917</v>
      </c>
      <c r="J965" s="333" t="s">
        <v>209</v>
      </c>
      <c r="K965" s="334" t="s">
        <v>615</v>
      </c>
      <c r="L965" s="335">
        <v>200</v>
      </c>
      <c r="M965" s="336">
        <v>1298.8</v>
      </c>
      <c r="N965" s="424"/>
      <c r="O965" s="322">
        <f t="shared" ref="O965:O985" si="100">IF(ISERROR(N965*M965),0,N965*M965)</f>
        <v>0</v>
      </c>
      <c r="P965" s="323">
        <v>4607105160941</v>
      </c>
      <c r="Q965" s="337" t="s">
        <v>6499</v>
      </c>
      <c r="R965" s="324">
        <f t="shared" ref="R965:R985" si="101">ROUND(M965/L965,2)</f>
        <v>6.49</v>
      </c>
      <c r="S965" s="458" t="s">
        <v>6916</v>
      </c>
      <c r="T965" s="326" t="s">
        <v>4597</v>
      </c>
      <c r="U965" s="352"/>
      <c r="V965" s="352"/>
      <c r="W965" s="352"/>
      <c r="X965" s="352"/>
    </row>
    <row r="966" spans="1:24" ht="25.5" x14ac:dyDescent="0.2">
      <c r="A966" s="292">
        <v>947</v>
      </c>
      <c r="B966" s="310">
        <v>1174</v>
      </c>
      <c r="C966" s="311" t="s">
        <v>2139</v>
      </c>
      <c r="D966" s="312"/>
      <c r="E966" s="313" t="s">
        <v>614</v>
      </c>
      <c r="F966" s="314" t="s">
        <v>6918</v>
      </c>
      <c r="G966" s="315" t="str">
        <f t="shared" si="99"/>
        <v>фото</v>
      </c>
      <c r="H966" s="315"/>
      <c r="I966" s="316" t="s">
        <v>2140</v>
      </c>
      <c r="J966" s="317" t="s">
        <v>209</v>
      </c>
      <c r="K966" s="318" t="s">
        <v>599</v>
      </c>
      <c r="L966" s="319">
        <v>100</v>
      </c>
      <c r="M966" s="320">
        <v>1690.8999999999999</v>
      </c>
      <c r="N966" s="424"/>
      <c r="O966" s="322">
        <f t="shared" si="100"/>
        <v>0</v>
      </c>
      <c r="P966" s="323">
        <v>4607105147072</v>
      </c>
      <c r="Q966" s="317"/>
      <c r="R966" s="324">
        <f t="shared" si="101"/>
        <v>16.91</v>
      </c>
      <c r="S966" s="458" t="s">
        <v>2139</v>
      </c>
      <c r="T966" s="326" t="s">
        <v>4597</v>
      </c>
      <c r="U966" s="352"/>
      <c r="V966" s="352"/>
      <c r="W966" s="352"/>
      <c r="X966" s="352"/>
    </row>
    <row r="967" spans="1:24" ht="22.5" x14ac:dyDescent="0.2">
      <c r="A967" s="292">
        <v>948</v>
      </c>
      <c r="B967" s="310">
        <v>2055</v>
      </c>
      <c r="C967" s="311" t="s">
        <v>2141</v>
      </c>
      <c r="D967" s="312"/>
      <c r="E967" s="313" t="s">
        <v>614</v>
      </c>
      <c r="F967" s="314" t="s">
        <v>6919</v>
      </c>
      <c r="G967" s="315" t="str">
        <f t="shared" si="99"/>
        <v>фото</v>
      </c>
      <c r="H967" s="315"/>
      <c r="I967" s="316" t="s">
        <v>2142</v>
      </c>
      <c r="J967" s="317" t="s">
        <v>209</v>
      </c>
      <c r="K967" s="318" t="s">
        <v>599</v>
      </c>
      <c r="L967" s="319">
        <v>200</v>
      </c>
      <c r="M967" s="320">
        <v>1624.6999999999998</v>
      </c>
      <c r="N967" s="424"/>
      <c r="O967" s="322">
        <f t="shared" si="100"/>
        <v>0</v>
      </c>
      <c r="P967" s="323">
        <v>4607105147089</v>
      </c>
      <c r="Q967" s="317"/>
      <c r="R967" s="324">
        <f t="shared" si="101"/>
        <v>8.1199999999999992</v>
      </c>
      <c r="S967" s="458" t="s">
        <v>2141</v>
      </c>
      <c r="T967" s="326" t="s">
        <v>4597</v>
      </c>
      <c r="U967" s="352"/>
      <c r="V967" s="352"/>
      <c r="W967" s="352"/>
      <c r="X967" s="352"/>
    </row>
    <row r="968" spans="1:24" ht="25.5" x14ac:dyDescent="0.2">
      <c r="A968" s="292">
        <v>949</v>
      </c>
      <c r="B968" s="310">
        <v>6647</v>
      </c>
      <c r="C968" s="311" t="s">
        <v>4598</v>
      </c>
      <c r="D968" s="312"/>
      <c r="E968" s="313" t="s">
        <v>614</v>
      </c>
      <c r="F968" s="314" t="s">
        <v>6920</v>
      </c>
      <c r="G968" s="315" t="str">
        <f t="shared" si="99"/>
        <v>фото</v>
      </c>
      <c r="H968" s="315"/>
      <c r="I968" s="316" t="s">
        <v>4599</v>
      </c>
      <c r="J968" s="317" t="s">
        <v>209</v>
      </c>
      <c r="K968" s="318" t="s">
        <v>599</v>
      </c>
      <c r="L968" s="319">
        <v>200</v>
      </c>
      <c r="M968" s="320">
        <v>1068.0999999999999</v>
      </c>
      <c r="N968" s="424"/>
      <c r="O968" s="322">
        <f t="shared" si="100"/>
        <v>0</v>
      </c>
      <c r="P968" s="323">
        <v>4607105147096</v>
      </c>
      <c r="Q968" s="317"/>
      <c r="R968" s="324">
        <f t="shared" si="101"/>
        <v>5.34</v>
      </c>
      <c r="S968" s="458" t="s">
        <v>4598</v>
      </c>
      <c r="T968" s="326" t="s">
        <v>4597</v>
      </c>
      <c r="U968" s="352"/>
      <c r="V968" s="352"/>
      <c r="W968" s="352"/>
      <c r="X968" s="352"/>
    </row>
    <row r="969" spans="1:24" ht="22.5" x14ac:dyDescent="0.2">
      <c r="A969" s="292">
        <v>950</v>
      </c>
      <c r="B969" s="310">
        <v>1910</v>
      </c>
      <c r="C969" s="311" t="s">
        <v>2661</v>
      </c>
      <c r="D969" s="312"/>
      <c r="E969" s="313" t="s">
        <v>614</v>
      </c>
      <c r="F969" s="314" t="s">
        <v>3775</v>
      </c>
      <c r="G969" s="315" t="str">
        <f t="shared" si="99"/>
        <v>фото</v>
      </c>
      <c r="H969" s="315"/>
      <c r="I969" s="316" t="s">
        <v>2143</v>
      </c>
      <c r="J969" s="317" t="s">
        <v>209</v>
      </c>
      <c r="K969" s="318" t="s">
        <v>599</v>
      </c>
      <c r="L969" s="319">
        <v>200</v>
      </c>
      <c r="M969" s="320">
        <v>1199</v>
      </c>
      <c r="N969" s="424"/>
      <c r="O969" s="322">
        <f t="shared" si="100"/>
        <v>0</v>
      </c>
      <c r="P969" s="323">
        <v>4607105147102</v>
      </c>
      <c r="Q969" s="317"/>
      <c r="R969" s="324">
        <f t="shared" si="101"/>
        <v>6</v>
      </c>
      <c r="S969" s="458" t="s">
        <v>2661</v>
      </c>
      <c r="T969" s="326" t="s">
        <v>4597</v>
      </c>
      <c r="U969" s="352"/>
      <c r="V969" s="352"/>
      <c r="W969" s="352"/>
      <c r="X969" s="352"/>
    </row>
    <row r="970" spans="1:24" ht="25.5" x14ac:dyDescent="0.2">
      <c r="A970" s="292">
        <v>951</v>
      </c>
      <c r="B970" s="310">
        <v>14993</v>
      </c>
      <c r="C970" s="327" t="s">
        <v>6921</v>
      </c>
      <c r="D970" s="328"/>
      <c r="E970" s="329" t="s">
        <v>614</v>
      </c>
      <c r="F970" s="330" t="s">
        <v>6922</v>
      </c>
      <c r="G970" s="331" t="str">
        <f t="shared" si="99"/>
        <v>фото</v>
      </c>
      <c r="H970" s="331"/>
      <c r="I970" s="332" t="s">
        <v>6923</v>
      </c>
      <c r="J970" s="333" t="s">
        <v>209</v>
      </c>
      <c r="K970" s="334" t="s">
        <v>599</v>
      </c>
      <c r="L970" s="335">
        <v>200</v>
      </c>
      <c r="M970" s="336">
        <v>1474.8999999999999</v>
      </c>
      <c r="N970" s="424"/>
      <c r="O970" s="322">
        <f t="shared" si="100"/>
        <v>0</v>
      </c>
      <c r="P970" s="323">
        <v>4607105160965</v>
      </c>
      <c r="Q970" s="337" t="s">
        <v>6499</v>
      </c>
      <c r="R970" s="324">
        <f t="shared" si="101"/>
        <v>7.37</v>
      </c>
      <c r="S970" s="458" t="s">
        <v>6924</v>
      </c>
      <c r="T970" s="326" t="s">
        <v>4597</v>
      </c>
      <c r="U970" s="352"/>
      <c r="V970" s="352"/>
      <c r="W970" s="352"/>
      <c r="X970" s="352"/>
    </row>
    <row r="971" spans="1:24" ht="22.5" x14ac:dyDescent="0.2">
      <c r="A971" s="292">
        <v>952</v>
      </c>
      <c r="B971" s="310">
        <v>5247</v>
      </c>
      <c r="C971" s="311" t="s">
        <v>2662</v>
      </c>
      <c r="D971" s="312"/>
      <c r="E971" s="313" t="s">
        <v>614</v>
      </c>
      <c r="F971" s="314" t="s">
        <v>6925</v>
      </c>
      <c r="G971" s="315" t="str">
        <f t="shared" si="99"/>
        <v>фото</v>
      </c>
      <c r="H971" s="315"/>
      <c r="I971" s="316" t="s">
        <v>2144</v>
      </c>
      <c r="J971" s="317" t="s">
        <v>209</v>
      </c>
      <c r="K971" s="318" t="s">
        <v>599</v>
      </c>
      <c r="L971" s="319">
        <v>100</v>
      </c>
      <c r="M971" s="320">
        <v>1928.6999999999998</v>
      </c>
      <c r="N971" s="424"/>
      <c r="O971" s="322">
        <f t="shared" si="100"/>
        <v>0</v>
      </c>
      <c r="P971" s="323">
        <v>4607105147126</v>
      </c>
      <c r="Q971" s="317"/>
      <c r="R971" s="324">
        <f t="shared" si="101"/>
        <v>19.29</v>
      </c>
      <c r="S971" s="458" t="s">
        <v>2662</v>
      </c>
      <c r="T971" s="326" t="s">
        <v>4597</v>
      </c>
      <c r="U971" s="352"/>
      <c r="V971" s="352"/>
      <c r="W971" s="352"/>
      <c r="X971" s="352"/>
    </row>
    <row r="972" spans="1:24" ht="22.5" x14ac:dyDescent="0.2">
      <c r="A972" s="292">
        <v>953</v>
      </c>
      <c r="B972" s="310">
        <v>5288</v>
      </c>
      <c r="C972" s="311" t="s">
        <v>2145</v>
      </c>
      <c r="D972" s="312"/>
      <c r="E972" s="313" t="s">
        <v>614</v>
      </c>
      <c r="F972" s="314" t="s">
        <v>6926</v>
      </c>
      <c r="G972" s="315" t="str">
        <f t="shared" si="99"/>
        <v>фото</v>
      </c>
      <c r="H972" s="315"/>
      <c r="I972" s="316" t="s">
        <v>2146</v>
      </c>
      <c r="J972" s="317" t="s">
        <v>209</v>
      </c>
      <c r="K972" s="318" t="s">
        <v>599</v>
      </c>
      <c r="L972" s="319">
        <v>200</v>
      </c>
      <c r="M972" s="320">
        <v>1398.3</v>
      </c>
      <c r="N972" s="424"/>
      <c r="O972" s="322">
        <f t="shared" si="100"/>
        <v>0</v>
      </c>
      <c r="P972" s="323">
        <v>4607105147140</v>
      </c>
      <c r="Q972" s="317"/>
      <c r="R972" s="324">
        <f t="shared" si="101"/>
        <v>6.99</v>
      </c>
      <c r="S972" s="458" t="s">
        <v>2145</v>
      </c>
      <c r="T972" s="326" t="s">
        <v>4597</v>
      </c>
      <c r="U972" s="352"/>
      <c r="V972" s="352"/>
      <c r="W972" s="352"/>
      <c r="X972" s="352"/>
    </row>
    <row r="973" spans="1:24" ht="22.5" x14ac:dyDescent="0.2">
      <c r="A973" s="292">
        <v>954</v>
      </c>
      <c r="B973" s="310">
        <v>14992</v>
      </c>
      <c r="C973" s="327" t="s">
        <v>6927</v>
      </c>
      <c r="D973" s="328"/>
      <c r="E973" s="329" t="s">
        <v>614</v>
      </c>
      <c r="F973" s="330" t="s">
        <v>6928</v>
      </c>
      <c r="G973" s="331" t="str">
        <f t="shared" si="99"/>
        <v>фото</v>
      </c>
      <c r="H973" s="331"/>
      <c r="I973" s="332" t="s">
        <v>6929</v>
      </c>
      <c r="J973" s="333" t="s">
        <v>209</v>
      </c>
      <c r="K973" s="334" t="s">
        <v>615</v>
      </c>
      <c r="L973" s="335">
        <v>200</v>
      </c>
      <c r="M973" s="336">
        <v>1298.8</v>
      </c>
      <c r="N973" s="424"/>
      <c r="O973" s="322">
        <f t="shared" si="100"/>
        <v>0</v>
      </c>
      <c r="P973" s="323">
        <v>4607105160958</v>
      </c>
      <c r="Q973" s="337" t="s">
        <v>6499</v>
      </c>
      <c r="R973" s="324">
        <f t="shared" si="101"/>
        <v>6.49</v>
      </c>
      <c r="S973" s="458" t="s">
        <v>6927</v>
      </c>
      <c r="T973" s="326" t="s">
        <v>4597</v>
      </c>
      <c r="U973" s="352"/>
      <c r="V973" s="352"/>
      <c r="W973" s="352"/>
      <c r="X973" s="352"/>
    </row>
    <row r="974" spans="1:24" ht="38.25" x14ac:dyDescent="0.2">
      <c r="A974" s="292">
        <v>955</v>
      </c>
      <c r="B974" s="310">
        <v>1919</v>
      </c>
      <c r="C974" s="311" t="s">
        <v>3968</v>
      </c>
      <c r="D974" s="312"/>
      <c r="E974" s="313" t="s">
        <v>614</v>
      </c>
      <c r="F974" s="314" t="s">
        <v>3794</v>
      </c>
      <c r="G974" s="315" t="str">
        <f t="shared" si="99"/>
        <v>фото</v>
      </c>
      <c r="H974" s="315"/>
      <c r="I974" s="316" t="s">
        <v>3877</v>
      </c>
      <c r="J974" s="317" t="s">
        <v>3878</v>
      </c>
      <c r="K974" s="318" t="s">
        <v>611</v>
      </c>
      <c r="L974" s="319">
        <v>200</v>
      </c>
      <c r="M974" s="320">
        <v>1487.3</v>
      </c>
      <c r="N974" s="424"/>
      <c r="O974" s="322">
        <f t="shared" si="100"/>
        <v>0</v>
      </c>
      <c r="P974" s="323">
        <v>4607105147218</v>
      </c>
      <c r="Q974" s="317"/>
      <c r="R974" s="324">
        <f t="shared" si="101"/>
        <v>7.44</v>
      </c>
      <c r="S974" s="458" t="s">
        <v>3968</v>
      </c>
      <c r="T974" s="326" t="s">
        <v>4597</v>
      </c>
      <c r="U974" s="352"/>
      <c r="V974" s="352"/>
      <c r="W974" s="352"/>
      <c r="X974" s="352"/>
    </row>
    <row r="975" spans="1:24" ht="25.5" x14ac:dyDescent="0.2">
      <c r="A975" s="292">
        <v>956</v>
      </c>
      <c r="B975" s="310">
        <v>1944</v>
      </c>
      <c r="C975" s="311" t="s">
        <v>2147</v>
      </c>
      <c r="D975" s="312"/>
      <c r="E975" s="313" t="s">
        <v>614</v>
      </c>
      <c r="F975" s="314" t="s">
        <v>6930</v>
      </c>
      <c r="G975" s="315" t="str">
        <f t="shared" si="99"/>
        <v>фото</v>
      </c>
      <c r="H975" s="315"/>
      <c r="I975" s="316" t="s">
        <v>2148</v>
      </c>
      <c r="J975" s="317" t="s">
        <v>209</v>
      </c>
      <c r="K975" s="318" t="s">
        <v>599</v>
      </c>
      <c r="L975" s="319">
        <v>200</v>
      </c>
      <c r="M975" s="320">
        <v>2125.6</v>
      </c>
      <c r="N975" s="424"/>
      <c r="O975" s="322">
        <f t="shared" si="100"/>
        <v>0</v>
      </c>
      <c r="P975" s="323">
        <v>4607105147225</v>
      </c>
      <c r="Q975" s="317"/>
      <c r="R975" s="324">
        <f t="shared" si="101"/>
        <v>10.63</v>
      </c>
      <c r="S975" s="458" t="s">
        <v>2147</v>
      </c>
      <c r="T975" s="326" t="s">
        <v>4597</v>
      </c>
      <c r="U975" s="352"/>
      <c r="V975" s="352"/>
      <c r="W975" s="352"/>
      <c r="X975" s="352"/>
    </row>
    <row r="976" spans="1:24" ht="22.5" x14ac:dyDescent="0.2">
      <c r="A976" s="292">
        <v>957</v>
      </c>
      <c r="B976" s="310">
        <v>5159</v>
      </c>
      <c r="C976" s="311" t="s">
        <v>2149</v>
      </c>
      <c r="D976" s="312"/>
      <c r="E976" s="313" t="s">
        <v>614</v>
      </c>
      <c r="F976" s="314" t="s">
        <v>6931</v>
      </c>
      <c r="G976" s="315" t="str">
        <f t="shared" si="99"/>
        <v>фото</v>
      </c>
      <c r="H976" s="315"/>
      <c r="I976" s="316" t="s">
        <v>2150</v>
      </c>
      <c r="J976" s="317" t="s">
        <v>209</v>
      </c>
      <c r="K976" s="318" t="s">
        <v>599</v>
      </c>
      <c r="L976" s="319">
        <v>100</v>
      </c>
      <c r="M976" s="320">
        <v>2219.6</v>
      </c>
      <c r="N976" s="424"/>
      <c r="O976" s="322">
        <f t="shared" si="100"/>
        <v>0</v>
      </c>
      <c r="P976" s="323">
        <v>4607105147232</v>
      </c>
      <c r="Q976" s="317"/>
      <c r="R976" s="324">
        <f t="shared" si="101"/>
        <v>22.2</v>
      </c>
      <c r="S976" s="458" t="s">
        <v>2149</v>
      </c>
      <c r="T976" s="326" t="s">
        <v>4597</v>
      </c>
      <c r="U976" s="352"/>
      <c r="V976" s="352"/>
      <c r="W976" s="352"/>
      <c r="X976" s="352"/>
    </row>
    <row r="977" spans="1:24" ht="25.5" x14ac:dyDescent="0.2">
      <c r="A977" s="292">
        <v>958</v>
      </c>
      <c r="B977" s="310">
        <v>5163</v>
      </c>
      <c r="C977" s="311" t="s">
        <v>2665</v>
      </c>
      <c r="D977" s="312"/>
      <c r="E977" s="313" t="s">
        <v>614</v>
      </c>
      <c r="F977" s="314" t="s">
        <v>6932</v>
      </c>
      <c r="G977" s="315" t="str">
        <f t="shared" si="99"/>
        <v>фото</v>
      </c>
      <c r="H977" s="315"/>
      <c r="I977" s="316" t="s">
        <v>2151</v>
      </c>
      <c r="J977" s="317" t="s">
        <v>209</v>
      </c>
      <c r="K977" s="318" t="s">
        <v>599</v>
      </c>
      <c r="L977" s="319">
        <v>100</v>
      </c>
      <c r="M977" s="320">
        <v>766.2</v>
      </c>
      <c r="N977" s="424"/>
      <c r="O977" s="322">
        <f t="shared" si="100"/>
        <v>0</v>
      </c>
      <c r="P977" s="323">
        <v>4607105147270</v>
      </c>
      <c r="Q977" s="317"/>
      <c r="R977" s="324">
        <f t="shared" si="101"/>
        <v>7.66</v>
      </c>
      <c r="S977" s="458" t="s">
        <v>2665</v>
      </c>
      <c r="T977" s="326" t="s">
        <v>4597</v>
      </c>
      <c r="U977" s="352"/>
      <c r="V977" s="352"/>
      <c r="W977" s="352"/>
      <c r="X977" s="352"/>
    </row>
    <row r="978" spans="1:24" ht="25.5" x14ac:dyDescent="0.2">
      <c r="A978" s="292">
        <v>959</v>
      </c>
      <c r="B978" s="310">
        <v>1266</v>
      </c>
      <c r="C978" s="311" t="s">
        <v>2152</v>
      </c>
      <c r="D978" s="312"/>
      <c r="E978" s="313" t="s">
        <v>614</v>
      </c>
      <c r="F978" s="314" t="s">
        <v>6933</v>
      </c>
      <c r="G978" s="315" t="str">
        <f t="shared" si="99"/>
        <v>фото</v>
      </c>
      <c r="H978" s="315"/>
      <c r="I978" s="316" t="s">
        <v>2153</v>
      </c>
      <c r="J978" s="317" t="s">
        <v>209</v>
      </c>
      <c r="K978" s="318" t="s">
        <v>615</v>
      </c>
      <c r="L978" s="319">
        <v>200</v>
      </c>
      <c r="M978" s="320">
        <v>2238.9</v>
      </c>
      <c r="N978" s="424"/>
      <c r="O978" s="322">
        <f t="shared" si="100"/>
        <v>0</v>
      </c>
      <c r="P978" s="323">
        <v>4607105147287</v>
      </c>
      <c r="Q978" s="317"/>
      <c r="R978" s="324">
        <f t="shared" si="101"/>
        <v>11.19</v>
      </c>
      <c r="S978" s="458" t="s">
        <v>2152</v>
      </c>
      <c r="T978" s="326" t="s">
        <v>4597</v>
      </c>
      <c r="U978" s="352"/>
      <c r="V978" s="352"/>
      <c r="W978" s="352"/>
      <c r="X978" s="352"/>
    </row>
    <row r="979" spans="1:24" ht="22.5" x14ac:dyDescent="0.2">
      <c r="A979" s="292">
        <v>960</v>
      </c>
      <c r="B979" s="310">
        <v>1041</v>
      </c>
      <c r="C979" s="311" t="s">
        <v>2663</v>
      </c>
      <c r="D979" s="312"/>
      <c r="E979" s="313" t="s">
        <v>614</v>
      </c>
      <c r="F979" s="314" t="s">
        <v>1001</v>
      </c>
      <c r="G979" s="315" t="str">
        <f t="shared" si="99"/>
        <v>фото</v>
      </c>
      <c r="H979" s="315"/>
      <c r="I979" s="316" t="s">
        <v>1261</v>
      </c>
      <c r="J979" s="317" t="s">
        <v>209</v>
      </c>
      <c r="K979" s="318" t="s">
        <v>615</v>
      </c>
      <c r="L979" s="319">
        <v>200</v>
      </c>
      <c r="M979" s="320">
        <v>559.6</v>
      </c>
      <c r="N979" s="424"/>
      <c r="O979" s="322">
        <f t="shared" si="100"/>
        <v>0</v>
      </c>
      <c r="P979" s="323">
        <v>4607105147300</v>
      </c>
      <c r="Q979" s="317"/>
      <c r="R979" s="324">
        <f t="shared" si="101"/>
        <v>2.8</v>
      </c>
      <c r="S979" s="458" t="s">
        <v>2663</v>
      </c>
      <c r="T979" s="326" t="s">
        <v>4597</v>
      </c>
      <c r="U979" s="352"/>
      <c r="V979" s="352"/>
      <c r="W979" s="352"/>
      <c r="X979" s="352"/>
    </row>
    <row r="980" spans="1:24" ht="38.25" x14ac:dyDescent="0.2">
      <c r="A980" s="292">
        <v>961</v>
      </c>
      <c r="B980" s="310">
        <v>5265</v>
      </c>
      <c r="C980" s="311" t="s">
        <v>2664</v>
      </c>
      <c r="D980" s="312"/>
      <c r="E980" s="313" t="s">
        <v>614</v>
      </c>
      <c r="F980" s="314" t="s">
        <v>6934</v>
      </c>
      <c r="G980" s="315" t="str">
        <f t="shared" si="99"/>
        <v>фото</v>
      </c>
      <c r="H980" s="315"/>
      <c r="I980" s="316" t="s">
        <v>2154</v>
      </c>
      <c r="J980" s="317" t="s">
        <v>209</v>
      </c>
      <c r="K980" s="318" t="s">
        <v>599</v>
      </c>
      <c r="L980" s="319">
        <v>200</v>
      </c>
      <c r="M980" s="320">
        <v>2087.6</v>
      </c>
      <c r="N980" s="424"/>
      <c r="O980" s="322">
        <f t="shared" si="100"/>
        <v>0</v>
      </c>
      <c r="P980" s="323">
        <v>4607105147317</v>
      </c>
      <c r="Q980" s="317"/>
      <c r="R980" s="324">
        <f t="shared" si="101"/>
        <v>10.44</v>
      </c>
      <c r="S980" s="458" t="s">
        <v>2664</v>
      </c>
      <c r="T980" s="326" t="s">
        <v>4597</v>
      </c>
      <c r="U980" s="352"/>
      <c r="V980" s="352"/>
      <c r="W980" s="352"/>
      <c r="X980" s="352"/>
    </row>
    <row r="981" spans="1:24" ht="51" x14ac:dyDescent="0.2">
      <c r="A981" s="292">
        <v>962</v>
      </c>
      <c r="B981" s="310">
        <v>1108</v>
      </c>
      <c r="C981" s="311" t="s">
        <v>3969</v>
      </c>
      <c r="D981" s="312"/>
      <c r="E981" s="313" t="s">
        <v>614</v>
      </c>
      <c r="F981" s="314" t="s">
        <v>6935</v>
      </c>
      <c r="G981" s="315" t="str">
        <f t="shared" si="99"/>
        <v>фото</v>
      </c>
      <c r="H981" s="315"/>
      <c r="I981" s="316" t="s">
        <v>3879</v>
      </c>
      <c r="J981" s="317" t="s">
        <v>209</v>
      </c>
      <c r="K981" s="318" t="s">
        <v>599</v>
      </c>
      <c r="L981" s="319">
        <v>200</v>
      </c>
      <c r="M981" s="320">
        <v>812.6</v>
      </c>
      <c r="N981" s="424"/>
      <c r="O981" s="322">
        <f t="shared" si="100"/>
        <v>0</v>
      </c>
      <c r="P981" s="323">
        <v>4607105147331</v>
      </c>
      <c r="Q981" s="317"/>
      <c r="R981" s="324">
        <f t="shared" si="101"/>
        <v>4.0599999999999996</v>
      </c>
      <c r="S981" s="458" t="s">
        <v>3969</v>
      </c>
      <c r="T981" s="326" t="s">
        <v>4597</v>
      </c>
      <c r="U981" s="352"/>
      <c r="V981" s="352"/>
      <c r="W981" s="352"/>
      <c r="X981" s="352"/>
    </row>
    <row r="982" spans="1:24" ht="25.5" x14ac:dyDescent="0.2">
      <c r="A982" s="292">
        <v>963</v>
      </c>
      <c r="B982" s="310">
        <v>1996</v>
      </c>
      <c r="C982" s="311" t="s">
        <v>2155</v>
      </c>
      <c r="D982" s="312"/>
      <c r="E982" s="313" t="s">
        <v>614</v>
      </c>
      <c r="F982" s="314" t="s">
        <v>5064</v>
      </c>
      <c r="G982" s="315" t="str">
        <f t="shared" si="99"/>
        <v>фото</v>
      </c>
      <c r="H982" s="315"/>
      <c r="I982" s="316" t="s">
        <v>2156</v>
      </c>
      <c r="J982" s="317" t="s">
        <v>209</v>
      </c>
      <c r="K982" s="318" t="s">
        <v>599</v>
      </c>
      <c r="L982" s="319">
        <v>200</v>
      </c>
      <c r="M982" s="320">
        <v>3251.4</v>
      </c>
      <c r="N982" s="424"/>
      <c r="O982" s="322">
        <f t="shared" si="100"/>
        <v>0</v>
      </c>
      <c r="P982" s="323">
        <v>4607105147362</v>
      </c>
      <c r="Q982" s="317"/>
      <c r="R982" s="324">
        <f t="shared" si="101"/>
        <v>16.260000000000002</v>
      </c>
      <c r="S982" s="458" t="s">
        <v>2155</v>
      </c>
      <c r="T982" s="326" t="s">
        <v>4597</v>
      </c>
      <c r="U982" s="352"/>
      <c r="V982" s="352"/>
      <c r="W982" s="352"/>
      <c r="X982" s="352"/>
    </row>
    <row r="983" spans="1:24" ht="25.5" x14ac:dyDescent="0.2">
      <c r="A983" s="292">
        <v>964</v>
      </c>
      <c r="B983" s="310">
        <v>1990</v>
      </c>
      <c r="C983" s="311" t="s">
        <v>2157</v>
      </c>
      <c r="D983" s="312"/>
      <c r="E983" s="313" t="s">
        <v>614</v>
      </c>
      <c r="F983" s="314" t="s">
        <v>6936</v>
      </c>
      <c r="G983" s="315" t="str">
        <f t="shared" si="99"/>
        <v>фото</v>
      </c>
      <c r="H983" s="315"/>
      <c r="I983" s="316" t="s">
        <v>2158</v>
      </c>
      <c r="J983" s="317" t="s">
        <v>209</v>
      </c>
      <c r="K983" s="318" t="s">
        <v>615</v>
      </c>
      <c r="L983" s="319">
        <v>200</v>
      </c>
      <c r="M983" s="320">
        <v>1574.1</v>
      </c>
      <c r="N983" s="424"/>
      <c r="O983" s="322">
        <f t="shared" si="100"/>
        <v>0</v>
      </c>
      <c r="P983" s="323">
        <v>4607105147393</v>
      </c>
      <c r="Q983" s="317"/>
      <c r="R983" s="324">
        <f t="shared" si="101"/>
        <v>7.87</v>
      </c>
      <c r="S983" s="458" t="s">
        <v>2157</v>
      </c>
      <c r="T983" s="326" t="s">
        <v>4597</v>
      </c>
      <c r="U983" s="352"/>
      <c r="V983" s="352"/>
      <c r="W983" s="352"/>
      <c r="X983" s="352"/>
    </row>
    <row r="984" spans="1:24" ht="38.25" x14ac:dyDescent="0.2">
      <c r="A984" s="292">
        <v>965</v>
      </c>
      <c r="B984" s="310">
        <v>5155</v>
      </c>
      <c r="C984" s="311" t="s">
        <v>3970</v>
      </c>
      <c r="D984" s="312"/>
      <c r="E984" s="313" t="s">
        <v>614</v>
      </c>
      <c r="F984" s="314" t="s">
        <v>6937</v>
      </c>
      <c r="G984" s="315" t="str">
        <f t="shared" si="99"/>
        <v>фото</v>
      </c>
      <c r="H984" s="315"/>
      <c r="I984" s="316" t="s">
        <v>3880</v>
      </c>
      <c r="J984" s="317" t="s">
        <v>209</v>
      </c>
      <c r="K984" s="318" t="s">
        <v>599</v>
      </c>
      <c r="L984" s="319">
        <v>200</v>
      </c>
      <c r="M984" s="320">
        <v>1194.5999999999999</v>
      </c>
      <c r="N984" s="424"/>
      <c r="O984" s="322">
        <f t="shared" si="100"/>
        <v>0</v>
      </c>
      <c r="P984" s="323">
        <v>4607105147409</v>
      </c>
      <c r="Q984" s="317"/>
      <c r="R984" s="324">
        <f t="shared" si="101"/>
        <v>5.97</v>
      </c>
      <c r="S984" s="458" t="s">
        <v>3970</v>
      </c>
      <c r="T984" s="326" t="s">
        <v>4597</v>
      </c>
      <c r="U984" s="352"/>
      <c r="V984" s="352"/>
      <c r="W984" s="352"/>
      <c r="X984" s="352"/>
    </row>
    <row r="985" spans="1:24" ht="25.5" x14ac:dyDescent="0.2">
      <c r="A985" s="292">
        <v>966</v>
      </c>
      <c r="B985" s="310">
        <v>7497</v>
      </c>
      <c r="C985" s="311" t="s">
        <v>4600</v>
      </c>
      <c r="D985" s="312"/>
      <c r="E985" s="313" t="s">
        <v>614</v>
      </c>
      <c r="F985" s="314" t="s">
        <v>6938</v>
      </c>
      <c r="G985" s="315" t="str">
        <f t="shared" si="99"/>
        <v>фото</v>
      </c>
      <c r="H985" s="315"/>
      <c r="I985" s="316" t="s">
        <v>4601</v>
      </c>
      <c r="J985" s="317" t="s">
        <v>1072</v>
      </c>
      <c r="K985" s="318" t="s">
        <v>599</v>
      </c>
      <c r="L985" s="319">
        <v>200</v>
      </c>
      <c r="M985" s="320">
        <v>1321.1</v>
      </c>
      <c r="N985" s="424"/>
      <c r="O985" s="322">
        <f t="shared" si="100"/>
        <v>0</v>
      </c>
      <c r="P985" s="323">
        <v>4607105147416</v>
      </c>
      <c r="Q985" s="317"/>
      <c r="R985" s="324">
        <f t="shared" si="101"/>
        <v>6.61</v>
      </c>
      <c r="S985" s="458" t="s">
        <v>4600</v>
      </c>
      <c r="T985" s="326" t="s">
        <v>4597</v>
      </c>
      <c r="U985" s="352"/>
      <c r="V985" s="352"/>
      <c r="W985" s="352"/>
      <c r="X985" s="352"/>
    </row>
    <row r="986" spans="1:24" ht="15.75" x14ac:dyDescent="0.2">
      <c r="A986" s="292">
        <v>967</v>
      </c>
      <c r="B986" s="304"/>
      <c r="C986" s="305"/>
      <c r="D986" s="305"/>
      <c r="E986" s="338" t="s">
        <v>932</v>
      </c>
      <c r="F986" s="339"/>
      <c r="G986" s="308"/>
      <c r="H986" s="308"/>
      <c r="I986" s="308"/>
      <c r="J986" s="308"/>
      <c r="K986" s="307"/>
      <c r="L986" s="307"/>
      <c r="M986" s="307"/>
      <c r="N986" s="307"/>
      <c r="O986" s="308"/>
      <c r="P986" s="452"/>
      <c r="Q986" s="308"/>
      <c r="R986" s="309"/>
      <c r="S986" s="457"/>
      <c r="T986" s="308"/>
      <c r="U986" s="352"/>
      <c r="V986" s="352"/>
      <c r="W986" s="352"/>
      <c r="X986" s="352"/>
    </row>
    <row r="987" spans="1:24" ht="15.75" x14ac:dyDescent="0.2">
      <c r="A987" s="292">
        <v>968</v>
      </c>
      <c r="B987" s="310">
        <v>929</v>
      </c>
      <c r="C987" s="311" t="s">
        <v>3238</v>
      </c>
      <c r="D987" s="312"/>
      <c r="E987" s="313" t="s">
        <v>614</v>
      </c>
      <c r="F987" s="314" t="s">
        <v>6939</v>
      </c>
      <c r="G987" s="315" t="str">
        <f t="shared" ref="G987:G993" si="102">HYPERLINK("http://www.gardenbulbs.ru/images/summer_CL/thumbnails/"&amp;C987&amp;".jpg","фото")</f>
        <v>фото</v>
      </c>
      <c r="H987" s="315"/>
      <c r="I987" s="316" t="s">
        <v>3239</v>
      </c>
      <c r="J987" s="317" t="s">
        <v>3240</v>
      </c>
      <c r="K987" s="318" t="s">
        <v>611</v>
      </c>
      <c r="L987" s="319">
        <v>100</v>
      </c>
      <c r="M987" s="320">
        <v>1647.5</v>
      </c>
      <c r="N987" s="424"/>
      <c r="O987" s="322">
        <f t="shared" ref="O987:O993" si="103">IF(ISERROR(N987*M987),0,N987*M987)</f>
        <v>0</v>
      </c>
      <c r="P987" s="323">
        <v>4607105147164</v>
      </c>
      <c r="Q987" s="317"/>
      <c r="R987" s="324">
        <f t="shared" ref="R987:R993" si="104">ROUND(M987/L987,2)</f>
        <v>16.48</v>
      </c>
      <c r="S987" s="458" t="s">
        <v>5387</v>
      </c>
      <c r="T987" s="326" t="s">
        <v>4602</v>
      </c>
      <c r="U987" s="352"/>
      <c r="V987" s="352"/>
      <c r="W987" s="352"/>
      <c r="X987" s="352"/>
    </row>
    <row r="988" spans="1:24" ht="22.5" x14ac:dyDescent="0.2">
      <c r="A988" s="292">
        <v>969</v>
      </c>
      <c r="B988" s="310">
        <v>5712</v>
      </c>
      <c r="C988" s="311" t="s">
        <v>2159</v>
      </c>
      <c r="D988" s="312"/>
      <c r="E988" s="313" t="s">
        <v>614</v>
      </c>
      <c r="F988" s="314" t="s">
        <v>6940</v>
      </c>
      <c r="G988" s="315" t="str">
        <f t="shared" si="102"/>
        <v>фото</v>
      </c>
      <c r="H988" s="315"/>
      <c r="I988" s="316" t="s">
        <v>2160</v>
      </c>
      <c r="J988" s="317" t="s">
        <v>209</v>
      </c>
      <c r="K988" s="318" t="s">
        <v>607</v>
      </c>
      <c r="L988" s="319">
        <v>100</v>
      </c>
      <c r="M988" s="320">
        <v>1330.6</v>
      </c>
      <c r="N988" s="424"/>
      <c r="O988" s="322">
        <f t="shared" si="103"/>
        <v>0</v>
      </c>
      <c r="P988" s="323">
        <v>4607105147171</v>
      </c>
      <c r="Q988" s="317"/>
      <c r="R988" s="324">
        <f t="shared" si="104"/>
        <v>13.31</v>
      </c>
      <c r="S988" s="458" t="s">
        <v>5388</v>
      </c>
      <c r="T988" s="326" t="s">
        <v>4602</v>
      </c>
      <c r="U988" s="352"/>
      <c r="V988" s="352"/>
      <c r="W988" s="352"/>
      <c r="X988" s="352"/>
    </row>
    <row r="989" spans="1:24" ht="25.5" x14ac:dyDescent="0.2">
      <c r="A989" s="292">
        <v>970</v>
      </c>
      <c r="B989" s="310">
        <v>5234</v>
      </c>
      <c r="C989" s="311" t="s">
        <v>3971</v>
      </c>
      <c r="D989" s="312"/>
      <c r="E989" s="313" t="s">
        <v>614</v>
      </c>
      <c r="F989" s="314" t="s">
        <v>6941</v>
      </c>
      <c r="G989" s="315" t="str">
        <f t="shared" si="102"/>
        <v>фото</v>
      </c>
      <c r="H989" s="315"/>
      <c r="I989" s="316" t="s">
        <v>2161</v>
      </c>
      <c r="J989" s="317" t="s">
        <v>209</v>
      </c>
      <c r="K989" s="318" t="s">
        <v>599</v>
      </c>
      <c r="L989" s="319">
        <v>200</v>
      </c>
      <c r="M989" s="320">
        <v>1700.6</v>
      </c>
      <c r="N989" s="424"/>
      <c r="O989" s="322">
        <f t="shared" si="103"/>
        <v>0</v>
      </c>
      <c r="P989" s="323">
        <v>4607105147201</v>
      </c>
      <c r="Q989" s="317"/>
      <c r="R989" s="324">
        <f t="shared" si="104"/>
        <v>8.5</v>
      </c>
      <c r="S989" s="458" t="s">
        <v>5389</v>
      </c>
      <c r="T989" s="326" t="s">
        <v>4602</v>
      </c>
      <c r="U989" s="352"/>
      <c r="V989" s="352"/>
      <c r="W989" s="352"/>
      <c r="X989" s="352"/>
    </row>
    <row r="990" spans="1:24" ht="38.25" x14ac:dyDescent="0.2">
      <c r="A990" s="292">
        <v>971</v>
      </c>
      <c r="B990" s="310">
        <v>7634</v>
      </c>
      <c r="C990" s="311" t="s">
        <v>3972</v>
      </c>
      <c r="D990" s="312"/>
      <c r="E990" s="313" t="s">
        <v>614</v>
      </c>
      <c r="F990" s="314" t="s">
        <v>6942</v>
      </c>
      <c r="G990" s="315" t="str">
        <f t="shared" si="102"/>
        <v>фото</v>
      </c>
      <c r="H990" s="315"/>
      <c r="I990" s="316" t="s">
        <v>3881</v>
      </c>
      <c r="J990" s="317" t="s">
        <v>209</v>
      </c>
      <c r="K990" s="318" t="s">
        <v>607</v>
      </c>
      <c r="L990" s="319">
        <v>100</v>
      </c>
      <c r="M990" s="320">
        <v>1267.3</v>
      </c>
      <c r="N990" s="424"/>
      <c r="O990" s="322">
        <f t="shared" si="103"/>
        <v>0</v>
      </c>
      <c r="P990" s="323">
        <v>4607105147430</v>
      </c>
      <c r="Q990" s="317"/>
      <c r="R990" s="324">
        <f t="shared" si="104"/>
        <v>12.67</v>
      </c>
      <c r="S990" s="458" t="s">
        <v>5390</v>
      </c>
      <c r="T990" s="326" t="s">
        <v>4602</v>
      </c>
      <c r="U990" s="352"/>
      <c r="V990" s="352"/>
      <c r="W990" s="352"/>
      <c r="X990" s="352"/>
    </row>
    <row r="991" spans="1:24" ht="22.5" x14ac:dyDescent="0.2">
      <c r="A991" s="292">
        <v>972</v>
      </c>
      <c r="B991" s="310">
        <v>7638</v>
      </c>
      <c r="C991" s="311" t="s">
        <v>3235</v>
      </c>
      <c r="D991" s="312"/>
      <c r="E991" s="313" t="s">
        <v>614</v>
      </c>
      <c r="F991" s="314" t="s">
        <v>6943</v>
      </c>
      <c r="G991" s="315" t="str">
        <f t="shared" si="102"/>
        <v>фото</v>
      </c>
      <c r="H991" s="315"/>
      <c r="I991" s="316" t="s">
        <v>3105</v>
      </c>
      <c r="J991" s="317" t="s">
        <v>209</v>
      </c>
      <c r="K991" s="318" t="s">
        <v>599</v>
      </c>
      <c r="L991" s="319">
        <v>100</v>
      </c>
      <c r="M991" s="320">
        <v>1599.8</v>
      </c>
      <c r="N991" s="424"/>
      <c r="O991" s="322">
        <f t="shared" si="103"/>
        <v>0</v>
      </c>
      <c r="P991" s="323">
        <v>4607105147348</v>
      </c>
      <c r="Q991" s="317"/>
      <c r="R991" s="324">
        <f t="shared" si="104"/>
        <v>16</v>
      </c>
      <c r="S991" s="458" t="s">
        <v>5391</v>
      </c>
      <c r="T991" s="326" t="s">
        <v>4602</v>
      </c>
      <c r="U991" s="352"/>
      <c r="V991" s="352"/>
      <c r="W991" s="352"/>
      <c r="X991" s="352"/>
    </row>
    <row r="992" spans="1:24" ht="38.25" x14ac:dyDescent="0.2">
      <c r="A992" s="292">
        <v>973</v>
      </c>
      <c r="B992" s="310">
        <v>7639</v>
      </c>
      <c r="C992" s="311" t="s">
        <v>3973</v>
      </c>
      <c r="D992" s="312"/>
      <c r="E992" s="313" t="s">
        <v>614</v>
      </c>
      <c r="F992" s="314" t="s">
        <v>6944</v>
      </c>
      <c r="G992" s="315" t="str">
        <f t="shared" si="102"/>
        <v>фото</v>
      </c>
      <c r="H992" s="315"/>
      <c r="I992" s="316" t="s">
        <v>3882</v>
      </c>
      <c r="J992" s="317" t="s">
        <v>209</v>
      </c>
      <c r="K992" s="318" t="s">
        <v>599</v>
      </c>
      <c r="L992" s="319">
        <v>100</v>
      </c>
      <c r="M992" s="320">
        <v>1564.3999999999999</v>
      </c>
      <c r="N992" s="424"/>
      <c r="O992" s="322">
        <f t="shared" si="103"/>
        <v>0</v>
      </c>
      <c r="P992" s="323">
        <v>4607105147355</v>
      </c>
      <c r="Q992" s="317"/>
      <c r="R992" s="324">
        <f t="shared" si="104"/>
        <v>15.64</v>
      </c>
      <c r="S992" s="458" t="s">
        <v>5392</v>
      </c>
      <c r="T992" s="326" t="s">
        <v>4602</v>
      </c>
      <c r="U992" s="352"/>
      <c r="V992" s="352"/>
      <c r="W992" s="352"/>
      <c r="X992" s="352"/>
    </row>
    <row r="993" spans="1:24" ht="22.5" x14ac:dyDescent="0.2">
      <c r="A993" s="292">
        <v>974</v>
      </c>
      <c r="B993" s="310">
        <v>7635</v>
      </c>
      <c r="C993" s="311" t="s">
        <v>3236</v>
      </c>
      <c r="D993" s="312"/>
      <c r="E993" s="313" t="s">
        <v>614</v>
      </c>
      <c r="F993" s="314" t="s">
        <v>6945</v>
      </c>
      <c r="G993" s="315" t="str">
        <f t="shared" si="102"/>
        <v>фото</v>
      </c>
      <c r="H993" s="315"/>
      <c r="I993" s="316" t="s">
        <v>3237</v>
      </c>
      <c r="J993" s="317" t="s">
        <v>209</v>
      </c>
      <c r="K993" s="318" t="s">
        <v>608</v>
      </c>
      <c r="L993" s="319">
        <v>100</v>
      </c>
      <c r="M993" s="320">
        <v>2991.2999999999997</v>
      </c>
      <c r="N993" s="424"/>
      <c r="O993" s="322">
        <f t="shared" si="103"/>
        <v>0</v>
      </c>
      <c r="P993" s="323">
        <v>4607105147379</v>
      </c>
      <c r="Q993" s="317"/>
      <c r="R993" s="324">
        <f t="shared" si="104"/>
        <v>29.91</v>
      </c>
      <c r="S993" s="458" t="s">
        <v>5393</v>
      </c>
      <c r="T993" s="326" t="s">
        <v>4602</v>
      </c>
      <c r="U993" s="352"/>
      <c r="V993" s="352"/>
      <c r="W993" s="352"/>
      <c r="X993" s="352"/>
    </row>
    <row r="994" spans="1:24" ht="15.75" x14ac:dyDescent="0.2">
      <c r="A994" s="292">
        <v>975</v>
      </c>
      <c r="B994" s="304"/>
      <c r="C994" s="305"/>
      <c r="D994" s="305"/>
      <c r="E994" s="338" t="s">
        <v>933</v>
      </c>
      <c r="F994" s="339"/>
      <c r="G994" s="308"/>
      <c r="H994" s="308"/>
      <c r="I994" s="308"/>
      <c r="J994" s="308"/>
      <c r="K994" s="307"/>
      <c r="L994" s="307"/>
      <c r="M994" s="307"/>
      <c r="N994" s="307"/>
      <c r="O994" s="308"/>
      <c r="P994" s="452"/>
      <c r="Q994" s="308"/>
      <c r="R994" s="309"/>
      <c r="S994" s="457"/>
      <c r="T994" s="308"/>
      <c r="U994" s="352"/>
      <c r="V994" s="352"/>
      <c r="W994" s="352"/>
      <c r="X994" s="352"/>
    </row>
    <row r="995" spans="1:24" ht="15.75" x14ac:dyDescent="0.2">
      <c r="A995" s="292">
        <v>976</v>
      </c>
      <c r="B995" s="310">
        <v>7640</v>
      </c>
      <c r="C995" s="311" t="s">
        <v>2162</v>
      </c>
      <c r="D995" s="312"/>
      <c r="E995" s="313" t="s">
        <v>601</v>
      </c>
      <c r="F995" s="314" t="s">
        <v>6946</v>
      </c>
      <c r="G995" s="315" t="str">
        <f t="shared" ref="G995:G998" si="105">HYPERLINK("http://www.gardenbulbs.ru/images/summer_CL/thumbnails/"&amp;C995&amp;".jpg","фото")</f>
        <v>фото</v>
      </c>
      <c r="H995" s="315"/>
      <c r="I995" s="316" t="s">
        <v>2163</v>
      </c>
      <c r="J995" s="317" t="s">
        <v>1115</v>
      </c>
      <c r="K995" s="318" t="s">
        <v>602</v>
      </c>
      <c r="L995" s="319">
        <v>10</v>
      </c>
      <c r="M995" s="320">
        <v>1945.8</v>
      </c>
      <c r="N995" s="424"/>
      <c r="O995" s="322">
        <f t="shared" ref="O995:O998" si="106">IF(ISERROR(N995*M995),0,N995*M995)</f>
        <v>0</v>
      </c>
      <c r="P995" s="323">
        <v>4607105147034</v>
      </c>
      <c r="Q995" s="317"/>
      <c r="R995" s="324">
        <f t="shared" ref="R995:R998" si="107">ROUND(M995/L995,2)</f>
        <v>194.58</v>
      </c>
      <c r="S995" s="458" t="s">
        <v>5394</v>
      </c>
      <c r="T995" s="326" t="s">
        <v>4602</v>
      </c>
      <c r="U995" s="352"/>
      <c r="V995" s="352"/>
      <c r="W995" s="352"/>
      <c r="X995" s="352"/>
    </row>
    <row r="996" spans="1:24" ht="25.5" x14ac:dyDescent="0.2">
      <c r="A996" s="292">
        <v>977</v>
      </c>
      <c r="B996" s="310">
        <v>7636</v>
      </c>
      <c r="C996" s="311" t="s">
        <v>2164</v>
      </c>
      <c r="D996" s="312"/>
      <c r="E996" s="313" t="s">
        <v>601</v>
      </c>
      <c r="F996" s="314" t="s">
        <v>6947</v>
      </c>
      <c r="G996" s="315" t="str">
        <f t="shared" si="105"/>
        <v>фото</v>
      </c>
      <c r="H996" s="315"/>
      <c r="I996" s="316" t="s">
        <v>2165</v>
      </c>
      <c r="J996" s="317" t="s">
        <v>934</v>
      </c>
      <c r="K996" s="318" t="s">
        <v>596</v>
      </c>
      <c r="L996" s="319">
        <v>15</v>
      </c>
      <c r="M996" s="320">
        <v>1268</v>
      </c>
      <c r="N996" s="424"/>
      <c r="O996" s="322">
        <f t="shared" si="106"/>
        <v>0</v>
      </c>
      <c r="P996" s="323">
        <v>4607105147041</v>
      </c>
      <c r="Q996" s="317"/>
      <c r="R996" s="324">
        <f t="shared" si="107"/>
        <v>84.53</v>
      </c>
      <c r="S996" s="458" t="s">
        <v>5395</v>
      </c>
      <c r="T996" s="326" t="s">
        <v>4602</v>
      </c>
      <c r="U996" s="352"/>
      <c r="V996" s="352"/>
      <c r="W996" s="352"/>
      <c r="X996" s="352"/>
    </row>
    <row r="997" spans="1:24" ht="22.5" x14ac:dyDescent="0.2">
      <c r="A997" s="292">
        <v>978</v>
      </c>
      <c r="B997" s="310">
        <v>7637</v>
      </c>
      <c r="C997" s="311" t="s">
        <v>2166</v>
      </c>
      <c r="D997" s="312"/>
      <c r="E997" s="313" t="s">
        <v>601</v>
      </c>
      <c r="F997" s="314" t="s">
        <v>695</v>
      </c>
      <c r="G997" s="315" t="str">
        <f t="shared" si="105"/>
        <v>фото</v>
      </c>
      <c r="H997" s="315"/>
      <c r="I997" s="316" t="s">
        <v>935</v>
      </c>
      <c r="J997" s="317" t="s">
        <v>934</v>
      </c>
      <c r="K997" s="318" t="s">
        <v>596</v>
      </c>
      <c r="L997" s="319">
        <v>15</v>
      </c>
      <c r="M997" s="320">
        <v>1600.1</v>
      </c>
      <c r="N997" s="424"/>
      <c r="O997" s="322">
        <f t="shared" si="106"/>
        <v>0</v>
      </c>
      <c r="P997" s="323">
        <v>4607105147058</v>
      </c>
      <c r="Q997" s="317"/>
      <c r="R997" s="324">
        <f t="shared" si="107"/>
        <v>106.67</v>
      </c>
      <c r="S997" s="458" t="s">
        <v>2166</v>
      </c>
      <c r="T997" s="326" t="s">
        <v>4602</v>
      </c>
      <c r="U997" s="352"/>
      <c r="V997" s="352"/>
      <c r="W997" s="352"/>
      <c r="X997" s="352"/>
    </row>
    <row r="998" spans="1:24" ht="15.75" x14ac:dyDescent="0.2">
      <c r="A998" s="292">
        <v>979</v>
      </c>
      <c r="B998" s="671">
        <v>7641</v>
      </c>
      <c r="C998" s="311" t="s">
        <v>2167</v>
      </c>
      <c r="D998" s="312"/>
      <c r="E998" s="313" t="s">
        <v>601</v>
      </c>
      <c r="F998" s="314" t="s">
        <v>6948</v>
      </c>
      <c r="G998" s="315" t="str">
        <f t="shared" si="105"/>
        <v>фото</v>
      </c>
      <c r="H998" s="315"/>
      <c r="I998" s="316" t="s">
        <v>2168</v>
      </c>
      <c r="J998" s="317" t="s">
        <v>679</v>
      </c>
      <c r="K998" s="318" t="s">
        <v>594</v>
      </c>
      <c r="L998" s="319">
        <v>20</v>
      </c>
      <c r="M998" s="320">
        <v>2079</v>
      </c>
      <c r="N998" s="424"/>
      <c r="O998" s="322">
        <f t="shared" si="106"/>
        <v>0</v>
      </c>
      <c r="P998" s="323">
        <v>4607105147065</v>
      </c>
      <c r="Q998" s="317"/>
      <c r="R998" s="324">
        <f t="shared" si="107"/>
        <v>103.95</v>
      </c>
      <c r="S998" s="458" t="s">
        <v>2167</v>
      </c>
      <c r="T998" s="326" t="s">
        <v>4602</v>
      </c>
      <c r="U998" s="352"/>
      <c r="V998" s="352"/>
      <c r="W998" s="352"/>
      <c r="X998" s="352"/>
    </row>
    <row r="999" spans="1:24" ht="21" x14ac:dyDescent="0.25">
      <c r="A999" s="292">
        <v>980</v>
      </c>
      <c r="B999" s="443"/>
      <c r="C999" s="341"/>
      <c r="D999" s="341"/>
      <c r="E999" s="346" t="s">
        <v>3719</v>
      </c>
      <c r="F999" s="342"/>
      <c r="G999" s="299"/>
      <c r="H999" s="299"/>
      <c r="I999" s="299"/>
      <c r="J999" s="299"/>
      <c r="K999" s="341"/>
      <c r="L999" s="341"/>
      <c r="M999" s="341"/>
      <c r="N999" s="341"/>
      <c r="O999" s="299"/>
      <c r="P999" s="453"/>
      <c r="Q999" s="299"/>
      <c r="R999" s="343"/>
      <c r="S999" s="351"/>
      <c r="T999" s="343"/>
      <c r="U999" s="352"/>
      <c r="V999" s="352"/>
      <c r="W999" s="352"/>
      <c r="X999" s="352"/>
    </row>
    <row r="1000" spans="1:24" ht="15.75" x14ac:dyDescent="0.2">
      <c r="A1000" s="292">
        <v>981</v>
      </c>
      <c r="B1000" s="442"/>
      <c r="C1000" s="305"/>
      <c r="D1000" s="305"/>
      <c r="E1000" s="338" t="s">
        <v>936</v>
      </c>
      <c r="F1000" s="339"/>
      <c r="G1000" s="308"/>
      <c r="H1000" s="308"/>
      <c r="I1000" s="308"/>
      <c r="J1000" s="308"/>
      <c r="K1000" s="307"/>
      <c r="L1000" s="307"/>
      <c r="M1000" s="307"/>
      <c r="N1000" s="307"/>
      <c r="O1000" s="308"/>
      <c r="P1000" s="452"/>
      <c r="Q1000" s="308"/>
      <c r="R1000" s="309"/>
      <c r="S1000" s="457"/>
      <c r="T1000" s="308"/>
      <c r="U1000" s="352"/>
      <c r="V1000" s="352"/>
      <c r="W1000" s="352"/>
      <c r="X1000" s="352"/>
    </row>
    <row r="1001" spans="1:24" ht="15.75" x14ac:dyDescent="0.2">
      <c r="A1001" s="292">
        <v>982</v>
      </c>
      <c r="B1001" s="310">
        <v>11955</v>
      </c>
      <c r="C1001" s="311" t="s">
        <v>5396</v>
      </c>
      <c r="D1001" s="312"/>
      <c r="E1001" s="313" t="s">
        <v>617</v>
      </c>
      <c r="F1001" s="314" t="s">
        <v>3249</v>
      </c>
      <c r="G1001" s="315" t="str">
        <f t="shared" ref="G1001:G1016" si="108">HYPERLINK("http://www.gardenbulbs.ru/images/summer_CL/thumbnails/"&amp;C1001&amp;".jpg","фото")</f>
        <v>фото</v>
      </c>
      <c r="H1001" s="315"/>
      <c r="I1001" s="316" t="s">
        <v>5202</v>
      </c>
      <c r="J1001" s="317">
        <v>60</v>
      </c>
      <c r="K1001" s="318" t="s">
        <v>607</v>
      </c>
      <c r="L1001" s="319">
        <v>150</v>
      </c>
      <c r="M1001" s="320">
        <v>1218.5</v>
      </c>
      <c r="N1001" s="424"/>
      <c r="O1001" s="322">
        <f t="shared" ref="O1001:O1016" si="109">IF(ISERROR(N1001*M1001),0,N1001*M1001)</f>
        <v>0</v>
      </c>
      <c r="P1001" s="323">
        <v>4607105147485</v>
      </c>
      <c r="Q1001" s="317" t="s">
        <v>4911</v>
      </c>
      <c r="R1001" s="324">
        <f t="shared" ref="R1001:R1016" si="110">ROUND(M1001/L1001,2)</f>
        <v>8.1199999999999992</v>
      </c>
      <c r="S1001" s="458" t="s">
        <v>5396</v>
      </c>
      <c r="T1001" s="326"/>
      <c r="U1001" s="352"/>
      <c r="V1001" s="352"/>
      <c r="W1001" s="352"/>
      <c r="X1001" s="352"/>
    </row>
    <row r="1002" spans="1:24" ht="25.5" x14ac:dyDescent="0.2">
      <c r="A1002" s="292">
        <v>983</v>
      </c>
      <c r="B1002" s="310">
        <v>11957</v>
      </c>
      <c r="C1002" s="311" t="s">
        <v>5398</v>
      </c>
      <c r="D1002" s="312"/>
      <c r="E1002" s="313" t="s">
        <v>617</v>
      </c>
      <c r="F1002" s="314" t="s">
        <v>5079</v>
      </c>
      <c r="G1002" s="315" t="str">
        <f t="shared" si="108"/>
        <v>фото</v>
      </c>
      <c r="H1002" s="315"/>
      <c r="I1002" s="316" t="s">
        <v>5204</v>
      </c>
      <c r="J1002" s="317">
        <v>60</v>
      </c>
      <c r="K1002" s="318" t="s">
        <v>611</v>
      </c>
      <c r="L1002" s="319">
        <v>150</v>
      </c>
      <c r="M1002" s="320">
        <v>1838.6999999999998</v>
      </c>
      <c r="N1002" s="424"/>
      <c r="O1002" s="322">
        <f t="shared" si="109"/>
        <v>0</v>
      </c>
      <c r="P1002" s="323">
        <v>4607105147515</v>
      </c>
      <c r="Q1002" s="317" t="s">
        <v>4911</v>
      </c>
      <c r="R1002" s="324">
        <f t="shared" si="110"/>
        <v>12.26</v>
      </c>
      <c r="S1002" s="458" t="s">
        <v>5398</v>
      </c>
      <c r="T1002" s="326"/>
      <c r="U1002" s="352"/>
      <c r="V1002" s="352"/>
      <c r="W1002" s="352"/>
      <c r="X1002" s="352"/>
    </row>
    <row r="1003" spans="1:24" ht="38.25" x14ac:dyDescent="0.2">
      <c r="A1003" s="292">
        <v>984</v>
      </c>
      <c r="B1003" s="310">
        <v>7646</v>
      </c>
      <c r="C1003" s="311" t="s">
        <v>2171</v>
      </c>
      <c r="D1003" s="312"/>
      <c r="E1003" s="313" t="s">
        <v>617</v>
      </c>
      <c r="F1003" s="314" t="s">
        <v>938</v>
      </c>
      <c r="G1003" s="315" t="str">
        <f t="shared" si="108"/>
        <v>фото</v>
      </c>
      <c r="H1003" s="315"/>
      <c r="I1003" s="316" t="s">
        <v>939</v>
      </c>
      <c r="J1003" s="317">
        <v>60</v>
      </c>
      <c r="K1003" s="318" t="s">
        <v>611</v>
      </c>
      <c r="L1003" s="319">
        <v>150</v>
      </c>
      <c r="M1003" s="320">
        <v>2294.1</v>
      </c>
      <c r="N1003" s="424"/>
      <c r="O1003" s="322">
        <f t="shared" si="109"/>
        <v>0</v>
      </c>
      <c r="P1003" s="323">
        <v>4607105147522</v>
      </c>
      <c r="Q1003" s="317"/>
      <c r="R1003" s="324">
        <f t="shared" si="110"/>
        <v>15.29</v>
      </c>
      <c r="S1003" s="458" t="s">
        <v>2171</v>
      </c>
      <c r="T1003" s="326"/>
      <c r="U1003" s="352"/>
      <c r="V1003" s="352"/>
      <c r="W1003" s="352"/>
      <c r="X1003" s="352"/>
    </row>
    <row r="1004" spans="1:24" ht="15.75" x14ac:dyDescent="0.2">
      <c r="A1004" s="292">
        <v>985</v>
      </c>
      <c r="B1004" s="310">
        <v>11958</v>
      </c>
      <c r="C1004" s="311" t="s">
        <v>5397</v>
      </c>
      <c r="D1004" s="312"/>
      <c r="E1004" s="313" t="s">
        <v>617</v>
      </c>
      <c r="F1004" s="314" t="s">
        <v>2506</v>
      </c>
      <c r="G1004" s="315" t="str">
        <f t="shared" si="108"/>
        <v>фото</v>
      </c>
      <c r="H1004" s="315"/>
      <c r="I1004" s="316" t="s">
        <v>5203</v>
      </c>
      <c r="J1004" s="317">
        <v>60</v>
      </c>
      <c r="K1004" s="318" t="s">
        <v>607</v>
      </c>
      <c r="L1004" s="319">
        <v>150</v>
      </c>
      <c r="M1004" s="320">
        <v>846.80000000000007</v>
      </c>
      <c r="N1004" s="424"/>
      <c r="O1004" s="322">
        <f t="shared" si="109"/>
        <v>0</v>
      </c>
      <c r="P1004" s="323">
        <v>4607105147539</v>
      </c>
      <c r="Q1004" s="317" t="s">
        <v>4911</v>
      </c>
      <c r="R1004" s="324">
        <f t="shared" si="110"/>
        <v>5.65</v>
      </c>
      <c r="S1004" s="458" t="s">
        <v>5397</v>
      </c>
      <c r="T1004" s="326"/>
      <c r="U1004" s="352"/>
      <c r="V1004" s="352"/>
      <c r="W1004" s="352"/>
      <c r="X1004" s="352"/>
    </row>
    <row r="1005" spans="1:24" ht="38.25" x14ac:dyDescent="0.2">
      <c r="A1005" s="292">
        <v>986</v>
      </c>
      <c r="B1005" s="310">
        <v>7649</v>
      </c>
      <c r="C1005" s="311" t="s">
        <v>2172</v>
      </c>
      <c r="D1005" s="312"/>
      <c r="E1005" s="313" t="s">
        <v>617</v>
      </c>
      <c r="F1005" s="314" t="s">
        <v>940</v>
      </c>
      <c r="G1005" s="315" t="str">
        <f t="shared" si="108"/>
        <v>фото</v>
      </c>
      <c r="H1005" s="315"/>
      <c r="I1005" s="316" t="s">
        <v>941</v>
      </c>
      <c r="J1005" s="317">
        <v>60</v>
      </c>
      <c r="K1005" s="318" t="s">
        <v>616</v>
      </c>
      <c r="L1005" s="319">
        <v>100</v>
      </c>
      <c r="M1005" s="320">
        <v>1283.5999999999999</v>
      </c>
      <c r="N1005" s="424"/>
      <c r="O1005" s="322">
        <f t="shared" si="109"/>
        <v>0</v>
      </c>
      <c r="P1005" s="323">
        <v>4607105147553</v>
      </c>
      <c r="Q1005" s="317"/>
      <c r="R1005" s="324">
        <f t="shared" si="110"/>
        <v>12.84</v>
      </c>
      <c r="S1005" s="458" t="s">
        <v>2172</v>
      </c>
      <c r="T1005" s="326"/>
      <c r="U1005" s="352"/>
      <c r="V1005" s="352"/>
      <c r="W1005" s="352"/>
      <c r="X1005" s="352"/>
    </row>
    <row r="1006" spans="1:24" ht="15.75" x14ac:dyDescent="0.2">
      <c r="A1006" s="292">
        <v>987</v>
      </c>
      <c r="B1006" s="310">
        <v>14994</v>
      </c>
      <c r="C1006" s="327" t="s">
        <v>6949</v>
      </c>
      <c r="D1006" s="328"/>
      <c r="E1006" s="329" t="s">
        <v>617</v>
      </c>
      <c r="F1006" s="330" t="s">
        <v>6950</v>
      </c>
      <c r="G1006" s="331" t="str">
        <f t="shared" si="108"/>
        <v>фото</v>
      </c>
      <c r="H1006" s="331"/>
      <c r="I1006" s="332" t="s">
        <v>6951</v>
      </c>
      <c r="J1006" s="333">
        <v>60</v>
      </c>
      <c r="K1006" s="334" t="s">
        <v>607</v>
      </c>
      <c r="L1006" s="335">
        <v>100</v>
      </c>
      <c r="M1006" s="336">
        <v>981</v>
      </c>
      <c r="N1006" s="424"/>
      <c r="O1006" s="322">
        <f t="shared" si="109"/>
        <v>0</v>
      </c>
      <c r="P1006" s="323">
        <v>4607105160972</v>
      </c>
      <c r="Q1006" s="337" t="s">
        <v>6499</v>
      </c>
      <c r="R1006" s="324">
        <f t="shared" si="110"/>
        <v>9.81</v>
      </c>
      <c r="S1006" s="458" t="s">
        <v>6949</v>
      </c>
      <c r="T1006" s="326"/>
      <c r="U1006" s="352"/>
      <c r="V1006" s="352"/>
      <c r="W1006" s="352"/>
      <c r="X1006" s="352"/>
    </row>
    <row r="1007" spans="1:24" ht="25.5" x14ac:dyDescent="0.2">
      <c r="A1007" s="292">
        <v>988</v>
      </c>
      <c r="B1007" s="310">
        <v>7642</v>
      </c>
      <c r="C1007" s="311" t="s">
        <v>2169</v>
      </c>
      <c r="D1007" s="312"/>
      <c r="E1007" s="313" t="s">
        <v>617</v>
      </c>
      <c r="F1007" s="314" t="s">
        <v>942</v>
      </c>
      <c r="G1007" s="315" t="str">
        <f t="shared" si="108"/>
        <v>фото</v>
      </c>
      <c r="H1007" s="315"/>
      <c r="I1007" s="316" t="s">
        <v>943</v>
      </c>
      <c r="J1007" s="317">
        <v>60</v>
      </c>
      <c r="K1007" s="318" t="s">
        <v>616</v>
      </c>
      <c r="L1007" s="319">
        <v>100</v>
      </c>
      <c r="M1007" s="320">
        <v>897.80000000000007</v>
      </c>
      <c r="N1007" s="424"/>
      <c r="O1007" s="322">
        <f t="shared" si="109"/>
        <v>0</v>
      </c>
      <c r="P1007" s="323">
        <v>4607105147577</v>
      </c>
      <c r="Q1007" s="317"/>
      <c r="R1007" s="324">
        <f t="shared" si="110"/>
        <v>8.98</v>
      </c>
      <c r="S1007" s="458" t="s">
        <v>2169</v>
      </c>
      <c r="T1007" s="326"/>
      <c r="U1007" s="352"/>
      <c r="V1007" s="352"/>
      <c r="W1007" s="352"/>
      <c r="X1007" s="352"/>
    </row>
    <row r="1008" spans="1:24" ht="38.25" x14ac:dyDescent="0.2">
      <c r="A1008" s="292">
        <v>989</v>
      </c>
      <c r="B1008" s="310">
        <v>14995</v>
      </c>
      <c r="C1008" s="327" t="s">
        <v>6952</v>
      </c>
      <c r="D1008" s="328"/>
      <c r="E1008" s="329" t="s">
        <v>617</v>
      </c>
      <c r="F1008" s="330" t="s">
        <v>5091</v>
      </c>
      <c r="G1008" s="331" t="str">
        <f t="shared" si="108"/>
        <v>фото</v>
      </c>
      <c r="H1008" s="331"/>
      <c r="I1008" s="332" t="s">
        <v>6953</v>
      </c>
      <c r="J1008" s="333">
        <v>60</v>
      </c>
      <c r="K1008" s="334" t="s">
        <v>616</v>
      </c>
      <c r="L1008" s="335">
        <v>100</v>
      </c>
      <c r="M1008" s="336">
        <v>1386.1</v>
      </c>
      <c r="N1008" s="424"/>
      <c r="O1008" s="322">
        <f t="shared" si="109"/>
        <v>0</v>
      </c>
      <c r="P1008" s="323">
        <v>4607105160989</v>
      </c>
      <c r="Q1008" s="337" t="s">
        <v>6499</v>
      </c>
      <c r="R1008" s="324">
        <f t="shared" si="110"/>
        <v>13.86</v>
      </c>
      <c r="S1008" s="458" t="s">
        <v>6952</v>
      </c>
      <c r="T1008" s="326"/>
      <c r="U1008" s="352"/>
      <c r="V1008" s="352"/>
      <c r="W1008" s="352"/>
      <c r="X1008" s="352"/>
    </row>
    <row r="1009" spans="1:24" ht="25.5" x14ac:dyDescent="0.2">
      <c r="A1009" s="292">
        <v>990</v>
      </c>
      <c r="B1009" s="310">
        <v>11959</v>
      </c>
      <c r="C1009" s="311" t="s">
        <v>5399</v>
      </c>
      <c r="D1009" s="312"/>
      <c r="E1009" s="313" t="s">
        <v>617</v>
      </c>
      <c r="F1009" s="314" t="s">
        <v>5080</v>
      </c>
      <c r="G1009" s="315" t="str">
        <f t="shared" si="108"/>
        <v>фото</v>
      </c>
      <c r="H1009" s="315"/>
      <c r="I1009" s="316" t="s">
        <v>5205</v>
      </c>
      <c r="J1009" s="317">
        <v>60</v>
      </c>
      <c r="K1009" s="318" t="s">
        <v>607</v>
      </c>
      <c r="L1009" s="319">
        <v>100</v>
      </c>
      <c r="M1009" s="320">
        <v>1410.1</v>
      </c>
      <c r="N1009" s="424"/>
      <c r="O1009" s="322">
        <f t="shared" si="109"/>
        <v>0</v>
      </c>
      <c r="P1009" s="323">
        <v>4607105147584</v>
      </c>
      <c r="Q1009" s="317" t="s">
        <v>4911</v>
      </c>
      <c r="R1009" s="324">
        <f t="shared" si="110"/>
        <v>14.1</v>
      </c>
      <c r="S1009" s="458" t="s">
        <v>5399</v>
      </c>
      <c r="T1009" s="326"/>
      <c r="U1009" s="352"/>
      <c r="V1009" s="352"/>
      <c r="W1009" s="352"/>
      <c r="X1009" s="352"/>
    </row>
    <row r="1010" spans="1:24" ht="15.75" x14ac:dyDescent="0.2">
      <c r="A1010" s="292">
        <v>991</v>
      </c>
      <c r="B1010" s="310">
        <v>7651</v>
      </c>
      <c r="C1010" s="311" t="s">
        <v>2173</v>
      </c>
      <c r="D1010" s="312"/>
      <c r="E1010" s="313" t="s">
        <v>617</v>
      </c>
      <c r="F1010" s="314" t="s">
        <v>213</v>
      </c>
      <c r="G1010" s="315" t="str">
        <f t="shared" si="108"/>
        <v>фото</v>
      </c>
      <c r="H1010" s="315"/>
      <c r="I1010" s="316" t="s">
        <v>214</v>
      </c>
      <c r="J1010" s="317">
        <v>60</v>
      </c>
      <c r="K1010" s="318" t="s">
        <v>607</v>
      </c>
      <c r="L1010" s="319">
        <v>150</v>
      </c>
      <c r="M1010" s="320">
        <v>1180.5999999999999</v>
      </c>
      <c r="N1010" s="424"/>
      <c r="O1010" s="322">
        <f t="shared" si="109"/>
        <v>0</v>
      </c>
      <c r="P1010" s="323">
        <v>4607105147591</v>
      </c>
      <c r="Q1010" s="317"/>
      <c r="R1010" s="324">
        <f t="shared" si="110"/>
        <v>7.87</v>
      </c>
      <c r="S1010" s="458" t="s">
        <v>2173</v>
      </c>
      <c r="T1010" s="326"/>
      <c r="U1010" s="352"/>
      <c r="V1010" s="352"/>
      <c r="W1010" s="352"/>
      <c r="X1010" s="352"/>
    </row>
    <row r="1011" spans="1:24" ht="38.25" x14ac:dyDescent="0.2">
      <c r="A1011" s="292">
        <v>992</v>
      </c>
      <c r="B1011" s="310">
        <v>7652</v>
      </c>
      <c r="C1011" s="311" t="s">
        <v>2174</v>
      </c>
      <c r="D1011" s="312"/>
      <c r="E1011" s="313" t="s">
        <v>617</v>
      </c>
      <c r="F1011" s="314" t="s">
        <v>945</v>
      </c>
      <c r="G1011" s="315" t="str">
        <f t="shared" si="108"/>
        <v>фото</v>
      </c>
      <c r="H1011" s="315"/>
      <c r="I1011" s="316" t="s">
        <v>946</v>
      </c>
      <c r="J1011" s="317">
        <v>60</v>
      </c>
      <c r="K1011" s="318" t="s">
        <v>616</v>
      </c>
      <c r="L1011" s="319">
        <v>100</v>
      </c>
      <c r="M1011" s="320">
        <v>1410.1</v>
      </c>
      <c r="N1011" s="424"/>
      <c r="O1011" s="322">
        <f t="shared" si="109"/>
        <v>0</v>
      </c>
      <c r="P1011" s="323">
        <v>4607105147621</v>
      </c>
      <c r="Q1011" s="317"/>
      <c r="R1011" s="324">
        <f t="shared" si="110"/>
        <v>14.1</v>
      </c>
      <c r="S1011" s="458" t="s">
        <v>2174</v>
      </c>
      <c r="T1011" s="326"/>
      <c r="U1011" s="352"/>
      <c r="V1011" s="352"/>
      <c r="W1011" s="352"/>
      <c r="X1011" s="352"/>
    </row>
    <row r="1012" spans="1:24" ht="25.5" x14ac:dyDescent="0.2">
      <c r="A1012" s="292">
        <v>993</v>
      </c>
      <c r="B1012" s="310">
        <v>7653</v>
      </c>
      <c r="C1012" s="311" t="s">
        <v>3241</v>
      </c>
      <c r="D1012" s="312"/>
      <c r="E1012" s="313" t="s">
        <v>617</v>
      </c>
      <c r="F1012" s="314" t="s">
        <v>2514</v>
      </c>
      <c r="G1012" s="315" t="str">
        <f t="shared" si="108"/>
        <v>фото</v>
      </c>
      <c r="H1012" s="315"/>
      <c r="I1012" s="316" t="s">
        <v>2581</v>
      </c>
      <c r="J1012" s="317">
        <v>60</v>
      </c>
      <c r="K1012" s="318" t="s">
        <v>611</v>
      </c>
      <c r="L1012" s="319">
        <v>150</v>
      </c>
      <c r="M1012" s="320">
        <v>1451.6</v>
      </c>
      <c r="N1012" s="424"/>
      <c r="O1012" s="322">
        <f t="shared" si="109"/>
        <v>0</v>
      </c>
      <c r="P1012" s="323">
        <v>4607105147638</v>
      </c>
      <c r="Q1012" s="317"/>
      <c r="R1012" s="324">
        <f t="shared" si="110"/>
        <v>9.68</v>
      </c>
      <c r="S1012" s="458" t="s">
        <v>3241</v>
      </c>
      <c r="T1012" s="326"/>
      <c r="U1012" s="352"/>
      <c r="V1012" s="352"/>
      <c r="W1012" s="352"/>
      <c r="X1012" s="352"/>
    </row>
    <row r="1013" spans="1:24" ht="25.5" x14ac:dyDescent="0.2">
      <c r="A1013" s="292">
        <v>994</v>
      </c>
      <c r="B1013" s="310">
        <v>7615</v>
      </c>
      <c r="C1013" s="311" t="s">
        <v>3242</v>
      </c>
      <c r="D1013" s="312"/>
      <c r="E1013" s="313" t="s">
        <v>617</v>
      </c>
      <c r="F1013" s="314" t="s">
        <v>2515</v>
      </c>
      <c r="G1013" s="315" t="str">
        <f t="shared" si="108"/>
        <v>фото</v>
      </c>
      <c r="H1013" s="315"/>
      <c r="I1013" s="316" t="s">
        <v>2582</v>
      </c>
      <c r="J1013" s="317">
        <v>55</v>
      </c>
      <c r="K1013" s="318" t="s">
        <v>607</v>
      </c>
      <c r="L1013" s="319">
        <v>150</v>
      </c>
      <c r="M1013" s="320">
        <v>894.2</v>
      </c>
      <c r="N1013" s="424"/>
      <c r="O1013" s="322">
        <f t="shared" si="109"/>
        <v>0</v>
      </c>
      <c r="P1013" s="323">
        <v>4607105147652</v>
      </c>
      <c r="Q1013" s="317"/>
      <c r="R1013" s="324">
        <f t="shared" si="110"/>
        <v>5.96</v>
      </c>
      <c r="S1013" s="458" t="s">
        <v>3242</v>
      </c>
      <c r="T1013" s="326"/>
      <c r="U1013" s="352"/>
      <c r="V1013" s="352"/>
      <c r="W1013" s="352"/>
      <c r="X1013" s="352"/>
    </row>
    <row r="1014" spans="1:24" ht="38.25" x14ac:dyDescent="0.2">
      <c r="A1014" s="292">
        <v>995</v>
      </c>
      <c r="B1014" s="310">
        <v>7617</v>
      </c>
      <c r="C1014" s="311" t="s">
        <v>2175</v>
      </c>
      <c r="D1014" s="312"/>
      <c r="E1014" s="313" t="s">
        <v>617</v>
      </c>
      <c r="F1014" s="314" t="s">
        <v>947</v>
      </c>
      <c r="G1014" s="315" t="str">
        <f t="shared" si="108"/>
        <v>фото</v>
      </c>
      <c r="H1014" s="315"/>
      <c r="I1014" s="316" t="s">
        <v>948</v>
      </c>
      <c r="J1014" s="317">
        <v>60</v>
      </c>
      <c r="K1014" s="318" t="s">
        <v>611</v>
      </c>
      <c r="L1014" s="319">
        <v>150</v>
      </c>
      <c r="M1014" s="320">
        <v>2294.1</v>
      </c>
      <c r="N1014" s="424"/>
      <c r="O1014" s="322">
        <f t="shared" si="109"/>
        <v>0</v>
      </c>
      <c r="P1014" s="323">
        <v>4607105147669</v>
      </c>
      <c r="Q1014" s="317"/>
      <c r="R1014" s="324">
        <f t="shared" si="110"/>
        <v>15.29</v>
      </c>
      <c r="S1014" s="458" t="s">
        <v>2175</v>
      </c>
      <c r="T1014" s="326"/>
      <c r="U1014" s="352"/>
      <c r="V1014" s="352"/>
      <c r="W1014" s="352"/>
      <c r="X1014" s="352"/>
    </row>
    <row r="1015" spans="1:24" ht="38.25" x14ac:dyDescent="0.2">
      <c r="A1015" s="292">
        <v>996</v>
      </c>
      <c r="B1015" s="310">
        <v>7618</v>
      </c>
      <c r="C1015" s="311" t="s">
        <v>3243</v>
      </c>
      <c r="D1015" s="312"/>
      <c r="E1015" s="313" t="s">
        <v>617</v>
      </c>
      <c r="F1015" s="314" t="s">
        <v>2513</v>
      </c>
      <c r="G1015" s="315" t="str">
        <f t="shared" si="108"/>
        <v>фото</v>
      </c>
      <c r="H1015" s="315"/>
      <c r="I1015" s="316" t="s">
        <v>2580</v>
      </c>
      <c r="J1015" s="317">
        <v>60</v>
      </c>
      <c r="K1015" s="318" t="s">
        <v>5240</v>
      </c>
      <c r="L1015" s="319">
        <v>100</v>
      </c>
      <c r="M1015" s="320">
        <v>997.7</v>
      </c>
      <c r="N1015" s="424"/>
      <c r="O1015" s="322">
        <f t="shared" si="109"/>
        <v>0</v>
      </c>
      <c r="P1015" s="323">
        <v>4607105147676</v>
      </c>
      <c r="Q1015" s="317"/>
      <c r="R1015" s="324">
        <f t="shared" si="110"/>
        <v>9.98</v>
      </c>
      <c r="S1015" s="458" t="s">
        <v>3243</v>
      </c>
      <c r="T1015" s="326"/>
      <c r="U1015" s="352"/>
      <c r="V1015" s="352"/>
      <c r="W1015" s="352"/>
      <c r="X1015" s="352"/>
    </row>
    <row r="1016" spans="1:24" ht="31.5" x14ac:dyDescent="0.2">
      <c r="A1016" s="292">
        <v>997</v>
      </c>
      <c r="B1016" s="310">
        <v>7645</v>
      </c>
      <c r="C1016" s="311" t="s">
        <v>2170</v>
      </c>
      <c r="D1016" s="312"/>
      <c r="E1016" s="313" t="s">
        <v>617</v>
      </c>
      <c r="F1016" s="314" t="s">
        <v>5081</v>
      </c>
      <c r="G1016" s="315" t="str">
        <f t="shared" si="108"/>
        <v>фото</v>
      </c>
      <c r="H1016" s="315"/>
      <c r="I1016" s="316" t="s">
        <v>937</v>
      </c>
      <c r="J1016" s="317">
        <v>60</v>
      </c>
      <c r="K1016" s="318" t="s">
        <v>616</v>
      </c>
      <c r="L1016" s="319">
        <v>100</v>
      </c>
      <c r="M1016" s="320">
        <v>1410.1</v>
      </c>
      <c r="N1016" s="424"/>
      <c r="O1016" s="322">
        <f t="shared" si="109"/>
        <v>0</v>
      </c>
      <c r="P1016" s="323">
        <v>4607105147683</v>
      </c>
      <c r="Q1016" s="317"/>
      <c r="R1016" s="324">
        <f t="shared" si="110"/>
        <v>14.1</v>
      </c>
      <c r="S1016" s="458" t="s">
        <v>5400</v>
      </c>
      <c r="T1016" s="326"/>
      <c r="U1016" s="352"/>
      <c r="V1016" s="352"/>
      <c r="W1016" s="352"/>
      <c r="X1016" s="352"/>
    </row>
    <row r="1017" spans="1:24" ht="15.75" x14ac:dyDescent="0.2">
      <c r="A1017" s="292">
        <v>998</v>
      </c>
      <c r="B1017" s="304"/>
      <c r="C1017" s="305"/>
      <c r="D1017" s="305"/>
      <c r="E1017" s="338" t="s">
        <v>950</v>
      </c>
      <c r="F1017" s="339"/>
      <c r="G1017" s="308"/>
      <c r="H1017" s="308"/>
      <c r="I1017" s="308"/>
      <c r="J1017" s="308"/>
      <c r="K1017" s="307"/>
      <c r="L1017" s="307"/>
      <c r="M1017" s="307"/>
      <c r="N1017" s="307"/>
      <c r="O1017" s="308"/>
      <c r="P1017" s="452"/>
      <c r="Q1017" s="308"/>
      <c r="R1017" s="309"/>
      <c r="S1017" s="457"/>
      <c r="T1017" s="308"/>
      <c r="U1017" s="352"/>
      <c r="V1017" s="352"/>
      <c r="W1017" s="352"/>
      <c r="X1017" s="352"/>
    </row>
    <row r="1018" spans="1:24" ht="25.5" x14ac:dyDescent="0.2">
      <c r="A1018" s="292">
        <v>999</v>
      </c>
      <c r="B1018" s="310">
        <v>7620</v>
      </c>
      <c r="C1018" s="311" t="s">
        <v>2176</v>
      </c>
      <c r="D1018" s="312"/>
      <c r="E1018" s="313" t="s">
        <v>55</v>
      </c>
      <c r="F1018" s="314" t="s">
        <v>951</v>
      </c>
      <c r="G1018" s="315" t="str">
        <f t="shared" ref="G1018:G1027" si="111">HYPERLINK("http://www.gardenbulbs.ru/images/summer_CL/thumbnails/"&amp;C1018&amp;".jpg","фото")</f>
        <v>фото</v>
      </c>
      <c r="H1018" s="315"/>
      <c r="I1018" s="316" t="s">
        <v>952</v>
      </c>
      <c r="J1018" s="317">
        <v>20</v>
      </c>
      <c r="K1018" s="318" t="s">
        <v>608</v>
      </c>
      <c r="L1018" s="319">
        <v>100</v>
      </c>
      <c r="M1018" s="320">
        <v>931.9</v>
      </c>
      <c r="N1018" s="424"/>
      <c r="O1018" s="322">
        <f t="shared" ref="O1018:O1027" si="112">IF(ISERROR(N1018*M1018),0,N1018*M1018)</f>
        <v>0</v>
      </c>
      <c r="P1018" s="323">
        <v>4607105147690</v>
      </c>
      <c r="Q1018" s="317"/>
      <c r="R1018" s="324">
        <f t="shared" ref="R1018:R1027" si="113">ROUND(M1018/L1018,2)</f>
        <v>9.32</v>
      </c>
      <c r="S1018" s="458" t="s">
        <v>2176</v>
      </c>
      <c r="T1018" s="326"/>
      <c r="U1018" s="352"/>
      <c r="V1018" s="352"/>
      <c r="W1018" s="352"/>
      <c r="X1018" s="352"/>
    </row>
    <row r="1019" spans="1:24" ht="38.25" x14ac:dyDescent="0.2">
      <c r="A1019" s="292">
        <v>1000</v>
      </c>
      <c r="B1019" s="310">
        <v>11956</v>
      </c>
      <c r="C1019" s="311" t="s">
        <v>5401</v>
      </c>
      <c r="D1019" s="312"/>
      <c r="E1019" s="313" t="s">
        <v>55</v>
      </c>
      <c r="F1019" s="314" t="s">
        <v>5082</v>
      </c>
      <c r="G1019" s="315" t="str">
        <f t="shared" si="111"/>
        <v>фото</v>
      </c>
      <c r="H1019" s="315"/>
      <c r="I1019" s="316" t="s">
        <v>5206</v>
      </c>
      <c r="J1019" s="317">
        <v>15</v>
      </c>
      <c r="K1019" s="318" t="s">
        <v>608</v>
      </c>
      <c r="L1019" s="319">
        <v>100</v>
      </c>
      <c r="M1019" s="320">
        <v>995.2</v>
      </c>
      <c r="N1019" s="424"/>
      <c r="O1019" s="322">
        <f t="shared" si="112"/>
        <v>0</v>
      </c>
      <c r="P1019" s="323">
        <v>4607105147492</v>
      </c>
      <c r="Q1019" s="317" t="s">
        <v>4911</v>
      </c>
      <c r="R1019" s="324">
        <f t="shared" si="113"/>
        <v>9.9499999999999993</v>
      </c>
      <c r="S1019" s="458" t="s">
        <v>5401</v>
      </c>
      <c r="T1019" s="326"/>
      <c r="U1019" s="352"/>
      <c r="V1019" s="352"/>
      <c r="W1019" s="352"/>
      <c r="X1019" s="352"/>
    </row>
    <row r="1020" spans="1:24" ht="38.25" x14ac:dyDescent="0.2">
      <c r="A1020" s="292">
        <v>1001</v>
      </c>
      <c r="B1020" s="310">
        <v>11954</v>
      </c>
      <c r="C1020" s="311" t="s">
        <v>5402</v>
      </c>
      <c r="D1020" s="312"/>
      <c r="E1020" s="313" t="s">
        <v>55</v>
      </c>
      <c r="F1020" s="314" t="s">
        <v>5083</v>
      </c>
      <c r="G1020" s="315" t="str">
        <f t="shared" si="111"/>
        <v>фото</v>
      </c>
      <c r="H1020" s="315"/>
      <c r="I1020" s="316" t="s">
        <v>5207</v>
      </c>
      <c r="J1020" s="317">
        <v>15</v>
      </c>
      <c r="K1020" s="318" t="s">
        <v>608</v>
      </c>
      <c r="L1020" s="319">
        <v>75</v>
      </c>
      <c r="M1020" s="320">
        <v>2774.4</v>
      </c>
      <c r="N1020" s="424"/>
      <c r="O1020" s="322">
        <f t="shared" si="112"/>
        <v>0</v>
      </c>
      <c r="P1020" s="323">
        <v>4607105147478</v>
      </c>
      <c r="Q1020" s="317" t="s">
        <v>4911</v>
      </c>
      <c r="R1020" s="324">
        <f t="shared" si="113"/>
        <v>36.99</v>
      </c>
      <c r="S1020" s="458" t="s">
        <v>5402</v>
      </c>
      <c r="T1020" s="326"/>
      <c r="U1020" s="352"/>
      <c r="V1020" s="352"/>
      <c r="W1020" s="352"/>
      <c r="X1020" s="352"/>
    </row>
    <row r="1021" spans="1:24" ht="25.5" x14ac:dyDescent="0.2">
      <c r="A1021" s="292">
        <v>1002</v>
      </c>
      <c r="B1021" s="310">
        <v>7621</v>
      </c>
      <c r="C1021" s="311" t="s">
        <v>2177</v>
      </c>
      <c r="D1021" s="312"/>
      <c r="E1021" s="313" t="s">
        <v>55</v>
      </c>
      <c r="F1021" s="314" t="s">
        <v>953</v>
      </c>
      <c r="G1021" s="315" t="str">
        <f t="shared" si="111"/>
        <v>фото</v>
      </c>
      <c r="H1021" s="315"/>
      <c r="I1021" s="316" t="s">
        <v>954</v>
      </c>
      <c r="J1021" s="317">
        <v>12</v>
      </c>
      <c r="K1021" s="318" t="s">
        <v>608</v>
      </c>
      <c r="L1021" s="319">
        <v>100</v>
      </c>
      <c r="M1021" s="320">
        <v>742.2</v>
      </c>
      <c r="N1021" s="424"/>
      <c r="O1021" s="322">
        <f t="shared" si="112"/>
        <v>0</v>
      </c>
      <c r="P1021" s="323">
        <v>4607105147706</v>
      </c>
      <c r="Q1021" s="317"/>
      <c r="R1021" s="324">
        <f t="shared" si="113"/>
        <v>7.42</v>
      </c>
      <c r="S1021" s="458" t="s">
        <v>2177</v>
      </c>
      <c r="T1021" s="326"/>
      <c r="U1021" s="352"/>
      <c r="V1021" s="352"/>
      <c r="W1021" s="352"/>
      <c r="X1021" s="352"/>
    </row>
    <row r="1022" spans="1:24" ht="51" x14ac:dyDescent="0.2">
      <c r="A1022" s="292">
        <v>1003</v>
      </c>
      <c r="B1022" s="310">
        <v>7624</v>
      </c>
      <c r="C1022" s="311" t="s">
        <v>2178</v>
      </c>
      <c r="D1022" s="312"/>
      <c r="E1022" s="313" t="s">
        <v>55</v>
      </c>
      <c r="F1022" s="314" t="s">
        <v>962</v>
      </c>
      <c r="G1022" s="315" t="str">
        <f t="shared" si="111"/>
        <v>фото</v>
      </c>
      <c r="H1022" s="315"/>
      <c r="I1022" s="316" t="s">
        <v>963</v>
      </c>
      <c r="J1022" s="317">
        <v>15</v>
      </c>
      <c r="K1022" s="318" t="s">
        <v>608</v>
      </c>
      <c r="L1022" s="319">
        <v>100</v>
      </c>
      <c r="M1022" s="320">
        <v>1501.1999999999998</v>
      </c>
      <c r="N1022" s="424"/>
      <c r="O1022" s="322">
        <f t="shared" si="112"/>
        <v>0</v>
      </c>
      <c r="P1022" s="323">
        <v>4607105147713</v>
      </c>
      <c r="Q1022" s="317"/>
      <c r="R1022" s="324">
        <f t="shared" si="113"/>
        <v>15.01</v>
      </c>
      <c r="S1022" s="458" t="s">
        <v>5403</v>
      </c>
      <c r="T1022" s="326"/>
      <c r="U1022" s="352"/>
      <c r="V1022" s="352"/>
      <c r="W1022" s="352"/>
      <c r="X1022" s="352"/>
    </row>
    <row r="1023" spans="1:24" ht="38.25" x14ac:dyDescent="0.2">
      <c r="A1023" s="292">
        <v>1004</v>
      </c>
      <c r="B1023" s="310">
        <v>7626</v>
      </c>
      <c r="C1023" s="311" t="s">
        <v>2179</v>
      </c>
      <c r="D1023" s="312"/>
      <c r="E1023" s="313" t="s">
        <v>55</v>
      </c>
      <c r="F1023" s="314" t="s">
        <v>955</v>
      </c>
      <c r="G1023" s="315" t="str">
        <f t="shared" si="111"/>
        <v>фото</v>
      </c>
      <c r="H1023" s="315"/>
      <c r="I1023" s="316" t="s">
        <v>956</v>
      </c>
      <c r="J1023" s="317">
        <v>12</v>
      </c>
      <c r="K1023" s="318" t="s">
        <v>608</v>
      </c>
      <c r="L1023" s="319">
        <v>100</v>
      </c>
      <c r="M1023" s="320">
        <v>868.7</v>
      </c>
      <c r="N1023" s="424"/>
      <c r="O1023" s="322">
        <f t="shared" si="112"/>
        <v>0</v>
      </c>
      <c r="P1023" s="323">
        <v>4607105147720</v>
      </c>
      <c r="Q1023" s="317"/>
      <c r="R1023" s="324">
        <f t="shared" si="113"/>
        <v>8.69</v>
      </c>
      <c r="S1023" s="458" t="s">
        <v>2179</v>
      </c>
      <c r="T1023" s="326"/>
      <c r="U1023" s="352"/>
      <c r="V1023" s="352"/>
      <c r="W1023" s="352"/>
      <c r="X1023" s="352"/>
    </row>
    <row r="1024" spans="1:24" ht="25.5" x14ac:dyDescent="0.2">
      <c r="A1024" s="292">
        <v>1005</v>
      </c>
      <c r="B1024" s="310">
        <v>7627</v>
      </c>
      <c r="C1024" s="311" t="s">
        <v>2180</v>
      </c>
      <c r="D1024" s="312"/>
      <c r="E1024" s="313" t="s">
        <v>55</v>
      </c>
      <c r="F1024" s="314" t="s">
        <v>957</v>
      </c>
      <c r="G1024" s="315" t="str">
        <f t="shared" si="111"/>
        <v>фото</v>
      </c>
      <c r="H1024" s="315"/>
      <c r="I1024" s="316" t="s">
        <v>958</v>
      </c>
      <c r="J1024" s="317">
        <v>15</v>
      </c>
      <c r="K1024" s="318" t="s">
        <v>608</v>
      </c>
      <c r="L1024" s="319">
        <v>100</v>
      </c>
      <c r="M1024" s="320">
        <v>931.9</v>
      </c>
      <c r="N1024" s="424"/>
      <c r="O1024" s="322">
        <f t="shared" si="112"/>
        <v>0</v>
      </c>
      <c r="P1024" s="323">
        <v>4607105147737</v>
      </c>
      <c r="Q1024" s="317"/>
      <c r="R1024" s="324">
        <f t="shared" si="113"/>
        <v>9.32</v>
      </c>
      <c r="S1024" s="458" t="s">
        <v>2180</v>
      </c>
      <c r="T1024" s="326"/>
      <c r="U1024" s="352"/>
      <c r="V1024" s="352"/>
      <c r="W1024" s="352"/>
      <c r="X1024" s="352"/>
    </row>
    <row r="1025" spans="1:24" ht="25.5" x14ac:dyDescent="0.2">
      <c r="A1025" s="292">
        <v>1006</v>
      </c>
      <c r="B1025" s="310">
        <v>7628</v>
      </c>
      <c r="C1025" s="311" t="s">
        <v>2181</v>
      </c>
      <c r="D1025" s="312"/>
      <c r="E1025" s="313" t="s">
        <v>55</v>
      </c>
      <c r="F1025" s="314" t="s">
        <v>215</v>
      </c>
      <c r="G1025" s="315" t="str">
        <f t="shared" si="111"/>
        <v>фото</v>
      </c>
      <c r="H1025" s="315"/>
      <c r="I1025" s="316" t="s">
        <v>216</v>
      </c>
      <c r="J1025" s="317">
        <v>15</v>
      </c>
      <c r="K1025" s="318" t="s">
        <v>608</v>
      </c>
      <c r="L1025" s="319">
        <v>100</v>
      </c>
      <c r="M1025" s="320">
        <v>742.2</v>
      </c>
      <c r="N1025" s="424"/>
      <c r="O1025" s="322">
        <f t="shared" si="112"/>
        <v>0</v>
      </c>
      <c r="P1025" s="323">
        <v>4607105147744</v>
      </c>
      <c r="Q1025" s="317"/>
      <c r="R1025" s="324">
        <f t="shared" si="113"/>
        <v>7.42</v>
      </c>
      <c r="S1025" s="458" t="s">
        <v>2181</v>
      </c>
      <c r="T1025" s="326"/>
      <c r="U1025" s="352"/>
      <c r="V1025" s="352"/>
      <c r="W1025" s="352"/>
      <c r="X1025" s="352"/>
    </row>
    <row r="1026" spans="1:24" ht="38.25" x14ac:dyDescent="0.2">
      <c r="A1026" s="292">
        <v>1007</v>
      </c>
      <c r="B1026" s="310">
        <v>11960</v>
      </c>
      <c r="C1026" s="311" t="s">
        <v>5404</v>
      </c>
      <c r="D1026" s="312"/>
      <c r="E1026" s="313" t="s">
        <v>55</v>
      </c>
      <c r="F1026" s="314" t="s">
        <v>5084</v>
      </c>
      <c r="G1026" s="315" t="str">
        <f t="shared" si="111"/>
        <v>фото</v>
      </c>
      <c r="H1026" s="315"/>
      <c r="I1026" s="316" t="s">
        <v>6954</v>
      </c>
      <c r="J1026" s="317">
        <v>15</v>
      </c>
      <c r="K1026" s="318" t="s">
        <v>608</v>
      </c>
      <c r="L1026" s="319">
        <v>100</v>
      </c>
      <c r="M1026" s="320">
        <v>1675.6999999999998</v>
      </c>
      <c r="N1026" s="424"/>
      <c r="O1026" s="322">
        <f t="shared" si="112"/>
        <v>0</v>
      </c>
      <c r="P1026" s="323">
        <v>4607105147607</v>
      </c>
      <c r="Q1026" s="317" t="s">
        <v>4911</v>
      </c>
      <c r="R1026" s="324">
        <f t="shared" si="113"/>
        <v>16.760000000000002</v>
      </c>
      <c r="S1026" s="458" t="s">
        <v>5404</v>
      </c>
      <c r="T1026" s="326"/>
      <c r="U1026" s="352"/>
      <c r="V1026" s="352"/>
      <c r="W1026" s="352"/>
      <c r="X1026" s="352"/>
    </row>
    <row r="1027" spans="1:24" ht="51" x14ac:dyDescent="0.2">
      <c r="A1027" s="292">
        <v>1008</v>
      </c>
      <c r="B1027" s="310">
        <v>7629</v>
      </c>
      <c r="C1027" s="311" t="s">
        <v>2182</v>
      </c>
      <c r="D1027" s="312"/>
      <c r="E1027" s="313" t="s">
        <v>55</v>
      </c>
      <c r="F1027" s="314" t="s">
        <v>217</v>
      </c>
      <c r="G1027" s="315" t="str">
        <f t="shared" si="111"/>
        <v>фото</v>
      </c>
      <c r="H1027" s="315"/>
      <c r="I1027" s="316" t="s">
        <v>218</v>
      </c>
      <c r="J1027" s="317">
        <v>15</v>
      </c>
      <c r="K1027" s="318" t="s">
        <v>608</v>
      </c>
      <c r="L1027" s="319">
        <v>75</v>
      </c>
      <c r="M1027" s="320">
        <v>1730.8999999999999</v>
      </c>
      <c r="N1027" s="424"/>
      <c r="O1027" s="322">
        <f t="shared" si="112"/>
        <v>0</v>
      </c>
      <c r="P1027" s="323">
        <v>4607105147751</v>
      </c>
      <c r="Q1027" s="317"/>
      <c r="R1027" s="324">
        <f t="shared" si="113"/>
        <v>23.08</v>
      </c>
      <c r="S1027" s="458" t="s">
        <v>5405</v>
      </c>
      <c r="T1027" s="326"/>
      <c r="U1027" s="352"/>
      <c r="V1027" s="352"/>
      <c r="W1027" s="352"/>
      <c r="X1027" s="352"/>
    </row>
    <row r="1028" spans="1:24" ht="15.75" x14ac:dyDescent="0.2">
      <c r="A1028" s="292">
        <v>1009</v>
      </c>
      <c r="B1028" s="304"/>
      <c r="C1028" s="305"/>
      <c r="D1028" s="305"/>
      <c r="E1028" s="338" t="s">
        <v>959</v>
      </c>
      <c r="F1028" s="339"/>
      <c r="G1028" s="308"/>
      <c r="H1028" s="308"/>
      <c r="I1028" s="308"/>
      <c r="J1028" s="308"/>
      <c r="K1028" s="307"/>
      <c r="L1028" s="307"/>
      <c r="M1028" s="307"/>
      <c r="N1028" s="307"/>
      <c r="O1028" s="308"/>
      <c r="P1028" s="452"/>
      <c r="Q1028" s="308"/>
      <c r="R1028" s="309"/>
      <c r="S1028" s="457"/>
      <c r="T1028" s="308"/>
      <c r="U1028" s="352"/>
      <c r="V1028" s="352"/>
      <c r="W1028" s="352"/>
      <c r="X1028" s="352"/>
    </row>
    <row r="1029" spans="1:24" ht="38.25" x14ac:dyDescent="0.2">
      <c r="A1029" s="292">
        <v>1010</v>
      </c>
      <c r="B1029" s="310">
        <v>6030</v>
      </c>
      <c r="C1029" s="311" t="s">
        <v>2183</v>
      </c>
      <c r="D1029" s="312"/>
      <c r="E1029" s="313" t="s">
        <v>619</v>
      </c>
      <c r="F1029" s="314" t="s">
        <v>960</v>
      </c>
      <c r="G1029" s="315" t="str">
        <f t="shared" ref="G1029:G1030" si="114">HYPERLINK("http://www.gardenbulbs.ru/images/summer_CL/thumbnails/"&amp;C1029&amp;".jpg","фото")</f>
        <v>фото</v>
      </c>
      <c r="H1029" s="315"/>
      <c r="I1029" s="316" t="s">
        <v>961</v>
      </c>
      <c r="J1029" s="317">
        <v>30</v>
      </c>
      <c r="K1029" s="318" t="s">
        <v>603</v>
      </c>
      <c r="L1029" s="319">
        <v>50</v>
      </c>
      <c r="M1029" s="320">
        <v>1482.3999999999999</v>
      </c>
      <c r="N1029" s="424"/>
      <c r="O1029" s="322">
        <f t="shared" ref="O1029:O1030" si="115">IF(ISERROR(N1029*M1029),0,N1029*M1029)</f>
        <v>0</v>
      </c>
      <c r="P1029" s="323">
        <v>4607105147454</v>
      </c>
      <c r="Q1029" s="317"/>
      <c r="R1029" s="324">
        <f t="shared" ref="R1029:R1030" si="116">ROUND(M1029/L1029,2)</f>
        <v>29.65</v>
      </c>
      <c r="S1029" s="458" t="s">
        <v>6955</v>
      </c>
      <c r="T1029" s="326"/>
      <c r="U1029" s="352"/>
      <c r="V1029" s="352"/>
      <c r="W1029" s="352"/>
      <c r="X1029" s="352"/>
    </row>
    <row r="1030" spans="1:24" ht="15.75" x14ac:dyDescent="0.2">
      <c r="A1030" s="292">
        <v>1011</v>
      </c>
      <c r="B1030" s="441">
        <v>1364</v>
      </c>
      <c r="C1030" s="311" t="s">
        <v>2184</v>
      </c>
      <c r="D1030" s="312"/>
      <c r="E1030" s="313" t="s">
        <v>619</v>
      </c>
      <c r="F1030" s="314" t="s">
        <v>219</v>
      </c>
      <c r="G1030" s="315" t="str">
        <f t="shared" si="114"/>
        <v>фото</v>
      </c>
      <c r="H1030" s="315"/>
      <c r="I1030" s="316" t="s">
        <v>220</v>
      </c>
      <c r="J1030" s="317" t="s">
        <v>1082</v>
      </c>
      <c r="K1030" s="318" t="s">
        <v>608</v>
      </c>
      <c r="L1030" s="319">
        <v>50</v>
      </c>
      <c r="M1030" s="320">
        <v>610.9</v>
      </c>
      <c r="N1030" s="424"/>
      <c r="O1030" s="322">
        <f t="shared" si="115"/>
        <v>0</v>
      </c>
      <c r="P1030" s="323">
        <v>4607105147461</v>
      </c>
      <c r="Q1030" s="317"/>
      <c r="R1030" s="324">
        <f t="shared" si="116"/>
        <v>12.22</v>
      </c>
      <c r="S1030" s="458" t="s">
        <v>6956</v>
      </c>
      <c r="T1030" s="326"/>
      <c r="U1030" s="352"/>
      <c r="V1030" s="352"/>
      <c r="W1030" s="352"/>
      <c r="X1030" s="352"/>
    </row>
    <row r="1031" spans="1:24" ht="21" x14ac:dyDescent="0.25">
      <c r="A1031" s="292">
        <v>1012</v>
      </c>
      <c r="B1031" s="443"/>
      <c r="C1031" s="341"/>
      <c r="D1031" s="341"/>
      <c r="E1031" s="347" t="s">
        <v>964</v>
      </c>
      <c r="F1031" s="342"/>
      <c r="G1031" s="299"/>
      <c r="H1031" s="299"/>
      <c r="I1031" s="299"/>
      <c r="J1031" s="299"/>
      <c r="K1031" s="341"/>
      <c r="L1031" s="341"/>
      <c r="M1031" s="341"/>
      <c r="N1031" s="341"/>
      <c r="O1031" s="299"/>
      <c r="P1031" s="453"/>
      <c r="Q1031" s="299"/>
      <c r="R1031" s="343"/>
      <c r="S1031" s="351"/>
      <c r="T1031" s="343"/>
      <c r="U1031" s="352"/>
      <c r="V1031" s="352"/>
      <c r="W1031" s="352"/>
      <c r="X1031" s="352"/>
    </row>
    <row r="1032" spans="1:24" ht="15.75" x14ac:dyDescent="0.2">
      <c r="A1032" s="292">
        <v>1013</v>
      </c>
      <c r="B1032" s="442"/>
      <c r="C1032" s="305"/>
      <c r="D1032" s="305"/>
      <c r="E1032" s="338" t="s">
        <v>964</v>
      </c>
      <c r="F1032" s="339"/>
      <c r="G1032" s="308"/>
      <c r="H1032" s="308"/>
      <c r="I1032" s="308"/>
      <c r="J1032" s="308"/>
      <c r="K1032" s="307"/>
      <c r="L1032" s="307"/>
      <c r="M1032" s="307"/>
      <c r="N1032" s="307"/>
      <c r="O1032" s="308"/>
      <c r="P1032" s="452"/>
      <c r="Q1032" s="308"/>
      <c r="R1032" s="309"/>
      <c r="S1032" s="457"/>
      <c r="T1032" s="308"/>
      <c r="U1032" s="352"/>
      <c r="V1032" s="352"/>
      <c r="W1032" s="352"/>
      <c r="X1032" s="352"/>
    </row>
    <row r="1033" spans="1:24" ht="15.75" x14ac:dyDescent="0.2">
      <c r="A1033" s="292">
        <v>1014</v>
      </c>
      <c r="B1033" s="310">
        <v>14996</v>
      </c>
      <c r="C1033" s="327" t="s">
        <v>6957</v>
      </c>
      <c r="D1033" s="328"/>
      <c r="E1033" s="329" t="s">
        <v>606</v>
      </c>
      <c r="F1033" s="330" t="s">
        <v>6958</v>
      </c>
      <c r="G1033" s="331" t="str">
        <f t="shared" ref="G1033:G1053" si="117">HYPERLINK("http://www.gardenbulbs.ru/images/summer_CL/thumbnails/"&amp;C1033&amp;".jpg","фото")</f>
        <v>фото</v>
      </c>
      <c r="H1033" s="331"/>
      <c r="I1033" s="332" t="s">
        <v>6959</v>
      </c>
      <c r="J1033" s="333">
        <v>20</v>
      </c>
      <c r="K1033" s="334" t="s">
        <v>607</v>
      </c>
      <c r="L1033" s="335">
        <v>150</v>
      </c>
      <c r="M1033" s="336">
        <v>1107</v>
      </c>
      <c r="N1033" s="424"/>
      <c r="O1033" s="322">
        <f t="shared" ref="O1033:O1053" si="118">IF(ISERROR(N1033*M1033),0,N1033*M1033)</f>
        <v>0</v>
      </c>
      <c r="P1033" s="323">
        <v>4607105160996</v>
      </c>
      <c r="Q1033" s="337" t="s">
        <v>6499</v>
      </c>
      <c r="R1033" s="324">
        <f t="shared" ref="R1033:R1053" si="119">ROUND(M1033/L1033,2)</f>
        <v>7.38</v>
      </c>
      <c r="S1033" s="458" t="s">
        <v>6957</v>
      </c>
      <c r="T1033" s="326"/>
      <c r="U1033" s="352"/>
      <c r="V1033" s="352"/>
      <c r="W1033" s="352"/>
      <c r="X1033" s="352"/>
    </row>
    <row r="1034" spans="1:24" ht="15.75" x14ac:dyDescent="0.2">
      <c r="A1034" s="292">
        <v>1015</v>
      </c>
      <c r="B1034" s="310">
        <v>2362</v>
      </c>
      <c r="C1034" s="311" t="s">
        <v>4603</v>
      </c>
      <c r="D1034" s="312"/>
      <c r="E1034" s="313" t="s">
        <v>606</v>
      </c>
      <c r="F1034" s="314" t="s">
        <v>4604</v>
      </c>
      <c r="G1034" s="315" t="str">
        <f t="shared" si="117"/>
        <v>фото</v>
      </c>
      <c r="H1034" s="315"/>
      <c r="I1034" s="316" t="s">
        <v>4605</v>
      </c>
      <c r="J1034" s="317">
        <v>20</v>
      </c>
      <c r="K1034" s="318" t="s">
        <v>607</v>
      </c>
      <c r="L1034" s="319">
        <v>150</v>
      </c>
      <c r="M1034" s="320">
        <v>1483.3</v>
      </c>
      <c r="N1034" s="424"/>
      <c r="O1034" s="322">
        <f t="shared" si="118"/>
        <v>0</v>
      </c>
      <c r="P1034" s="323">
        <v>4607105147768</v>
      </c>
      <c r="Q1034" s="317"/>
      <c r="R1034" s="324">
        <f t="shared" si="119"/>
        <v>9.89</v>
      </c>
      <c r="S1034" s="458" t="s">
        <v>4603</v>
      </c>
      <c r="T1034" s="326"/>
      <c r="U1034" s="352"/>
      <c r="V1034" s="352"/>
      <c r="W1034" s="352"/>
      <c r="X1034" s="352"/>
    </row>
    <row r="1035" spans="1:24" ht="15.75" x14ac:dyDescent="0.2">
      <c r="A1035" s="292">
        <v>1016</v>
      </c>
      <c r="B1035" s="310">
        <v>7630</v>
      </c>
      <c r="C1035" s="311" t="s">
        <v>2185</v>
      </c>
      <c r="D1035" s="312"/>
      <c r="E1035" s="313" t="s">
        <v>606</v>
      </c>
      <c r="F1035" s="314" t="s">
        <v>966</v>
      </c>
      <c r="G1035" s="315" t="str">
        <f t="shared" si="117"/>
        <v>фото</v>
      </c>
      <c r="H1035" s="315"/>
      <c r="I1035" s="316" t="s">
        <v>967</v>
      </c>
      <c r="J1035" s="317">
        <v>30</v>
      </c>
      <c r="K1035" s="318" t="s">
        <v>607</v>
      </c>
      <c r="L1035" s="319">
        <v>150</v>
      </c>
      <c r="M1035" s="320">
        <v>1350.5</v>
      </c>
      <c r="N1035" s="424"/>
      <c r="O1035" s="322">
        <f t="shared" si="118"/>
        <v>0</v>
      </c>
      <c r="P1035" s="323">
        <v>4607105147775</v>
      </c>
      <c r="Q1035" s="317"/>
      <c r="R1035" s="324">
        <f t="shared" si="119"/>
        <v>9</v>
      </c>
      <c r="S1035" s="458" t="s">
        <v>2185</v>
      </c>
      <c r="T1035" s="326"/>
      <c r="U1035" s="352"/>
      <c r="V1035" s="352"/>
      <c r="W1035" s="352"/>
      <c r="X1035" s="352"/>
    </row>
    <row r="1036" spans="1:24" ht="15.75" x14ac:dyDescent="0.2">
      <c r="A1036" s="292">
        <v>1017</v>
      </c>
      <c r="B1036" s="310">
        <v>7631</v>
      </c>
      <c r="C1036" s="311" t="s">
        <v>2186</v>
      </c>
      <c r="D1036" s="312"/>
      <c r="E1036" s="313" t="s">
        <v>606</v>
      </c>
      <c r="F1036" s="314" t="s">
        <v>968</v>
      </c>
      <c r="G1036" s="315" t="str">
        <f t="shared" si="117"/>
        <v>фото</v>
      </c>
      <c r="H1036" s="315"/>
      <c r="I1036" s="316" t="s">
        <v>221</v>
      </c>
      <c r="J1036" s="317">
        <v>30</v>
      </c>
      <c r="K1036" s="318" t="s">
        <v>607</v>
      </c>
      <c r="L1036" s="319">
        <v>150</v>
      </c>
      <c r="M1036" s="320">
        <v>1281.8999999999999</v>
      </c>
      <c r="N1036" s="424"/>
      <c r="O1036" s="322">
        <f t="shared" si="118"/>
        <v>0</v>
      </c>
      <c r="P1036" s="323">
        <v>4607105147782</v>
      </c>
      <c r="Q1036" s="317"/>
      <c r="R1036" s="324">
        <f t="shared" si="119"/>
        <v>8.5500000000000007</v>
      </c>
      <c r="S1036" s="458" t="s">
        <v>2186</v>
      </c>
      <c r="T1036" s="326"/>
      <c r="U1036" s="352"/>
      <c r="V1036" s="352"/>
      <c r="W1036" s="352"/>
      <c r="X1036" s="352"/>
    </row>
    <row r="1037" spans="1:24" ht="15.75" x14ac:dyDescent="0.2">
      <c r="A1037" s="292">
        <v>1018</v>
      </c>
      <c r="B1037" s="310">
        <v>7632</v>
      </c>
      <c r="C1037" s="311" t="s">
        <v>2196</v>
      </c>
      <c r="D1037" s="312"/>
      <c r="E1037" s="313" t="s">
        <v>606</v>
      </c>
      <c r="F1037" s="314" t="s">
        <v>969</v>
      </c>
      <c r="G1037" s="315" t="str">
        <f t="shared" si="117"/>
        <v>фото</v>
      </c>
      <c r="H1037" s="315"/>
      <c r="I1037" s="316" t="s">
        <v>222</v>
      </c>
      <c r="J1037" s="317">
        <v>30</v>
      </c>
      <c r="K1037" s="318" t="s">
        <v>607</v>
      </c>
      <c r="L1037" s="319">
        <v>150</v>
      </c>
      <c r="M1037" s="320">
        <v>936.30000000000007</v>
      </c>
      <c r="N1037" s="424"/>
      <c r="O1037" s="322">
        <f t="shared" si="118"/>
        <v>0</v>
      </c>
      <c r="P1037" s="323">
        <v>4607105147799</v>
      </c>
      <c r="Q1037" s="317"/>
      <c r="R1037" s="324">
        <f t="shared" si="119"/>
        <v>6.24</v>
      </c>
      <c r="S1037" s="458" t="s">
        <v>2196</v>
      </c>
      <c r="T1037" s="326"/>
      <c r="U1037" s="352"/>
      <c r="V1037" s="352"/>
      <c r="W1037" s="352"/>
      <c r="X1037" s="352"/>
    </row>
    <row r="1038" spans="1:24" ht="15.75" x14ac:dyDescent="0.2">
      <c r="A1038" s="292">
        <v>1019</v>
      </c>
      <c r="B1038" s="310">
        <v>7633</v>
      </c>
      <c r="C1038" s="311" t="s">
        <v>2197</v>
      </c>
      <c r="D1038" s="312"/>
      <c r="E1038" s="313" t="s">
        <v>606</v>
      </c>
      <c r="F1038" s="314" t="s">
        <v>970</v>
      </c>
      <c r="G1038" s="315" t="str">
        <f t="shared" si="117"/>
        <v>фото</v>
      </c>
      <c r="H1038" s="315"/>
      <c r="I1038" s="316" t="s">
        <v>329</v>
      </c>
      <c r="J1038" s="317">
        <v>20</v>
      </c>
      <c r="K1038" s="318" t="s">
        <v>607</v>
      </c>
      <c r="L1038" s="319">
        <v>150</v>
      </c>
      <c r="M1038" s="320">
        <v>1635.1</v>
      </c>
      <c r="N1038" s="424"/>
      <c r="O1038" s="322">
        <f t="shared" si="118"/>
        <v>0</v>
      </c>
      <c r="P1038" s="323">
        <v>4607105147805</v>
      </c>
      <c r="Q1038" s="317"/>
      <c r="R1038" s="324">
        <f t="shared" si="119"/>
        <v>10.9</v>
      </c>
      <c r="S1038" s="458" t="s">
        <v>2197</v>
      </c>
      <c r="T1038" s="326"/>
      <c r="U1038" s="352"/>
      <c r="V1038" s="352"/>
      <c r="W1038" s="352"/>
      <c r="X1038" s="352"/>
    </row>
    <row r="1039" spans="1:24" ht="15.75" x14ac:dyDescent="0.2">
      <c r="A1039" s="292">
        <v>1020</v>
      </c>
      <c r="B1039" s="310">
        <v>8654</v>
      </c>
      <c r="C1039" s="311" t="s">
        <v>2189</v>
      </c>
      <c r="D1039" s="312"/>
      <c r="E1039" s="313" t="s">
        <v>606</v>
      </c>
      <c r="F1039" s="314" t="s">
        <v>971</v>
      </c>
      <c r="G1039" s="315" t="str">
        <f t="shared" si="117"/>
        <v>фото</v>
      </c>
      <c r="H1039" s="315"/>
      <c r="I1039" s="316" t="s">
        <v>223</v>
      </c>
      <c r="J1039" s="317">
        <v>30</v>
      </c>
      <c r="K1039" s="318" t="s">
        <v>965</v>
      </c>
      <c r="L1039" s="319">
        <v>50</v>
      </c>
      <c r="M1039" s="320">
        <v>1861.8999999999999</v>
      </c>
      <c r="N1039" s="424"/>
      <c r="O1039" s="322">
        <f t="shared" si="118"/>
        <v>0</v>
      </c>
      <c r="P1039" s="323">
        <v>4607105147812</v>
      </c>
      <c r="Q1039" s="317"/>
      <c r="R1039" s="324">
        <f t="shared" si="119"/>
        <v>37.24</v>
      </c>
      <c r="S1039" s="458" t="s">
        <v>2189</v>
      </c>
      <c r="T1039" s="326"/>
      <c r="U1039" s="352"/>
      <c r="V1039" s="352"/>
      <c r="W1039" s="352"/>
      <c r="X1039" s="352"/>
    </row>
    <row r="1040" spans="1:24" ht="25.5" x14ac:dyDescent="0.2">
      <c r="A1040" s="292">
        <v>1021</v>
      </c>
      <c r="B1040" s="310">
        <v>6651</v>
      </c>
      <c r="C1040" s="311" t="s">
        <v>4606</v>
      </c>
      <c r="D1040" s="312"/>
      <c r="E1040" s="313" t="s">
        <v>606</v>
      </c>
      <c r="F1040" s="314" t="s">
        <v>4607</v>
      </c>
      <c r="G1040" s="315" t="str">
        <f t="shared" si="117"/>
        <v>фото</v>
      </c>
      <c r="H1040" s="315"/>
      <c r="I1040" s="316" t="s">
        <v>4608</v>
      </c>
      <c r="J1040" s="317">
        <v>15</v>
      </c>
      <c r="K1040" s="318" t="s">
        <v>599</v>
      </c>
      <c r="L1040" s="319">
        <v>50</v>
      </c>
      <c r="M1040" s="320">
        <v>753</v>
      </c>
      <c r="N1040" s="424"/>
      <c r="O1040" s="322">
        <f t="shared" si="118"/>
        <v>0</v>
      </c>
      <c r="P1040" s="323">
        <v>4607105147829</v>
      </c>
      <c r="Q1040" s="317"/>
      <c r="R1040" s="324">
        <f t="shared" si="119"/>
        <v>15.06</v>
      </c>
      <c r="S1040" s="458" t="s">
        <v>4606</v>
      </c>
      <c r="T1040" s="326"/>
      <c r="U1040" s="352"/>
      <c r="V1040" s="352"/>
      <c r="W1040" s="352"/>
      <c r="X1040" s="352"/>
    </row>
    <row r="1041" spans="1:24" ht="25.5" x14ac:dyDescent="0.2">
      <c r="A1041" s="292">
        <v>1022</v>
      </c>
      <c r="B1041" s="310">
        <v>11961</v>
      </c>
      <c r="C1041" s="311" t="s">
        <v>5406</v>
      </c>
      <c r="D1041" s="312"/>
      <c r="E1041" s="313" t="s">
        <v>606</v>
      </c>
      <c r="F1041" s="314" t="s">
        <v>5085</v>
      </c>
      <c r="G1041" s="315" t="str">
        <f t="shared" si="117"/>
        <v>фото</v>
      </c>
      <c r="H1041" s="315"/>
      <c r="I1041" s="316" t="s">
        <v>5208</v>
      </c>
      <c r="J1041" s="317">
        <v>20</v>
      </c>
      <c r="K1041" s="318" t="s">
        <v>608</v>
      </c>
      <c r="L1041" s="319">
        <v>150</v>
      </c>
      <c r="M1041" s="320">
        <v>3570.5</v>
      </c>
      <c r="N1041" s="424"/>
      <c r="O1041" s="322">
        <f t="shared" si="118"/>
        <v>0</v>
      </c>
      <c r="P1041" s="323">
        <v>4607105147836</v>
      </c>
      <c r="Q1041" s="317" t="s">
        <v>4911</v>
      </c>
      <c r="R1041" s="324">
        <f t="shared" si="119"/>
        <v>23.8</v>
      </c>
      <c r="S1041" s="458" t="s">
        <v>5406</v>
      </c>
      <c r="T1041" s="326"/>
      <c r="U1041" s="352"/>
      <c r="V1041" s="352"/>
      <c r="W1041" s="352"/>
      <c r="X1041" s="352"/>
    </row>
    <row r="1042" spans="1:24" ht="15.75" x14ac:dyDescent="0.2">
      <c r="A1042" s="292">
        <v>1023</v>
      </c>
      <c r="B1042" s="310">
        <v>11962</v>
      </c>
      <c r="C1042" s="311" t="s">
        <v>5407</v>
      </c>
      <c r="D1042" s="312"/>
      <c r="E1042" s="313" t="s">
        <v>606</v>
      </c>
      <c r="F1042" s="314" t="s">
        <v>5086</v>
      </c>
      <c r="G1042" s="315" t="str">
        <f t="shared" si="117"/>
        <v>фото</v>
      </c>
      <c r="H1042" s="315"/>
      <c r="I1042" s="316" t="s">
        <v>5209</v>
      </c>
      <c r="J1042" s="317">
        <v>15</v>
      </c>
      <c r="K1042" s="318" t="s">
        <v>611</v>
      </c>
      <c r="L1042" s="319">
        <v>150</v>
      </c>
      <c r="M1042" s="320">
        <v>1110.1999999999998</v>
      </c>
      <c r="N1042" s="424"/>
      <c r="O1042" s="322">
        <f t="shared" si="118"/>
        <v>0</v>
      </c>
      <c r="P1042" s="323">
        <v>4607105147843</v>
      </c>
      <c r="Q1042" s="317" t="s">
        <v>4911</v>
      </c>
      <c r="R1042" s="324">
        <f t="shared" si="119"/>
        <v>7.4</v>
      </c>
      <c r="S1042" s="458" t="s">
        <v>5407</v>
      </c>
      <c r="T1042" s="326"/>
      <c r="U1042" s="352"/>
      <c r="V1042" s="352"/>
      <c r="W1042" s="352"/>
      <c r="X1042" s="352"/>
    </row>
    <row r="1043" spans="1:24" ht="15.75" x14ac:dyDescent="0.2">
      <c r="A1043" s="292">
        <v>1024</v>
      </c>
      <c r="B1043" s="310">
        <v>8646</v>
      </c>
      <c r="C1043" s="311" t="s">
        <v>2187</v>
      </c>
      <c r="D1043" s="312"/>
      <c r="E1043" s="313" t="s">
        <v>606</v>
      </c>
      <c r="F1043" s="314" t="s">
        <v>972</v>
      </c>
      <c r="G1043" s="315" t="str">
        <f t="shared" si="117"/>
        <v>фото</v>
      </c>
      <c r="H1043" s="315"/>
      <c r="I1043" s="316" t="s">
        <v>973</v>
      </c>
      <c r="J1043" s="317">
        <v>40</v>
      </c>
      <c r="K1043" s="318" t="s">
        <v>607</v>
      </c>
      <c r="L1043" s="319">
        <v>150</v>
      </c>
      <c r="M1043" s="320">
        <v>2133.5</v>
      </c>
      <c r="N1043" s="424"/>
      <c r="O1043" s="322">
        <f t="shared" si="118"/>
        <v>0</v>
      </c>
      <c r="P1043" s="323">
        <v>4607105147850</v>
      </c>
      <c r="Q1043" s="317"/>
      <c r="R1043" s="324">
        <f t="shared" si="119"/>
        <v>14.22</v>
      </c>
      <c r="S1043" s="458" t="s">
        <v>2187</v>
      </c>
      <c r="T1043" s="326"/>
      <c r="U1043" s="352"/>
      <c r="V1043" s="352"/>
      <c r="W1043" s="352"/>
      <c r="X1043" s="352"/>
    </row>
    <row r="1044" spans="1:24" ht="25.5" x14ac:dyDescent="0.2">
      <c r="A1044" s="292">
        <v>1025</v>
      </c>
      <c r="B1044" s="310">
        <v>11984</v>
      </c>
      <c r="C1044" s="311" t="s">
        <v>2190</v>
      </c>
      <c r="D1044" s="312"/>
      <c r="E1044" s="313" t="s">
        <v>606</v>
      </c>
      <c r="F1044" s="314" t="s">
        <v>975</v>
      </c>
      <c r="G1044" s="315" t="str">
        <f t="shared" si="117"/>
        <v>фото</v>
      </c>
      <c r="H1044" s="315"/>
      <c r="I1044" s="316" t="s">
        <v>976</v>
      </c>
      <c r="J1044" s="317">
        <v>30</v>
      </c>
      <c r="K1044" s="318" t="s">
        <v>616</v>
      </c>
      <c r="L1044" s="319">
        <v>200</v>
      </c>
      <c r="M1044" s="320">
        <v>1434.1999999999998</v>
      </c>
      <c r="N1044" s="424"/>
      <c r="O1044" s="322">
        <f t="shared" si="118"/>
        <v>0</v>
      </c>
      <c r="P1044" s="323">
        <v>4607105147867</v>
      </c>
      <c r="Q1044" s="317"/>
      <c r="R1044" s="324">
        <f t="shared" si="119"/>
        <v>7.17</v>
      </c>
      <c r="S1044" s="458" t="s">
        <v>2190</v>
      </c>
      <c r="T1044" s="326"/>
      <c r="U1044" s="352"/>
      <c r="V1044" s="352"/>
      <c r="W1044" s="352"/>
      <c r="X1044" s="352"/>
    </row>
    <row r="1045" spans="1:24" ht="25.5" x14ac:dyDescent="0.2">
      <c r="A1045" s="292">
        <v>1026</v>
      </c>
      <c r="B1045" s="310">
        <v>11963</v>
      </c>
      <c r="C1045" s="311" t="s">
        <v>5408</v>
      </c>
      <c r="D1045" s="312"/>
      <c r="E1045" s="313" t="s">
        <v>606</v>
      </c>
      <c r="F1045" s="314" t="s">
        <v>5087</v>
      </c>
      <c r="G1045" s="315" t="str">
        <f t="shared" si="117"/>
        <v>фото</v>
      </c>
      <c r="H1045" s="315"/>
      <c r="I1045" s="316" t="s">
        <v>5210</v>
      </c>
      <c r="J1045" s="317">
        <v>15</v>
      </c>
      <c r="K1045" s="318" t="s">
        <v>611</v>
      </c>
      <c r="L1045" s="319">
        <v>150</v>
      </c>
      <c r="M1045" s="320">
        <v>3453.5</v>
      </c>
      <c r="N1045" s="424"/>
      <c r="O1045" s="322">
        <f t="shared" si="118"/>
        <v>0</v>
      </c>
      <c r="P1045" s="323">
        <v>4607105147874</v>
      </c>
      <c r="Q1045" s="317" t="s">
        <v>4911</v>
      </c>
      <c r="R1045" s="324">
        <f t="shared" si="119"/>
        <v>23.02</v>
      </c>
      <c r="S1045" s="458" t="s">
        <v>5408</v>
      </c>
      <c r="T1045" s="326"/>
      <c r="U1045" s="352"/>
      <c r="V1045" s="352"/>
      <c r="W1045" s="352"/>
      <c r="X1045" s="352"/>
    </row>
    <row r="1046" spans="1:24" ht="15.75" x14ac:dyDescent="0.2">
      <c r="A1046" s="292">
        <v>1027</v>
      </c>
      <c r="B1046" s="310">
        <v>11985</v>
      </c>
      <c r="C1046" s="311" t="s">
        <v>2191</v>
      </c>
      <c r="D1046" s="312"/>
      <c r="E1046" s="313" t="s">
        <v>606</v>
      </c>
      <c r="F1046" s="314" t="s">
        <v>974</v>
      </c>
      <c r="G1046" s="315" t="str">
        <f t="shared" si="117"/>
        <v>фото</v>
      </c>
      <c r="H1046" s="315"/>
      <c r="I1046" s="316" t="s">
        <v>709</v>
      </c>
      <c r="J1046" s="317">
        <v>30</v>
      </c>
      <c r="K1046" s="318" t="s">
        <v>599</v>
      </c>
      <c r="L1046" s="319">
        <v>200</v>
      </c>
      <c r="M1046" s="320">
        <v>3225.6</v>
      </c>
      <c r="N1046" s="424"/>
      <c r="O1046" s="322">
        <f t="shared" si="118"/>
        <v>0</v>
      </c>
      <c r="P1046" s="323">
        <v>4607105147881</v>
      </c>
      <c r="Q1046" s="317"/>
      <c r="R1046" s="324">
        <f t="shared" si="119"/>
        <v>16.13</v>
      </c>
      <c r="S1046" s="458" t="s">
        <v>5409</v>
      </c>
      <c r="T1046" s="326"/>
      <c r="U1046" s="352"/>
      <c r="V1046" s="352"/>
      <c r="W1046" s="352"/>
      <c r="X1046" s="352"/>
    </row>
    <row r="1047" spans="1:24" ht="15.75" x14ac:dyDescent="0.2">
      <c r="A1047" s="292">
        <v>1028</v>
      </c>
      <c r="B1047" s="310">
        <v>8649</v>
      </c>
      <c r="C1047" s="311" t="s">
        <v>2192</v>
      </c>
      <c r="D1047" s="312"/>
      <c r="E1047" s="313" t="s">
        <v>606</v>
      </c>
      <c r="F1047" s="314" t="s">
        <v>977</v>
      </c>
      <c r="G1047" s="315" t="str">
        <f t="shared" si="117"/>
        <v>фото</v>
      </c>
      <c r="H1047" s="315"/>
      <c r="I1047" s="316" t="s">
        <v>224</v>
      </c>
      <c r="J1047" s="317">
        <v>30</v>
      </c>
      <c r="K1047" s="318" t="s">
        <v>607</v>
      </c>
      <c r="L1047" s="319">
        <v>150</v>
      </c>
      <c r="M1047" s="320">
        <v>482.8</v>
      </c>
      <c r="N1047" s="424"/>
      <c r="O1047" s="322">
        <f t="shared" si="118"/>
        <v>0</v>
      </c>
      <c r="P1047" s="323">
        <v>4607105147898</v>
      </c>
      <c r="Q1047" s="317"/>
      <c r="R1047" s="324">
        <f t="shared" si="119"/>
        <v>3.22</v>
      </c>
      <c r="S1047" s="458" t="s">
        <v>2192</v>
      </c>
      <c r="T1047" s="326"/>
      <c r="U1047" s="352"/>
      <c r="V1047" s="352"/>
      <c r="W1047" s="352"/>
      <c r="X1047" s="352"/>
    </row>
    <row r="1048" spans="1:24" ht="15.75" x14ac:dyDescent="0.2">
      <c r="A1048" s="292">
        <v>1029</v>
      </c>
      <c r="B1048" s="310">
        <v>8658</v>
      </c>
      <c r="C1048" s="311" t="s">
        <v>2193</v>
      </c>
      <c r="D1048" s="312"/>
      <c r="E1048" s="313" t="s">
        <v>606</v>
      </c>
      <c r="F1048" s="314" t="s">
        <v>978</v>
      </c>
      <c r="G1048" s="315" t="str">
        <f t="shared" si="117"/>
        <v>фото</v>
      </c>
      <c r="H1048" s="315"/>
      <c r="I1048" s="316" t="s">
        <v>225</v>
      </c>
      <c r="J1048" s="317">
        <v>30</v>
      </c>
      <c r="K1048" s="318" t="s">
        <v>607</v>
      </c>
      <c r="L1048" s="319">
        <v>150</v>
      </c>
      <c r="M1048" s="320">
        <v>1388.5</v>
      </c>
      <c r="N1048" s="424"/>
      <c r="O1048" s="322">
        <f t="shared" si="118"/>
        <v>0</v>
      </c>
      <c r="P1048" s="323">
        <v>4607105147904</v>
      </c>
      <c r="Q1048" s="317"/>
      <c r="R1048" s="324">
        <f t="shared" si="119"/>
        <v>9.26</v>
      </c>
      <c r="S1048" s="458" t="s">
        <v>2193</v>
      </c>
      <c r="T1048" s="326"/>
      <c r="U1048" s="352"/>
      <c r="V1048" s="352"/>
      <c r="W1048" s="352"/>
      <c r="X1048" s="352"/>
    </row>
    <row r="1049" spans="1:24" ht="15.75" x14ac:dyDescent="0.2">
      <c r="A1049" s="292">
        <v>1030</v>
      </c>
      <c r="B1049" s="310">
        <v>8650</v>
      </c>
      <c r="C1049" s="311" t="s">
        <v>2194</v>
      </c>
      <c r="D1049" s="312"/>
      <c r="E1049" s="313" t="s">
        <v>606</v>
      </c>
      <c r="F1049" s="314" t="s">
        <v>226</v>
      </c>
      <c r="G1049" s="315" t="str">
        <f t="shared" si="117"/>
        <v>фото</v>
      </c>
      <c r="H1049" s="315"/>
      <c r="I1049" s="316" t="s">
        <v>227</v>
      </c>
      <c r="J1049" s="317">
        <v>25</v>
      </c>
      <c r="K1049" s="318" t="s">
        <v>599</v>
      </c>
      <c r="L1049" s="319">
        <v>50</v>
      </c>
      <c r="M1049" s="320">
        <v>1065</v>
      </c>
      <c r="N1049" s="424"/>
      <c r="O1049" s="322">
        <f t="shared" si="118"/>
        <v>0</v>
      </c>
      <c r="P1049" s="323">
        <v>4607105147911</v>
      </c>
      <c r="Q1049" s="317"/>
      <c r="R1049" s="324">
        <f t="shared" si="119"/>
        <v>21.3</v>
      </c>
      <c r="S1049" s="458" t="s">
        <v>2194</v>
      </c>
      <c r="T1049" s="326"/>
      <c r="U1049" s="352"/>
      <c r="V1049" s="352"/>
      <c r="W1049" s="352"/>
      <c r="X1049" s="352"/>
    </row>
    <row r="1050" spans="1:24" ht="15.75" x14ac:dyDescent="0.2">
      <c r="A1050" s="292">
        <v>1031</v>
      </c>
      <c r="B1050" s="310">
        <v>11964</v>
      </c>
      <c r="C1050" s="311" t="s">
        <v>5410</v>
      </c>
      <c r="D1050" s="312"/>
      <c r="E1050" s="313" t="s">
        <v>606</v>
      </c>
      <c r="F1050" s="314" t="s">
        <v>5088</v>
      </c>
      <c r="G1050" s="315" t="str">
        <f t="shared" si="117"/>
        <v>фото</v>
      </c>
      <c r="H1050" s="315"/>
      <c r="I1050" s="316" t="s">
        <v>5211</v>
      </c>
      <c r="J1050" s="317">
        <v>25</v>
      </c>
      <c r="K1050" s="318" t="s">
        <v>607</v>
      </c>
      <c r="L1050" s="319">
        <v>150</v>
      </c>
      <c r="M1050" s="320">
        <v>6429.2000000000007</v>
      </c>
      <c r="N1050" s="424"/>
      <c r="O1050" s="322">
        <f t="shared" si="118"/>
        <v>0</v>
      </c>
      <c r="P1050" s="323">
        <v>4607105147928</v>
      </c>
      <c r="Q1050" s="317" t="s">
        <v>4911</v>
      </c>
      <c r="R1050" s="324">
        <f t="shared" si="119"/>
        <v>42.86</v>
      </c>
      <c r="S1050" s="458" t="s">
        <v>5410</v>
      </c>
      <c r="T1050" s="326"/>
      <c r="U1050" s="352"/>
      <c r="V1050" s="352"/>
      <c r="W1050" s="352"/>
      <c r="X1050" s="352"/>
    </row>
    <row r="1051" spans="1:24" ht="15.75" x14ac:dyDescent="0.2">
      <c r="A1051" s="292">
        <v>1032</v>
      </c>
      <c r="B1051" s="310">
        <v>6027</v>
      </c>
      <c r="C1051" s="311" t="s">
        <v>2195</v>
      </c>
      <c r="D1051" s="312"/>
      <c r="E1051" s="313" t="s">
        <v>606</v>
      </c>
      <c r="F1051" s="314" t="s">
        <v>979</v>
      </c>
      <c r="G1051" s="315" t="str">
        <f t="shared" si="117"/>
        <v>фото</v>
      </c>
      <c r="H1051" s="315"/>
      <c r="I1051" s="316" t="s">
        <v>228</v>
      </c>
      <c r="J1051" s="317">
        <v>30</v>
      </c>
      <c r="K1051" s="318" t="s">
        <v>616</v>
      </c>
      <c r="L1051" s="319">
        <v>150</v>
      </c>
      <c r="M1051" s="320">
        <v>1742.6999999999998</v>
      </c>
      <c r="N1051" s="424"/>
      <c r="O1051" s="322">
        <f t="shared" si="118"/>
        <v>0</v>
      </c>
      <c r="P1051" s="323">
        <v>4607105147935</v>
      </c>
      <c r="Q1051" s="317"/>
      <c r="R1051" s="324">
        <f t="shared" si="119"/>
        <v>11.62</v>
      </c>
      <c r="S1051" s="458" t="s">
        <v>2195</v>
      </c>
      <c r="T1051" s="326"/>
      <c r="U1051" s="352"/>
      <c r="V1051" s="352"/>
      <c r="W1051" s="352"/>
      <c r="X1051" s="352"/>
    </row>
    <row r="1052" spans="1:24" ht="15.75" x14ac:dyDescent="0.2">
      <c r="A1052" s="292">
        <v>1033</v>
      </c>
      <c r="B1052" s="310">
        <v>2415</v>
      </c>
      <c r="C1052" s="311" t="s">
        <v>2198</v>
      </c>
      <c r="D1052" s="312"/>
      <c r="E1052" s="313" t="s">
        <v>606</v>
      </c>
      <c r="F1052" s="314" t="s">
        <v>980</v>
      </c>
      <c r="G1052" s="315" t="str">
        <f t="shared" si="117"/>
        <v>фото</v>
      </c>
      <c r="H1052" s="315"/>
      <c r="I1052" s="316" t="s">
        <v>329</v>
      </c>
      <c r="J1052" s="317">
        <v>30</v>
      </c>
      <c r="K1052" s="318" t="s">
        <v>607</v>
      </c>
      <c r="L1052" s="319">
        <v>150</v>
      </c>
      <c r="M1052" s="320">
        <v>2052.6</v>
      </c>
      <c r="N1052" s="424"/>
      <c r="O1052" s="322">
        <f t="shared" si="118"/>
        <v>0</v>
      </c>
      <c r="P1052" s="323">
        <v>4607105147942</v>
      </c>
      <c r="Q1052" s="317"/>
      <c r="R1052" s="324">
        <f t="shared" si="119"/>
        <v>13.68</v>
      </c>
      <c r="S1052" s="458" t="s">
        <v>2198</v>
      </c>
      <c r="T1052" s="326"/>
      <c r="U1052" s="352"/>
      <c r="V1052" s="352"/>
      <c r="W1052" s="352"/>
      <c r="X1052" s="352"/>
    </row>
    <row r="1053" spans="1:24" ht="15.75" x14ac:dyDescent="0.2">
      <c r="A1053" s="292">
        <v>1034</v>
      </c>
      <c r="B1053" s="671">
        <v>8652</v>
      </c>
      <c r="C1053" s="311" t="s">
        <v>2188</v>
      </c>
      <c r="D1053" s="312"/>
      <c r="E1053" s="313" t="s">
        <v>606</v>
      </c>
      <c r="F1053" s="314" t="s">
        <v>981</v>
      </c>
      <c r="G1053" s="315" t="str">
        <f t="shared" si="117"/>
        <v>фото</v>
      </c>
      <c r="H1053" s="315"/>
      <c r="I1053" s="316" t="s">
        <v>1414</v>
      </c>
      <c r="J1053" s="317">
        <v>30</v>
      </c>
      <c r="K1053" s="318" t="s">
        <v>607</v>
      </c>
      <c r="L1053" s="319">
        <v>150</v>
      </c>
      <c r="M1053" s="320">
        <v>2255</v>
      </c>
      <c r="N1053" s="424"/>
      <c r="O1053" s="322">
        <f t="shared" si="118"/>
        <v>0</v>
      </c>
      <c r="P1053" s="323">
        <v>4607105147959</v>
      </c>
      <c r="Q1053" s="317"/>
      <c r="R1053" s="324">
        <f t="shared" si="119"/>
        <v>15.03</v>
      </c>
      <c r="S1053" s="458" t="s">
        <v>2188</v>
      </c>
      <c r="T1053" s="326"/>
      <c r="U1053" s="352"/>
      <c r="V1053" s="352"/>
      <c r="W1053" s="352"/>
      <c r="X1053" s="352"/>
    </row>
    <row r="1054" spans="1:24" ht="21" x14ac:dyDescent="0.25">
      <c r="A1054" s="292">
        <v>1035</v>
      </c>
      <c r="B1054" s="443"/>
      <c r="C1054" s="341"/>
      <c r="D1054" s="341"/>
      <c r="E1054" s="347" t="s">
        <v>982</v>
      </c>
      <c r="F1054" s="342"/>
      <c r="G1054" s="299"/>
      <c r="H1054" s="299"/>
      <c r="I1054" s="299"/>
      <c r="J1054" s="299"/>
      <c r="K1054" s="341"/>
      <c r="L1054" s="341"/>
      <c r="M1054" s="341"/>
      <c r="N1054" s="341"/>
      <c r="O1054" s="299"/>
      <c r="P1054" s="453"/>
      <c r="Q1054" s="299"/>
      <c r="R1054" s="343"/>
      <c r="S1054" s="351"/>
      <c r="T1054" s="343"/>
      <c r="U1054" s="352"/>
      <c r="V1054" s="352"/>
      <c r="W1054" s="352"/>
      <c r="X1054" s="352"/>
    </row>
    <row r="1055" spans="1:24" ht="15.75" x14ac:dyDescent="0.2">
      <c r="A1055" s="292">
        <v>1036</v>
      </c>
      <c r="B1055" s="442"/>
      <c r="C1055" s="305"/>
      <c r="D1055" s="305"/>
      <c r="E1055" s="338" t="s">
        <v>3721</v>
      </c>
      <c r="F1055" s="339"/>
      <c r="G1055" s="308"/>
      <c r="H1055" s="308"/>
      <c r="I1055" s="308"/>
      <c r="J1055" s="308"/>
      <c r="K1055" s="307"/>
      <c r="L1055" s="307"/>
      <c r="M1055" s="307"/>
      <c r="N1055" s="307"/>
      <c r="O1055" s="308"/>
      <c r="P1055" s="452"/>
      <c r="Q1055" s="308"/>
      <c r="R1055" s="309"/>
      <c r="S1055" s="457"/>
      <c r="T1055" s="308"/>
      <c r="U1055" s="352"/>
      <c r="V1055" s="352"/>
      <c r="W1055" s="352"/>
      <c r="X1055" s="352"/>
    </row>
    <row r="1056" spans="1:24" ht="38.25" x14ac:dyDescent="0.2">
      <c r="A1056" s="292">
        <v>1037</v>
      </c>
      <c r="B1056" s="310">
        <v>8653</v>
      </c>
      <c r="C1056" s="311" t="s">
        <v>3244</v>
      </c>
      <c r="D1056" s="312"/>
      <c r="E1056" s="313" t="s">
        <v>605</v>
      </c>
      <c r="F1056" s="314" t="s">
        <v>2518</v>
      </c>
      <c r="G1056" s="315" t="str">
        <f t="shared" ref="G1056:G1059" si="120">HYPERLINK("http://www.gardenbulbs.ru/images/summer_CL/thumbnails/"&amp;C1056&amp;".jpg","фото")</f>
        <v>фото</v>
      </c>
      <c r="H1056" s="315"/>
      <c r="I1056" s="316" t="s">
        <v>6960</v>
      </c>
      <c r="J1056" s="317">
        <v>60</v>
      </c>
      <c r="K1056" s="318" t="s">
        <v>594</v>
      </c>
      <c r="L1056" s="319">
        <v>15</v>
      </c>
      <c r="M1056" s="320">
        <v>2443.7999999999997</v>
      </c>
      <c r="N1056" s="424"/>
      <c r="O1056" s="322">
        <f t="shared" ref="O1056:O1059" si="121">IF(ISERROR(N1056*M1056),0,N1056*M1056)</f>
        <v>0</v>
      </c>
      <c r="P1056" s="323">
        <v>4607105148673</v>
      </c>
      <c r="Q1056" s="317"/>
      <c r="R1056" s="324">
        <f t="shared" ref="R1056:R1059" si="122">ROUND(M1056/L1056,2)</f>
        <v>162.91999999999999</v>
      </c>
      <c r="S1056" s="458" t="s">
        <v>5411</v>
      </c>
      <c r="T1056" s="326"/>
      <c r="U1056" s="352"/>
      <c r="V1056" s="352"/>
      <c r="W1056" s="352"/>
      <c r="X1056" s="352"/>
    </row>
    <row r="1057" spans="1:24" ht="38.25" x14ac:dyDescent="0.2">
      <c r="A1057" s="292">
        <v>1038</v>
      </c>
      <c r="B1057" s="310">
        <v>8661</v>
      </c>
      <c r="C1057" s="311" t="s">
        <v>3245</v>
      </c>
      <c r="D1057" s="312"/>
      <c r="E1057" s="313" t="s">
        <v>605</v>
      </c>
      <c r="F1057" s="314" t="s">
        <v>2517</v>
      </c>
      <c r="G1057" s="315" t="str">
        <f t="shared" si="120"/>
        <v>фото</v>
      </c>
      <c r="H1057" s="315"/>
      <c r="I1057" s="316" t="s">
        <v>6961</v>
      </c>
      <c r="J1057" s="317">
        <v>60</v>
      </c>
      <c r="K1057" s="318" t="s">
        <v>594</v>
      </c>
      <c r="L1057" s="319">
        <v>15</v>
      </c>
      <c r="M1057" s="320">
        <v>2443.7999999999997</v>
      </c>
      <c r="N1057" s="424"/>
      <c r="O1057" s="322">
        <f t="shared" si="121"/>
        <v>0</v>
      </c>
      <c r="P1057" s="323">
        <v>4607105148680</v>
      </c>
      <c r="Q1057" s="317"/>
      <c r="R1057" s="324">
        <f t="shared" si="122"/>
        <v>162.91999999999999</v>
      </c>
      <c r="S1057" s="458" t="s">
        <v>5412</v>
      </c>
      <c r="T1057" s="326" t="s">
        <v>6962</v>
      </c>
      <c r="U1057" s="352"/>
      <c r="V1057" s="352"/>
      <c r="W1057" s="352"/>
      <c r="X1057" s="352"/>
    </row>
    <row r="1058" spans="1:24" ht="38.25" x14ac:dyDescent="0.2">
      <c r="A1058" s="292">
        <v>1039</v>
      </c>
      <c r="B1058" s="310">
        <v>8655</v>
      </c>
      <c r="C1058" s="311" t="s">
        <v>3246</v>
      </c>
      <c r="D1058" s="312"/>
      <c r="E1058" s="313" t="s">
        <v>605</v>
      </c>
      <c r="F1058" s="314" t="s">
        <v>2516</v>
      </c>
      <c r="G1058" s="315" t="str">
        <f t="shared" si="120"/>
        <v>фото</v>
      </c>
      <c r="H1058" s="315"/>
      <c r="I1058" s="316" t="s">
        <v>6963</v>
      </c>
      <c r="J1058" s="317">
        <v>60</v>
      </c>
      <c r="K1058" s="318" t="s">
        <v>594</v>
      </c>
      <c r="L1058" s="319">
        <v>15</v>
      </c>
      <c r="M1058" s="320">
        <v>2443.7999999999997</v>
      </c>
      <c r="N1058" s="424"/>
      <c r="O1058" s="322">
        <f t="shared" si="121"/>
        <v>0</v>
      </c>
      <c r="P1058" s="323">
        <v>4607105148697</v>
      </c>
      <c r="Q1058" s="317"/>
      <c r="R1058" s="324">
        <f t="shared" si="122"/>
        <v>162.91999999999999</v>
      </c>
      <c r="S1058" s="458" t="s">
        <v>3246</v>
      </c>
      <c r="T1058" s="326"/>
      <c r="U1058" s="352"/>
      <c r="V1058" s="352"/>
      <c r="W1058" s="352"/>
      <c r="X1058" s="352"/>
    </row>
    <row r="1059" spans="1:24" ht="51" x14ac:dyDescent="0.2">
      <c r="A1059" s="292">
        <v>1040</v>
      </c>
      <c r="B1059" s="310">
        <v>8657</v>
      </c>
      <c r="C1059" s="311" t="s">
        <v>3974</v>
      </c>
      <c r="D1059" s="312"/>
      <c r="E1059" s="313" t="s">
        <v>605</v>
      </c>
      <c r="F1059" s="314" t="s">
        <v>3795</v>
      </c>
      <c r="G1059" s="315" t="str">
        <f t="shared" si="120"/>
        <v>фото</v>
      </c>
      <c r="H1059" s="315"/>
      <c r="I1059" s="316" t="s">
        <v>6964</v>
      </c>
      <c r="J1059" s="317">
        <v>60</v>
      </c>
      <c r="K1059" s="318" t="s">
        <v>594</v>
      </c>
      <c r="L1059" s="319">
        <v>15</v>
      </c>
      <c r="M1059" s="320">
        <v>2443.7999999999997</v>
      </c>
      <c r="N1059" s="424"/>
      <c r="O1059" s="322">
        <f t="shared" si="121"/>
        <v>0</v>
      </c>
      <c r="P1059" s="323">
        <v>4607105148703</v>
      </c>
      <c r="Q1059" s="317"/>
      <c r="R1059" s="324">
        <f t="shared" si="122"/>
        <v>162.91999999999999</v>
      </c>
      <c r="S1059" s="458" t="s">
        <v>3974</v>
      </c>
      <c r="T1059" s="326" t="s">
        <v>6962</v>
      </c>
      <c r="U1059" s="352"/>
      <c r="V1059" s="352"/>
      <c r="W1059" s="352"/>
      <c r="X1059" s="352"/>
    </row>
    <row r="1060" spans="1:24" ht="15.75" x14ac:dyDescent="0.2">
      <c r="A1060" s="292">
        <v>1041</v>
      </c>
      <c r="B1060" s="304"/>
      <c r="C1060" s="305"/>
      <c r="D1060" s="305"/>
      <c r="E1060" s="338" t="s">
        <v>982</v>
      </c>
      <c r="F1060" s="339"/>
      <c r="G1060" s="308"/>
      <c r="H1060" s="308"/>
      <c r="I1060" s="308"/>
      <c r="J1060" s="308"/>
      <c r="K1060" s="307"/>
      <c r="L1060" s="307"/>
      <c r="M1060" s="307"/>
      <c r="N1060" s="307"/>
      <c r="O1060" s="308"/>
      <c r="P1060" s="452"/>
      <c r="Q1060" s="308"/>
      <c r="R1060" s="309"/>
      <c r="S1060" s="457"/>
      <c r="T1060" s="308"/>
      <c r="U1060" s="352"/>
      <c r="V1060" s="352"/>
      <c r="W1060" s="352"/>
      <c r="X1060" s="352"/>
    </row>
    <row r="1061" spans="1:24" ht="15.75" x14ac:dyDescent="0.2">
      <c r="A1061" s="292">
        <v>1042</v>
      </c>
      <c r="B1061" s="310">
        <v>8645</v>
      </c>
      <c r="C1061" s="311" t="s">
        <v>5413</v>
      </c>
      <c r="D1061" s="312"/>
      <c r="E1061" s="313" t="s">
        <v>605</v>
      </c>
      <c r="F1061" s="314" t="s">
        <v>983</v>
      </c>
      <c r="G1061" s="315" t="str">
        <f t="shared" ref="G1061:G1072" si="123">HYPERLINK("http://www.gardenbulbs.ru/images/summer_CL/thumbnails/"&amp;C1061&amp;".jpg","фото")</f>
        <v>фото</v>
      </c>
      <c r="H1061" s="315"/>
      <c r="I1061" s="316" t="s">
        <v>587</v>
      </c>
      <c r="J1061" s="317" t="s">
        <v>984</v>
      </c>
      <c r="K1061" s="318" t="s">
        <v>985</v>
      </c>
      <c r="L1061" s="319">
        <v>15</v>
      </c>
      <c r="M1061" s="320">
        <v>2245.1</v>
      </c>
      <c r="N1061" s="424"/>
      <c r="O1061" s="322">
        <f t="shared" ref="O1061:O1072" si="124">IF(ISERROR(N1061*M1061),0,N1061*M1061)</f>
        <v>0</v>
      </c>
      <c r="P1061" s="323">
        <v>4607105148598</v>
      </c>
      <c r="Q1061" s="317"/>
      <c r="R1061" s="324">
        <f t="shared" ref="R1061:R1072" si="125">ROUND(M1061/L1061,2)</f>
        <v>149.66999999999999</v>
      </c>
      <c r="S1061" s="458" t="s">
        <v>5413</v>
      </c>
      <c r="T1061" s="326"/>
      <c r="U1061" s="352"/>
      <c r="V1061" s="352"/>
      <c r="W1061" s="352"/>
      <c r="X1061" s="352"/>
    </row>
    <row r="1062" spans="1:24" ht="15.75" x14ac:dyDescent="0.2">
      <c r="A1062" s="292">
        <v>1043</v>
      </c>
      <c r="B1062" s="310">
        <v>8656</v>
      </c>
      <c r="C1062" s="311" t="s">
        <v>2200</v>
      </c>
      <c r="D1062" s="312"/>
      <c r="E1062" s="313" t="s">
        <v>605</v>
      </c>
      <c r="F1062" s="314" t="s">
        <v>229</v>
      </c>
      <c r="G1062" s="315" t="str">
        <f t="shared" si="123"/>
        <v>фото</v>
      </c>
      <c r="H1062" s="315"/>
      <c r="I1062" s="316" t="s">
        <v>230</v>
      </c>
      <c r="J1062" s="317">
        <v>75</v>
      </c>
      <c r="K1062" s="318" t="s">
        <v>596</v>
      </c>
      <c r="L1062" s="319">
        <v>15</v>
      </c>
      <c r="M1062" s="320">
        <v>2229</v>
      </c>
      <c r="N1062" s="424"/>
      <c r="O1062" s="322">
        <f t="shared" si="124"/>
        <v>0</v>
      </c>
      <c r="P1062" s="323">
        <v>4607105148604</v>
      </c>
      <c r="Q1062" s="317"/>
      <c r="R1062" s="324">
        <f t="shared" si="125"/>
        <v>148.6</v>
      </c>
      <c r="S1062" s="458" t="s">
        <v>5414</v>
      </c>
      <c r="T1062" s="326"/>
      <c r="U1062" s="352"/>
      <c r="V1062" s="352"/>
      <c r="W1062" s="352"/>
      <c r="X1062" s="352"/>
    </row>
    <row r="1063" spans="1:24" ht="15.75" x14ac:dyDescent="0.2">
      <c r="A1063" s="292">
        <v>1044</v>
      </c>
      <c r="B1063" s="310">
        <v>8644</v>
      </c>
      <c r="C1063" s="311" t="s">
        <v>5415</v>
      </c>
      <c r="D1063" s="312"/>
      <c r="E1063" s="313" t="s">
        <v>605</v>
      </c>
      <c r="F1063" s="314" t="s">
        <v>986</v>
      </c>
      <c r="G1063" s="315" t="str">
        <f t="shared" si="123"/>
        <v>фото</v>
      </c>
      <c r="H1063" s="315"/>
      <c r="I1063" s="316" t="s">
        <v>636</v>
      </c>
      <c r="J1063" s="317" t="s">
        <v>984</v>
      </c>
      <c r="K1063" s="318" t="s">
        <v>985</v>
      </c>
      <c r="L1063" s="319">
        <v>15</v>
      </c>
      <c r="M1063" s="320">
        <v>3004.1</v>
      </c>
      <c r="N1063" s="424"/>
      <c r="O1063" s="322">
        <f t="shared" si="124"/>
        <v>0</v>
      </c>
      <c r="P1063" s="323">
        <v>4607105148611</v>
      </c>
      <c r="Q1063" s="317"/>
      <c r="R1063" s="324">
        <f t="shared" si="125"/>
        <v>200.27</v>
      </c>
      <c r="S1063" s="458" t="s">
        <v>5415</v>
      </c>
      <c r="T1063" s="326"/>
      <c r="U1063" s="352"/>
      <c r="V1063" s="352"/>
      <c r="W1063" s="352"/>
      <c r="X1063" s="352"/>
    </row>
    <row r="1064" spans="1:24" ht="15.75" x14ac:dyDescent="0.2">
      <c r="A1064" s="292">
        <v>1045</v>
      </c>
      <c r="B1064" s="310">
        <v>12027</v>
      </c>
      <c r="C1064" s="311" t="s">
        <v>2202</v>
      </c>
      <c r="D1064" s="312"/>
      <c r="E1064" s="313" t="s">
        <v>605</v>
      </c>
      <c r="F1064" s="314" t="s">
        <v>991</v>
      </c>
      <c r="G1064" s="315" t="str">
        <f t="shared" si="123"/>
        <v>фото</v>
      </c>
      <c r="H1064" s="315"/>
      <c r="I1064" s="316" t="s">
        <v>919</v>
      </c>
      <c r="J1064" s="317" t="s">
        <v>992</v>
      </c>
      <c r="K1064" s="318" t="s">
        <v>608</v>
      </c>
      <c r="L1064" s="319">
        <v>100</v>
      </c>
      <c r="M1064" s="320">
        <v>1666.1999999999998</v>
      </c>
      <c r="N1064" s="424"/>
      <c r="O1064" s="322">
        <f t="shared" si="124"/>
        <v>0</v>
      </c>
      <c r="P1064" s="323">
        <v>4607105148628</v>
      </c>
      <c r="Q1064" s="317"/>
      <c r="R1064" s="324">
        <f t="shared" si="125"/>
        <v>16.66</v>
      </c>
      <c r="S1064" s="458" t="s">
        <v>5416</v>
      </c>
      <c r="T1064" s="326"/>
      <c r="U1064" s="352"/>
      <c r="V1064" s="352"/>
      <c r="W1064" s="352"/>
      <c r="X1064" s="352"/>
    </row>
    <row r="1065" spans="1:24" ht="15.75" x14ac:dyDescent="0.2">
      <c r="A1065" s="292">
        <v>1046</v>
      </c>
      <c r="B1065" s="310">
        <v>12028</v>
      </c>
      <c r="C1065" s="311" t="s">
        <v>2666</v>
      </c>
      <c r="D1065" s="312"/>
      <c r="E1065" s="313" t="s">
        <v>605</v>
      </c>
      <c r="F1065" s="314" t="s">
        <v>993</v>
      </c>
      <c r="G1065" s="315" t="str">
        <f t="shared" si="123"/>
        <v>фото</v>
      </c>
      <c r="H1065" s="315"/>
      <c r="I1065" s="316" t="s">
        <v>994</v>
      </c>
      <c r="J1065" s="317" t="s">
        <v>992</v>
      </c>
      <c r="K1065" s="318" t="s">
        <v>995</v>
      </c>
      <c r="L1065" s="319">
        <v>150</v>
      </c>
      <c r="M1065" s="320">
        <v>1366.1999999999998</v>
      </c>
      <c r="N1065" s="424"/>
      <c r="O1065" s="322">
        <f t="shared" si="124"/>
        <v>0</v>
      </c>
      <c r="P1065" s="323">
        <v>4607105148635</v>
      </c>
      <c r="Q1065" s="317"/>
      <c r="R1065" s="324">
        <f t="shared" si="125"/>
        <v>9.11</v>
      </c>
      <c r="S1065" s="458" t="s">
        <v>5417</v>
      </c>
      <c r="T1065" s="326"/>
      <c r="U1065" s="352"/>
      <c r="V1065" s="352"/>
      <c r="W1065" s="352"/>
      <c r="X1065" s="352"/>
    </row>
    <row r="1066" spans="1:24" ht="15.75" x14ac:dyDescent="0.2">
      <c r="A1066" s="292">
        <v>1047</v>
      </c>
      <c r="B1066" s="310">
        <v>12029</v>
      </c>
      <c r="C1066" s="311" t="s">
        <v>2203</v>
      </c>
      <c r="D1066" s="312"/>
      <c r="E1066" s="313" t="s">
        <v>605</v>
      </c>
      <c r="F1066" s="314" t="s">
        <v>996</v>
      </c>
      <c r="G1066" s="315" t="str">
        <f t="shared" si="123"/>
        <v>фото</v>
      </c>
      <c r="H1066" s="315"/>
      <c r="I1066" s="316" t="s">
        <v>997</v>
      </c>
      <c r="J1066" s="317">
        <v>20</v>
      </c>
      <c r="K1066" s="318" t="s">
        <v>600</v>
      </c>
      <c r="L1066" s="319">
        <v>100</v>
      </c>
      <c r="M1066" s="320">
        <v>2678.2</v>
      </c>
      <c r="N1066" s="424"/>
      <c r="O1066" s="322">
        <f t="shared" si="124"/>
        <v>0</v>
      </c>
      <c r="P1066" s="323">
        <v>4607105148642</v>
      </c>
      <c r="Q1066" s="317"/>
      <c r="R1066" s="324">
        <f t="shared" si="125"/>
        <v>26.78</v>
      </c>
      <c r="S1066" s="458" t="s">
        <v>5418</v>
      </c>
      <c r="T1066" s="326"/>
      <c r="U1066" s="352"/>
      <c r="V1066" s="352"/>
      <c r="W1066" s="352"/>
      <c r="X1066" s="352"/>
    </row>
    <row r="1067" spans="1:24" ht="15.75" x14ac:dyDescent="0.2">
      <c r="A1067" s="292">
        <v>1048</v>
      </c>
      <c r="B1067" s="310">
        <v>12030</v>
      </c>
      <c r="C1067" s="311" t="s">
        <v>2204</v>
      </c>
      <c r="D1067" s="312"/>
      <c r="E1067" s="313" t="s">
        <v>605</v>
      </c>
      <c r="F1067" s="314" t="s">
        <v>987</v>
      </c>
      <c r="G1067" s="315" t="str">
        <f t="shared" si="123"/>
        <v>фото</v>
      </c>
      <c r="H1067" s="315"/>
      <c r="I1067" s="316" t="s">
        <v>988</v>
      </c>
      <c r="J1067" s="317" t="s">
        <v>989</v>
      </c>
      <c r="K1067" s="318" t="s">
        <v>596</v>
      </c>
      <c r="L1067" s="319">
        <v>15</v>
      </c>
      <c r="M1067" s="320">
        <v>1956.3</v>
      </c>
      <c r="N1067" s="424"/>
      <c r="O1067" s="322">
        <f t="shared" si="124"/>
        <v>0</v>
      </c>
      <c r="P1067" s="323">
        <v>4607105148659</v>
      </c>
      <c r="Q1067" s="317"/>
      <c r="R1067" s="324">
        <f t="shared" si="125"/>
        <v>130.41999999999999</v>
      </c>
      <c r="S1067" s="458" t="s">
        <v>2204</v>
      </c>
      <c r="T1067" s="326"/>
      <c r="U1067" s="352"/>
      <c r="V1067" s="352"/>
      <c r="W1067" s="352"/>
      <c r="X1067" s="352"/>
    </row>
    <row r="1068" spans="1:24" ht="15.75" x14ac:dyDescent="0.2">
      <c r="A1068" s="292">
        <v>1049</v>
      </c>
      <c r="B1068" s="310">
        <v>12033</v>
      </c>
      <c r="C1068" s="311" t="s">
        <v>2205</v>
      </c>
      <c r="D1068" s="312"/>
      <c r="E1068" s="313" t="s">
        <v>605</v>
      </c>
      <c r="F1068" s="314" t="s">
        <v>990</v>
      </c>
      <c r="G1068" s="315" t="str">
        <f t="shared" si="123"/>
        <v>фото</v>
      </c>
      <c r="H1068" s="315"/>
      <c r="I1068" s="316" t="s">
        <v>101</v>
      </c>
      <c r="J1068" s="317" t="s">
        <v>984</v>
      </c>
      <c r="K1068" s="318" t="s">
        <v>985</v>
      </c>
      <c r="L1068" s="319">
        <v>15</v>
      </c>
      <c r="M1068" s="320">
        <v>2529.6999999999998</v>
      </c>
      <c r="N1068" s="424"/>
      <c r="O1068" s="322">
        <f t="shared" si="124"/>
        <v>0</v>
      </c>
      <c r="P1068" s="323">
        <v>4607105148727</v>
      </c>
      <c r="Q1068" s="317"/>
      <c r="R1068" s="324">
        <f t="shared" si="125"/>
        <v>168.65</v>
      </c>
      <c r="S1068" s="458" t="s">
        <v>5419</v>
      </c>
      <c r="T1068" s="326"/>
      <c r="U1068" s="352"/>
      <c r="V1068" s="352"/>
      <c r="W1068" s="352"/>
      <c r="X1068" s="352"/>
    </row>
    <row r="1069" spans="1:24" ht="51" x14ac:dyDescent="0.2">
      <c r="A1069" s="292">
        <v>1050</v>
      </c>
      <c r="B1069" s="310">
        <v>12032</v>
      </c>
      <c r="C1069" s="311" t="s">
        <v>5420</v>
      </c>
      <c r="D1069" s="312"/>
      <c r="E1069" s="313" t="s">
        <v>605</v>
      </c>
      <c r="F1069" s="314" t="s">
        <v>3796</v>
      </c>
      <c r="G1069" s="315" t="str">
        <f t="shared" si="123"/>
        <v>фото</v>
      </c>
      <c r="H1069" s="315"/>
      <c r="I1069" s="316" t="s">
        <v>3883</v>
      </c>
      <c r="J1069" s="317" t="s">
        <v>3884</v>
      </c>
      <c r="K1069" s="318" t="s">
        <v>596</v>
      </c>
      <c r="L1069" s="319">
        <v>15</v>
      </c>
      <c r="M1069" s="320">
        <v>1943.1</v>
      </c>
      <c r="N1069" s="424"/>
      <c r="O1069" s="322">
        <f t="shared" si="124"/>
        <v>0</v>
      </c>
      <c r="P1069" s="323">
        <v>4607105148710</v>
      </c>
      <c r="Q1069" s="317"/>
      <c r="R1069" s="324">
        <f t="shared" si="125"/>
        <v>129.54</v>
      </c>
      <c r="S1069" s="458" t="s">
        <v>5420</v>
      </c>
      <c r="T1069" s="326"/>
      <c r="U1069" s="352"/>
      <c r="V1069" s="352"/>
      <c r="W1069" s="352"/>
      <c r="X1069" s="352"/>
    </row>
    <row r="1070" spans="1:24" ht="25.5" x14ac:dyDescent="0.2">
      <c r="A1070" s="292">
        <v>1051</v>
      </c>
      <c r="B1070" s="310">
        <v>12034</v>
      </c>
      <c r="C1070" s="311" t="s">
        <v>5421</v>
      </c>
      <c r="D1070" s="312"/>
      <c r="E1070" s="313" t="s">
        <v>605</v>
      </c>
      <c r="F1070" s="314" t="s">
        <v>210</v>
      </c>
      <c r="G1070" s="315" t="str">
        <f t="shared" si="123"/>
        <v>фото</v>
      </c>
      <c r="H1070" s="315"/>
      <c r="I1070" s="316" t="s">
        <v>231</v>
      </c>
      <c r="J1070" s="317">
        <v>90</v>
      </c>
      <c r="K1070" s="318" t="s">
        <v>985</v>
      </c>
      <c r="L1070" s="319">
        <v>15</v>
      </c>
      <c r="M1070" s="320">
        <v>3288.7</v>
      </c>
      <c r="N1070" s="424"/>
      <c r="O1070" s="322">
        <f t="shared" si="124"/>
        <v>0</v>
      </c>
      <c r="P1070" s="323">
        <v>4607105148734</v>
      </c>
      <c r="Q1070" s="317"/>
      <c r="R1070" s="324">
        <f t="shared" si="125"/>
        <v>219.25</v>
      </c>
      <c r="S1070" s="458" t="s">
        <v>5421</v>
      </c>
      <c r="T1070" s="326"/>
      <c r="U1070" s="352"/>
      <c r="V1070" s="352"/>
      <c r="W1070" s="352"/>
      <c r="X1070" s="352"/>
    </row>
    <row r="1071" spans="1:24" ht="63.75" x14ac:dyDescent="0.2">
      <c r="A1071" s="292">
        <v>1052</v>
      </c>
      <c r="B1071" s="310">
        <v>12036</v>
      </c>
      <c r="C1071" s="311" t="s">
        <v>5422</v>
      </c>
      <c r="D1071" s="312"/>
      <c r="E1071" s="313" t="s">
        <v>605</v>
      </c>
      <c r="F1071" s="314" t="s">
        <v>3797</v>
      </c>
      <c r="G1071" s="315" t="str">
        <f t="shared" si="123"/>
        <v>фото</v>
      </c>
      <c r="H1071" s="315"/>
      <c r="I1071" s="316" t="s">
        <v>3885</v>
      </c>
      <c r="J1071" s="317" t="s">
        <v>3886</v>
      </c>
      <c r="K1071" s="318" t="s">
        <v>596</v>
      </c>
      <c r="L1071" s="319">
        <v>15</v>
      </c>
      <c r="M1071" s="320">
        <v>2000</v>
      </c>
      <c r="N1071" s="424"/>
      <c r="O1071" s="322">
        <f t="shared" si="124"/>
        <v>0</v>
      </c>
      <c r="P1071" s="323">
        <v>4607105148758</v>
      </c>
      <c r="Q1071" s="317"/>
      <c r="R1071" s="324">
        <f t="shared" si="125"/>
        <v>133.33000000000001</v>
      </c>
      <c r="S1071" s="458" t="s">
        <v>5422</v>
      </c>
      <c r="T1071" s="326"/>
      <c r="U1071" s="352"/>
      <c r="V1071" s="352"/>
      <c r="W1071" s="352"/>
      <c r="X1071" s="352"/>
    </row>
    <row r="1072" spans="1:24" ht="15.75" x14ac:dyDescent="0.2">
      <c r="A1072" s="292">
        <v>1053</v>
      </c>
      <c r="B1072" s="671">
        <v>12035</v>
      </c>
      <c r="C1072" s="311" t="s">
        <v>2207</v>
      </c>
      <c r="D1072" s="312"/>
      <c r="E1072" s="313" t="s">
        <v>605</v>
      </c>
      <c r="F1072" s="314" t="s">
        <v>998</v>
      </c>
      <c r="G1072" s="315" t="str">
        <f t="shared" si="123"/>
        <v>фото</v>
      </c>
      <c r="H1072" s="315"/>
      <c r="I1072" s="316" t="s">
        <v>1243</v>
      </c>
      <c r="J1072" s="317">
        <v>25</v>
      </c>
      <c r="K1072" s="318" t="s">
        <v>616</v>
      </c>
      <c r="L1072" s="319">
        <v>100</v>
      </c>
      <c r="M1072" s="320">
        <v>821.9</v>
      </c>
      <c r="N1072" s="424"/>
      <c r="O1072" s="322">
        <f t="shared" si="124"/>
        <v>0</v>
      </c>
      <c r="P1072" s="323">
        <v>4607105148741</v>
      </c>
      <c r="Q1072" s="317"/>
      <c r="R1072" s="324">
        <f t="shared" si="125"/>
        <v>8.2200000000000006</v>
      </c>
      <c r="S1072" s="458" t="s">
        <v>5423</v>
      </c>
      <c r="T1072" s="326"/>
      <c r="U1072" s="352"/>
      <c r="V1072" s="352"/>
      <c r="W1072" s="352"/>
      <c r="X1072" s="352"/>
    </row>
    <row r="1073" spans="1:24" ht="23.25" x14ac:dyDescent="0.25">
      <c r="A1073" s="292">
        <v>1054</v>
      </c>
      <c r="B1073" s="443"/>
      <c r="C1073" s="341"/>
      <c r="D1073" s="341"/>
      <c r="E1073" s="348" t="s">
        <v>2470</v>
      </c>
      <c r="F1073" s="342"/>
      <c r="G1073" s="299"/>
      <c r="H1073" s="299"/>
      <c r="I1073" s="299"/>
      <c r="J1073" s="299"/>
      <c r="K1073" s="341"/>
      <c r="L1073" s="341"/>
      <c r="M1073" s="341"/>
      <c r="N1073" s="341"/>
      <c r="O1073" s="299"/>
      <c r="P1073" s="453"/>
      <c r="Q1073" s="299"/>
      <c r="R1073" s="343"/>
      <c r="S1073" s="351"/>
      <c r="T1073" s="343"/>
      <c r="U1073" s="352"/>
      <c r="V1073" s="352"/>
      <c r="W1073" s="352"/>
      <c r="X1073" s="352"/>
    </row>
    <row r="1074" spans="1:24" ht="15.75" x14ac:dyDescent="0.2">
      <c r="A1074" s="292">
        <v>1055</v>
      </c>
      <c r="B1074" s="442"/>
      <c r="C1074" s="305"/>
      <c r="D1074" s="305"/>
      <c r="E1074" s="338" t="s">
        <v>6965</v>
      </c>
      <c r="F1074" s="339"/>
      <c r="G1074" s="308"/>
      <c r="H1074" s="308"/>
      <c r="I1074" s="308"/>
      <c r="J1074" s="308"/>
      <c r="K1074" s="307"/>
      <c r="L1074" s="307"/>
      <c r="M1074" s="307"/>
      <c r="N1074" s="307"/>
      <c r="O1074" s="308"/>
      <c r="P1074" s="452"/>
      <c r="Q1074" s="308"/>
      <c r="R1074" s="309"/>
      <c r="S1074" s="457"/>
      <c r="T1074" s="308"/>
      <c r="U1074" s="352"/>
      <c r="V1074" s="352"/>
      <c r="W1074" s="352"/>
      <c r="X1074" s="352"/>
    </row>
    <row r="1075" spans="1:24" ht="15.75" x14ac:dyDescent="0.2">
      <c r="A1075" s="292">
        <v>1056</v>
      </c>
      <c r="B1075" s="310">
        <v>12042</v>
      </c>
      <c r="C1075" s="311" t="s">
        <v>2208</v>
      </c>
      <c r="D1075" s="312"/>
      <c r="E1075" s="313" t="s">
        <v>53</v>
      </c>
      <c r="F1075" s="314" t="s">
        <v>999</v>
      </c>
      <c r="G1075" s="315" t="str">
        <f t="shared" ref="G1075:G1077" si="126">HYPERLINK("http://www.gardenbulbs.ru/images/summer_CL/thumbnails/"&amp;C1075&amp;".jpg","фото")</f>
        <v>фото</v>
      </c>
      <c r="H1075" s="315"/>
      <c r="I1075" s="316" t="s">
        <v>467</v>
      </c>
      <c r="J1075" s="317">
        <v>90</v>
      </c>
      <c r="K1075" s="318" t="s">
        <v>603</v>
      </c>
      <c r="L1075" s="319">
        <v>10</v>
      </c>
      <c r="M1075" s="320">
        <v>949.30000000000007</v>
      </c>
      <c r="N1075" s="424"/>
      <c r="O1075" s="322">
        <f t="shared" ref="O1075:O1077" si="127">IF(ISERROR(N1075*M1075),0,N1075*M1075)</f>
        <v>0</v>
      </c>
      <c r="P1075" s="323">
        <v>4607105148857</v>
      </c>
      <c r="Q1075" s="317"/>
      <c r="R1075" s="324">
        <f t="shared" ref="R1075:R1077" si="128">ROUND(M1075/L1075,2)</f>
        <v>94.93</v>
      </c>
      <c r="S1075" s="458" t="s">
        <v>5424</v>
      </c>
      <c r="T1075" s="326"/>
      <c r="U1075" s="352"/>
      <c r="V1075" s="352"/>
      <c r="W1075" s="352"/>
      <c r="X1075" s="352"/>
    </row>
    <row r="1076" spans="1:24" ht="15.75" x14ac:dyDescent="0.2">
      <c r="A1076" s="292">
        <v>1057</v>
      </c>
      <c r="B1076" s="310">
        <v>12043</v>
      </c>
      <c r="C1076" s="311" t="s">
        <v>2209</v>
      </c>
      <c r="D1076" s="312"/>
      <c r="E1076" s="313" t="s">
        <v>53</v>
      </c>
      <c r="F1076" s="314" t="s">
        <v>1000</v>
      </c>
      <c r="G1076" s="315" t="str">
        <f t="shared" si="126"/>
        <v>фото</v>
      </c>
      <c r="H1076" s="315"/>
      <c r="I1076" s="316" t="s">
        <v>1189</v>
      </c>
      <c r="J1076" s="317">
        <v>140</v>
      </c>
      <c r="K1076" s="318" t="s">
        <v>603</v>
      </c>
      <c r="L1076" s="319">
        <v>10</v>
      </c>
      <c r="M1076" s="320">
        <v>1341.3999999999999</v>
      </c>
      <c r="N1076" s="424"/>
      <c r="O1076" s="322">
        <f t="shared" si="127"/>
        <v>0</v>
      </c>
      <c r="P1076" s="323">
        <v>4607105148864</v>
      </c>
      <c r="Q1076" s="317"/>
      <c r="R1076" s="324">
        <f t="shared" si="128"/>
        <v>134.13999999999999</v>
      </c>
      <c r="S1076" s="458" t="s">
        <v>2209</v>
      </c>
      <c r="T1076" s="326"/>
      <c r="U1076" s="352"/>
      <c r="V1076" s="352"/>
      <c r="W1076" s="352"/>
      <c r="X1076" s="352"/>
    </row>
    <row r="1077" spans="1:24" ht="15.75" x14ac:dyDescent="0.2">
      <c r="A1077" s="292">
        <v>1058</v>
      </c>
      <c r="B1077" s="441">
        <v>12045</v>
      </c>
      <c r="C1077" s="311" t="s">
        <v>2210</v>
      </c>
      <c r="D1077" s="312"/>
      <c r="E1077" s="313" t="s">
        <v>53</v>
      </c>
      <c r="F1077" s="314" t="s">
        <v>1003</v>
      </c>
      <c r="G1077" s="315" t="str">
        <f t="shared" si="126"/>
        <v>фото</v>
      </c>
      <c r="H1077" s="315"/>
      <c r="I1077" s="316" t="s">
        <v>1002</v>
      </c>
      <c r="J1077" s="317">
        <v>125</v>
      </c>
      <c r="K1077" s="318" t="s">
        <v>603</v>
      </c>
      <c r="L1077" s="319">
        <v>10</v>
      </c>
      <c r="M1077" s="320">
        <v>1373</v>
      </c>
      <c r="N1077" s="424"/>
      <c r="O1077" s="322">
        <f t="shared" si="127"/>
        <v>0</v>
      </c>
      <c r="P1077" s="323">
        <v>4607105148888</v>
      </c>
      <c r="Q1077" s="317"/>
      <c r="R1077" s="324">
        <f t="shared" si="128"/>
        <v>137.30000000000001</v>
      </c>
      <c r="S1077" s="458" t="s">
        <v>5425</v>
      </c>
      <c r="T1077" s="326"/>
      <c r="U1077" s="352"/>
      <c r="V1077" s="352"/>
      <c r="W1077" s="352"/>
      <c r="X1077" s="352"/>
    </row>
    <row r="1078" spans="1:24" ht="23.25" x14ac:dyDescent="0.25">
      <c r="A1078" s="292">
        <v>1059</v>
      </c>
      <c r="B1078" s="443"/>
      <c r="C1078" s="341"/>
      <c r="D1078" s="341"/>
      <c r="E1078" s="348" t="s">
        <v>2471</v>
      </c>
      <c r="F1078" s="342"/>
      <c r="G1078" s="299"/>
      <c r="H1078" s="299"/>
      <c r="I1078" s="299"/>
      <c r="J1078" s="299"/>
      <c r="K1078" s="341"/>
      <c r="L1078" s="341"/>
      <c r="M1078" s="341"/>
      <c r="N1078" s="341"/>
      <c r="O1078" s="299"/>
      <c r="P1078" s="453"/>
      <c r="Q1078" s="299"/>
      <c r="R1078" s="343"/>
      <c r="S1078" s="351"/>
      <c r="T1078" s="343"/>
      <c r="U1078" s="352"/>
      <c r="V1078" s="352"/>
      <c r="W1078" s="352"/>
      <c r="X1078" s="352"/>
    </row>
    <row r="1079" spans="1:24" ht="15.75" x14ac:dyDescent="0.2">
      <c r="A1079" s="292">
        <v>1060</v>
      </c>
      <c r="B1079" s="442"/>
      <c r="C1079" s="305"/>
      <c r="D1079" s="305"/>
      <c r="E1079" s="338" t="s">
        <v>6966</v>
      </c>
      <c r="F1079" s="339"/>
      <c r="G1079" s="308"/>
      <c r="H1079" s="308"/>
      <c r="I1079" s="308"/>
      <c r="J1079" s="308"/>
      <c r="K1079" s="307"/>
      <c r="L1079" s="307"/>
      <c r="M1079" s="307"/>
      <c r="N1079" s="307"/>
      <c r="O1079" s="308"/>
      <c r="P1079" s="452"/>
      <c r="Q1079" s="308"/>
      <c r="R1079" s="309"/>
      <c r="S1079" s="457"/>
      <c r="T1079" s="308"/>
      <c r="U1079" s="352"/>
      <c r="V1079" s="352"/>
      <c r="W1079" s="352"/>
      <c r="X1079" s="352"/>
    </row>
    <row r="1080" spans="1:24" ht="153" x14ac:dyDescent="0.2">
      <c r="A1080" s="292">
        <v>1061</v>
      </c>
      <c r="B1080" s="310">
        <v>11987</v>
      </c>
      <c r="C1080" s="311" t="s">
        <v>3247</v>
      </c>
      <c r="D1080" s="312" t="s">
        <v>3248</v>
      </c>
      <c r="E1080" s="313" t="s">
        <v>2473</v>
      </c>
      <c r="F1080" s="314" t="s">
        <v>3249</v>
      </c>
      <c r="G1080" s="315" t="str">
        <f t="shared" ref="G1080:H1085" si="129">HYPERLINK("http://www.gardenbulbs.ru/images/summer_CL/thumbnails/"&amp;C1080&amp;".jpg","фото")</f>
        <v>фото</v>
      </c>
      <c r="H1080" s="315" t="str">
        <f t="shared" si="129"/>
        <v>фото</v>
      </c>
      <c r="I1080" s="316" t="s">
        <v>6967</v>
      </c>
      <c r="J1080" s="317" t="s">
        <v>2583</v>
      </c>
      <c r="K1080" s="318" t="s">
        <v>295</v>
      </c>
      <c r="L1080" s="319">
        <v>10</v>
      </c>
      <c r="M1080" s="320">
        <v>1718.8999999999999</v>
      </c>
      <c r="N1080" s="424"/>
      <c r="O1080" s="322">
        <f t="shared" ref="O1080:O1085" si="130">IF(ISERROR(N1080*M1080),0,N1080*M1080)</f>
        <v>0</v>
      </c>
      <c r="P1080" s="323">
        <v>4607105147973</v>
      </c>
      <c r="Q1080" s="317"/>
      <c r="R1080" s="324">
        <f t="shared" ref="R1080:R1085" si="131">ROUND(M1080/L1080,2)</f>
        <v>171.89</v>
      </c>
      <c r="S1080" s="458" t="s">
        <v>3250</v>
      </c>
      <c r="T1080" s="326" t="s">
        <v>6968</v>
      </c>
      <c r="U1080" s="352"/>
      <c r="V1080" s="352"/>
      <c r="W1080" s="352"/>
      <c r="X1080" s="352"/>
    </row>
    <row r="1081" spans="1:24" ht="25.5" x14ac:dyDescent="0.2">
      <c r="A1081" s="292">
        <v>1062</v>
      </c>
      <c r="B1081" s="310">
        <v>11988</v>
      </c>
      <c r="C1081" s="311" t="s">
        <v>3251</v>
      </c>
      <c r="D1081" s="312" t="s">
        <v>3252</v>
      </c>
      <c r="E1081" s="313" t="s">
        <v>2473</v>
      </c>
      <c r="F1081" s="314" t="s">
        <v>2519</v>
      </c>
      <c r="G1081" s="315" t="str">
        <f t="shared" si="129"/>
        <v>фото</v>
      </c>
      <c r="H1081" s="315" t="str">
        <f t="shared" si="129"/>
        <v>фото</v>
      </c>
      <c r="I1081" s="316" t="s">
        <v>3253</v>
      </c>
      <c r="J1081" s="317" t="s">
        <v>2583</v>
      </c>
      <c r="K1081" s="318" t="s">
        <v>295</v>
      </c>
      <c r="L1081" s="319">
        <v>10</v>
      </c>
      <c r="M1081" s="320">
        <v>1718.8999999999999</v>
      </c>
      <c r="N1081" s="424"/>
      <c r="O1081" s="322">
        <f t="shared" si="130"/>
        <v>0</v>
      </c>
      <c r="P1081" s="323">
        <v>4607105147980</v>
      </c>
      <c r="Q1081" s="317"/>
      <c r="R1081" s="324">
        <f t="shared" si="131"/>
        <v>171.89</v>
      </c>
      <c r="S1081" s="458" t="s">
        <v>5426</v>
      </c>
      <c r="T1081" s="326" t="s">
        <v>6968</v>
      </c>
      <c r="U1081" s="352"/>
      <c r="V1081" s="352"/>
      <c r="W1081" s="352"/>
      <c r="X1081" s="352"/>
    </row>
    <row r="1082" spans="1:24" ht="25.5" x14ac:dyDescent="0.2">
      <c r="A1082" s="292">
        <v>1063</v>
      </c>
      <c r="B1082" s="310">
        <v>11986</v>
      </c>
      <c r="C1082" s="311" t="s">
        <v>3254</v>
      </c>
      <c r="D1082" s="312" t="s">
        <v>3255</v>
      </c>
      <c r="E1082" s="313" t="s">
        <v>2473</v>
      </c>
      <c r="F1082" s="314" t="s">
        <v>3256</v>
      </c>
      <c r="G1082" s="315" t="str">
        <f t="shared" si="129"/>
        <v>фото</v>
      </c>
      <c r="H1082" s="315" t="str">
        <f t="shared" si="129"/>
        <v>фото</v>
      </c>
      <c r="I1082" s="316" t="s">
        <v>3257</v>
      </c>
      <c r="J1082" s="317" t="s">
        <v>2583</v>
      </c>
      <c r="K1082" s="318" t="s">
        <v>295</v>
      </c>
      <c r="L1082" s="319">
        <v>10</v>
      </c>
      <c r="M1082" s="320">
        <v>1718.8999999999999</v>
      </c>
      <c r="N1082" s="424"/>
      <c r="O1082" s="322">
        <f t="shared" si="130"/>
        <v>0</v>
      </c>
      <c r="P1082" s="323">
        <v>4607105147966</v>
      </c>
      <c r="Q1082" s="317"/>
      <c r="R1082" s="324">
        <f t="shared" si="131"/>
        <v>171.89</v>
      </c>
      <c r="S1082" s="458" t="s">
        <v>3258</v>
      </c>
      <c r="T1082" s="326" t="s">
        <v>6968</v>
      </c>
      <c r="U1082" s="352"/>
      <c r="V1082" s="352"/>
      <c r="W1082" s="352"/>
      <c r="X1082" s="352"/>
    </row>
    <row r="1083" spans="1:24" ht="22.5" x14ac:dyDescent="0.2">
      <c r="A1083" s="292">
        <v>1064</v>
      </c>
      <c r="B1083" s="310">
        <v>11990</v>
      </c>
      <c r="C1083" s="311" t="s">
        <v>3259</v>
      </c>
      <c r="D1083" s="312" t="s">
        <v>3260</v>
      </c>
      <c r="E1083" s="313" t="s">
        <v>2473</v>
      </c>
      <c r="F1083" s="314" t="s">
        <v>2521</v>
      </c>
      <c r="G1083" s="315" t="str">
        <f t="shared" si="129"/>
        <v>фото</v>
      </c>
      <c r="H1083" s="315" t="str">
        <f t="shared" si="129"/>
        <v>фото</v>
      </c>
      <c r="I1083" s="316" t="s">
        <v>2585</v>
      </c>
      <c r="J1083" s="317" t="s">
        <v>2583</v>
      </c>
      <c r="K1083" s="318" t="s">
        <v>295</v>
      </c>
      <c r="L1083" s="319">
        <v>10</v>
      </c>
      <c r="M1083" s="320">
        <v>1718.8999999999999</v>
      </c>
      <c r="N1083" s="424"/>
      <c r="O1083" s="322">
        <f t="shared" si="130"/>
        <v>0</v>
      </c>
      <c r="P1083" s="323">
        <v>4607105148000</v>
      </c>
      <c r="Q1083" s="317"/>
      <c r="R1083" s="324">
        <f t="shared" si="131"/>
        <v>171.89</v>
      </c>
      <c r="S1083" s="458" t="s">
        <v>5427</v>
      </c>
      <c r="T1083" s="326" t="s">
        <v>6968</v>
      </c>
      <c r="U1083" s="352"/>
      <c r="V1083" s="352"/>
      <c r="W1083" s="352"/>
      <c r="X1083" s="352"/>
    </row>
    <row r="1084" spans="1:24" ht="22.5" x14ac:dyDescent="0.2">
      <c r="A1084" s="292">
        <v>1065</v>
      </c>
      <c r="B1084" s="310">
        <v>11991</v>
      </c>
      <c r="C1084" s="311" t="s">
        <v>3261</v>
      </c>
      <c r="D1084" s="312" t="s">
        <v>3262</v>
      </c>
      <c r="E1084" s="313" t="s">
        <v>2473</v>
      </c>
      <c r="F1084" s="314" t="s">
        <v>2520</v>
      </c>
      <c r="G1084" s="315" t="str">
        <f t="shared" si="129"/>
        <v>фото</v>
      </c>
      <c r="H1084" s="315" t="str">
        <f t="shared" si="129"/>
        <v>фото</v>
      </c>
      <c r="I1084" s="316" t="s">
        <v>2584</v>
      </c>
      <c r="J1084" s="317" t="s">
        <v>2583</v>
      </c>
      <c r="K1084" s="318" t="s">
        <v>295</v>
      </c>
      <c r="L1084" s="319">
        <v>10</v>
      </c>
      <c r="M1084" s="320">
        <v>1718.8999999999999</v>
      </c>
      <c r="N1084" s="424"/>
      <c r="O1084" s="322">
        <f t="shared" si="130"/>
        <v>0</v>
      </c>
      <c r="P1084" s="323">
        <v>4607105148017</v>
      </c>
      <c r="Q1084" s="317"/>
      <c r="R1084" s="324">
        <f t="shared" si="131"/>
        <v>171.89</v>
      </c>
      <c r="S1084" s="458" t="s">
        <v>5428</v>
      </c>
      <c r="T1084" s="326" t="s">
        <v>6968</v>
      </c>
      <c r="U1084" s="352"/>
      <c r="V1084" s="352"/>
      <c r="W1084" s="352"/>
      <c r="X1084" s="352"/>
    </row>
    <row r="1085" spans="1:24" ht="38.25" x14ac:dyDescent="0.2">
      <c r="A1085" s="292">
        <v>1066</v>
      </c>
      <c r="B1085" s="310">
        <v>11989</v>
      </c>
      <c r="C1085" s="311" t="s">
        <v>3263</v>
      </c>
      <c r="D1085" s="312" t="s">
        <v>3264</v>
      </c>
      <c r="E1085" s="313" t="s">
        <v>2473</v>
      </c>
      <c r="F1085" s="314" t="s">
        <v>3265</v>
      </c>
      <c r="G1085" s="315" t="str">
        <f t="shared" si="129"/>
        <v>фото</v>
      </c>
      <c r="H1085" s="315" t="str">
        <f t="shared" si="129"/>
        <v>фото</v>
      </c>
      <c r="I1085" s="316" t="s">
        <v>3266</v>
      </c>
      <c r="J1085" s="317" t="s">
        <v>2583</v>
      </c>
      <c r="K1085" s="318" t="s">
        <v>295</v>
      </c>
      <c r="L1085" s="319">
        <v>10</v>
      </c>
      <c r="M1085" s="320">
        <v>1630.8</v>
      </c>
      <c r="N1085" s="424"/>
      <c r="O1085" s="322">
        <f t="shared" si="130"/>
        <v>0</v>
      </c>
      <c r="P1085" s="323">
        <v>4607105147997</v>
      </c>
      <c r="Q1085" s="317"/>
      <c r="R1085" s="324">
        <f t="shared" si="131"/>
        <v>163.08000000000001</v>
      </c>
      <c r="S1085" s="458" t="s">
        <v>3267</v>
      </c>
      <c r="T1085" s="326" t="s">
        <v>6968</v>
      </c>
      <c r="U1085" s="352"/>
      <c r="V1085" s="352"/>
      <c r="W1085" s="352"/>
      <c r="X1085" s="352"/>
    </row>
    <row r="1086" spans="1:24" ht="15.75" x14ac:dyDescent="0.2">
      <c r="A1086" s="292">
        <v>1067</v>
      </c>
      <c r="B1086" s="304"/>
      <c r="C1086" s="305"/>
      <c r="D1086" s="305"/>
      <c r="E1086" s="338" t="s">
        <v>6969</v>
      </c>
      <c r="F1086" s="339"/>
      <c r="G1086" s="308"/>
      <c r="H1086" s="308"/>
      <c r="I1086" s="308"/>
      <c r="J1086" s="308"/>
      <c r="K1086" s="307"/>
      <c r="L1086" s="307"/>
      <c r="M1086" s="307"/>
      <c r="N1086" s="307"/>
      <c r="O1086" s="308"/>
      <c r="P1086" s="452"/>
      <c r="Q1086" s="308"/>
      <c r="R1086" s="309"/>
      <c r="S1086" s="457"/>
      <c r="T1086" s="308"/>
      <c r="U1086" s="352"/>
      <c r="V1086" s="352"/>
      <c r="W1086" s="352"/>
      <c r="X1086" s="352"/>
    </row>
    <row r="1087" spans="1:24" ht="25.5" x14ac:dyDescent="0.2">
      <c r="A1087" s="292">
        <v>1068</v>
      </c>
      <c r="B1087" s="310">
        <v>5225</v>
      </c>
      <c r="C1087" s="311" t="s">
        <v>3268</v>
      </c>
      <c r="D1087" s="312"/>
      <c r="E1087" s="313" t="s">
        <v>2212</v>
      </c>
      <c r="F1087" s="314" t="s">
        <v>2522</v>
      </c>
      <c r="G1087" s="315" t="str">
        <f t="shared" ref="G1087:G1108" si="132">HYPERLINK("http://www.gardenbulbs.ru/images/summer_CL/thumbnails/"&amp;C1087&amp;".jpg","фото")</f>
        <v>фото</v>
      </c>
      <c r="H1087" s="315"/>
      <c r="I1087" s="316" t="s">
        <v>2586</v>
      </c>
      <c r="J1087" s="317" t="s">
        <v>1081</v>
      </c>
      <c r="K1087" s="318" t="s">
        <v>2214</v>
      </c>
      <c r="L1087" s="319">
        <v>8</v>
      </c>
      <c r="M1087" s="320">
        <v>2314.7999999999997</v>
      </c>
      <c r="N1087" s="424"/>
      <c r="O1087" s="322">
        <f t="shared" ref="O1087:O1108" si="133">IF(ISERROR(N1087*M1087),0,N1087*M1087)</f>
        <v>0</v>
      </c>
      <c r="P1087" s="323">
        <v>4607105148048</v>
      </c>
      <c r="Q1087" s="317"/>
      <c r="R1087" s="324">
        <f t="shared" ref="R1087:R1108" si="134">ROUND(M1087/L1087,2)</f>
        <v>289.35000000000002</v>
      </c>
      <c r="S1087" s="458" t="s">
        <v>5429</v>
      </c>
      <c r="T1087" s="326" t="s">
        <v>6968</v>
      </c>
      <c r="U1087" s="352"/>
      <c r="V1087" s="352"/>
      <c r="W1087" s="352"/>
      <c r="X1087" s="352"/>
    </row>
    <row r="1088" spans="1:24" ht="38.25" x14ac:dyDescent="0.2">
      <c r="A1088" s="292">
        <v>1069</v>
      </c>
      <c r="B1088" s="310">
        <v>9621</v>
      </c>
      <c r="C1088" s="311" t="s">
        <v>3977</v>
      </c>
      <c r="D1088" s="312"/>
      <c r="E1088" s="313" t="s">
        <v>2212</v>
      </c>
      <c r="F1088" s="314" t="s">
        <v>713</v>
      </c>
      <c r="G1088" s="315" t="str">
        <f t="shared" si="132"/>
        <v>фото</v>
      </c>
      <c r="H1088" s="315"/>
      <c r="I1088" s="316" t="s">
        <v>6970</v>
      </c>
      <c r="J1088" s="317" t="s">
        <v>1081</v>
      </c>
      <c r="K1088" s="318" t="s">
        <v>2214</v>
      </c>
      <c r="L1088" s="319">
        <v>8</v>
      </c>
      <c r="M1088" s="320">
        <v>2264.1999999999998</v>
      </c>
      <c r="N1088" s="424"/>
      <c r="O1088" s="322">
        <f t="shared" si="133"/>
        <v>0</v>
      </c>
      <c r="P1088" s="323">
        <v>4607105109032</v>
      </c>
      <c r="Q1088" s="317" t="s">
        <v>6971</v>
      </c>
      <c r="R1088" s="324">
        <f t="shared" si="134"/>
        <v>283.02999999999997</v>
      </c>
      <c r="S1088" s="458" t="s">
        <v>5430</v>
      </c>
      <c r="T1088" s="326" t="s">
        <v>6968</v>
      </c>
      <c r="U1088" s="352"/>
      <c r="V1088" s="352"/>
      <c r="W1088" s="352"/>
      <c r="X1088" s="352"/>
    </row>
    <row r="1089" spans="1:24" ht="38.25" x14ac:dyDescent="0.2">
      <c r="A1089" s="292">
        <v>1070</v>
      </c>
      <c r="B1089" s="310">
        <v>5088</v>
      </c>
      <c r="C1089" s="311" t="s">
        <v>6972</v>
      </c>
      <c r="D1089" s="312"/>
      <c r="E1089" s="313" t="s">
        <v>2212</v>
      </c>
      <c r="F1089" s="314" t="s">
        <v>6973</v>
      </c>
      <c r="G1089" s="315" t="str">
        <f t="shared" si="132"/>
        <v>фото</v>
      </c>
      <c r="H1089" s="315"/>
      <c r="I1089" s="316" t="s">
        <v>6974</v>
      </c>
      <c r="J1089" s="317" t="s">
        <v>1081</v>
      </c>
      <c r="K1089" s="318" t="s">
        <v>2214</v>
      </c>
      <c r="L1089" s="319">
        <v>8</v>
      </c>
      <c r="M1089" s="320">
        <v>2284.5</v>
      </c>
      <c r="N1089" s="321"/>
      <c r="O1089" s="322">
        <f t="shared" si="133"/>
        <v>0</v>
      </c>
      <c r="P1089" s="323"/>
      <c r="Q1089" s="317"/>
      <c r="R1089" s="324">
        <f t="shared" si="134"/>
        <v>285.56</v>
      </c>
      <c r="S1089" s="458" t="s">
        <v>6975</v>
      </c>
      <c r="T1089" s="326" t="s">
        <v>6968</v>
      </c>
      <c r="U1089" s="352"/>
      <c r="V1089" s="352"/>
      <c r="W1089" s="352"/>
      <c r="X1089" s="352"/>
    </row>
    <row r="1090" spans="1:24" ht="15.75" x14ac:dyDescent="0.2">
      <c r="A1090" s="292">
        <v>1071</v>
      </c>
      <c r="B1090" s="310">
        <v>1921</v>
      </c>
      <c r="C1090" s="311" t="s">
        <v>3269</v>
      </c>
      <c r="D1090" s="312"/>
      <c r="E1090" s="313" t="s">
        <v>2212</v>
      </c>
      <c r="F1090" s="314" t="s">
        <v>1298</v>
      </c>
      <c r="G1090" s="315" t="str">
        <f t="shared" si="132"/>
        <v>фото</v>
      </c>
      <c r="H1090" s="315"/>
      <c r="I1090" s="316" t="s">
        <v>2219</v>
      </c>
      <c r="J1090" s="317" t="s">
        <v>1081</v>
      </c>
      <c r="K1090" s="318" t="s">
        <v>2214</v>
      </c>
      <c r="L1090" s="319">
        <v>8</v>
      </c>
      <c r="M1090" s="320">
        <v>2314.7999999999997</v>
      </c>
      <c r="N1090" s="424"/>
      <c r="O1090" s="322">
        <f t="shared" si="133"/>
        <v>0</v>
      </c>
      <c r="P1090" s="323">
        <v>4607105137042</v>
      </c>
      <c r="Q1090" s="317"/>
      <c r="R1090" s="324">
        <f t="shared" si="134"/>
        <v>289.35000000000002</v>
      </c>
      <c r="S1090" s="458" t="s">
        <v>5432</v>
      </c>
      <c r="T1090" s="326" t="s">
        <v>6968</v>
      </c>
      <c r="U1090" s="352"/>
      <c r="V1090" s="352"/>
      <c r="W1090" s="352"/>
      <c r="X1090" s="352"/>
    </row>
    <row r="1091" spans="1:24" ht="38.25" x14ac:dyDescent="0.2">
      <c r="A1091" s="292">
        <v>1072</v>
      </c>
      <c r="B1091" s="310">
        <v>9625</v>
      </c>
      <c r="C1091" s="311" t="s">
        <v>2226</v>
      </c>
      <c r="D1091" s="312"/>
      <c r="E1091" s="313" t="s">
        <v>2212</v>
      </c>
      <c r="F1091" s="314" t="s">
        <v>2227</v>
      </c>
      <c r="G1091" s="315" t="str">
        <f t="shared" si="132"/>
        <v>фото</v>
      </c>
      <c r="H1091" s="315"/>
      <c r="I1091" s="316" t="s">
        <v>6976</v>
      </c>
      <c r="J1091" s="317" t="s">
        <v>1081</v>
      </c>
      <c r="K1091" s="318" t="s">
        <v>2214</v>
      </c>
      <c r="L1091" s="319">
        <v>8</v>
      </c>
      <c r="M1091" s="320">
        <v>2669</v>
      </c>
      <c r="N1091" s="424"/>
      <c r="O1091" s="322">
        <f t="shared" si="133"/>
        <v>0</v>
      </c>
      <c r="P1091" s="323">
        <v>4607105109087</v>
      </c>
      <c r="Q1091" s="317" t="s">
        <v>6971</v>
      </c>
      <c r="R1091" s="324">
        <f t="shared" si="134"/>
        <v>333.63</v>
      </c>
      <c r="S1091" s="458" t="s">
        <v>5438</v>
      </c>
      <c r="T1091" s="326" t="s">
        <v>6968</v>
      </c>
      <c r="U1091" s="352"/>
      <c r="V1091" s="352"/>
      <c r="W1091" s="352"/>
      <c r="X1091" s="352"/>
    </row>
    <row r="1092" spans="1:24" ht="25.5" x14ac:dyDescent="0.2">
      <c r="A1092" s="292">
        <v>1073</v>
      </c>
      <c r="B1092" s="310">
        <v>9626</v>
      </c>
      <c r="C1092" s="311" t="s">
        <v>3978</v>
      </c>
      <c r="D1092" s="312"/>
      <c r="E1092" s="313" t="s">
        <v>2212</v>
      </c>
      <c r="F1092" s="314" t="s">
        <v>3798</v>
      </c>
      <c r="G1092" s="315" t="str">
        <f t="shared" si="132"/>
        <v>фото</v>
      </c>
      <c r="H1092" s="315"/>
      <c r="I1092" s="316" t="s">
        <v>3887</v>
      </c>
      <c r="J1092" s="317" t="s">
        <v>1081</v>
      </c>
      <c r="K1092" s="318" t="s">
        <v>2214</v>
      </c>
      <c r="L1092" s="319">
        <v>8</v>
      </c>
      <c r="M1092" s="320">
        <v>2567.7999999999997</v>
      </c>
      <c r="N1092" s="424"/>
      <c r="O1092" s="322">
        <f t="shared" si="133"/>
        <v>0</v>
      </c>
      <c r="P1092" s="323">
        <v>4607105109094</v>
      </c>
      <c r="Q1092" s="317"/>
      <c r="R1092" s="324">
        <f t="shared" si="134"/>
        <v>320.98</v>
      </c>
      <c r="S1092" s="458" t="s">
        <v>5439</v>
      </c>
      <c r="T1092" s="326" t="s">
        <v>6968</v>
      </c>
      <c r="U1092" s="352"/>
      <c r="V1092" s="352"/>
      <c r="W1092" s="352"/>
      <c r="X1092" s="352"/>
    </row>
    <row r="1093" spans="1:24" ht="38.25" x14ac:dyDescent="0.2">
      <c r="A1093" s="292">
        <v>1074</v>
      </c>
      <c r="B1093" s="310">
        <v>8703</v>
      </c>
      <c r="C1093" s="311" t="s">
        <v>4610</v>
      </c>
      <c r="D1093" s="312"/>
      <c r="E1093" s="313" t="s">
        <v>2212</v>
      </c>
      <c r="F1093" s="314" t="s">
        <v>4611</v>
      </c>
      <c r="G1093" s="315" t="str">
        <f t="shared" si="132"/>
        <v>фото</v>
      </c>
      <c r="H1093" s="315"/>
      <c r="I1093" s="316" t="s">
        <v>6977</v>
      </c>
      <c r="J1093" s="317" t="s">
        <v>1081</v>
      </c>
      <c r="K1093" s="318" t="s">
        <v>2214</v>
      </c>
      <c r="L1093" s="319">
        <v>8</v>
      </c>
      <c r="M1093" s="320">
        <v>2314.7999999999997</v>
      </c>
      <c r="N1093" s="424"/>
      <c r="O1093" s="322">
        <f t="shared" si="133"/>
        <v>0</v>
      </c>
      <c r="P1093" s="323">
        <v>4607105109056</v>
      </c>
      <c r="Q1093" s="317" t="s">
        <v>6971</v>
      </c>
      <c r="R1093" s="324">
        <f t="shared" si="134"/>
        <v>289.35000000000002</v>
      </c>
      <c r="S1093" s="458" t="s">
        <v>5435</v>
      </c>
      <c r="T1093" s="326" t="s">
        <v>6968</v>
      </c>
      <c r="U1093" s="352"/>
      <c r="V1093" s="352"/>
      <c r="W1093" s="352"/>
      <c r="X1093" s="352"/>
    </row>
    <row r="1094" spans="1:24" ht="25.5" x14ac:dyDescent="0.2">
      <c r="A1094" s="292">
        <v>1075</v>
      </c>
      <c r="B1094" s="310">
        <v>5089</v>
      </c>
      <c r="C1094" s="311" t="s">
        <v>2215</v>
      </c>
      <c r="D1094" s="312"/>
      <c r="E1094" s="313" t="s">
        <v>2212</v>
      </c>
      <c r="F1094" s="314" t="s">
        <v>2216</v>
      </c>
      <c r="G1094" s="315" t="str">
        <f t="shared" si="132"/>
        <v>фото</v>
      </c>
      <c r="H1094" s="315"/>
      <c r="I1094" s="316" t="s">
        <v>6978</v>
      </c>
      <c r="J1094" s="317" t="s">
        <v>1081</v>
      </c>
      <c r="K1094" s="318" t="s">
        <v>2214</v>
      </c>
      <c r="L1094" s="319">
        <v>8</v>
      </c>
      <c r="M1094" s="320">
        <v>2314.7999999999997</v>
      </c>
      <c r="N1094" s="424"/>
      <c r="O1094" s="322">
        <f t="shared" si="133"/>
        <v>0</v>
      </c>
      <c r="P1094" s="323">
        <v>4607105148079</v>
      </c>
      <c r="Q1094" s="317" t="s">
        <v>6971</v>
      </c>
      <c r="R1094" s="324">
        <f t="shared" si="134"/>
        <v>289.35000000000002</v>
      </c>
      <c r="S1094" s="458" t="s">
        <v>5434</v>
      </c>
      <c r="T1094" s="326" t="s">
        <v>6968</v>
      </c>
      <c r="U1094" s="352"/>
      <c r="V1094" s="352"/>
      <c r="W1094" s="352"/>
      <c r="X1094" s="352"/>
    </row>
    <row r="1095" spans="1:24" ht="15.75" x14ac:dyDescent="0.2">
      <c r="A1095" s="292">
        <v>1076</v>
      </c>
      <c r="B1095" s="310">
        <v>1034</v>
      </c>
      <c r="C1095" s="311" t="s">
        <v>2217</v>
      </c>
      <c r="D1095" s="312"/>
      <c r="E1095" s="313" t="s">
        <v>2212</v>
      </c>
      <c r="F1095" s="314" t="s">
        <v>2218</v>
      </c>
      <c r="G1095" s="315" t="str">
        <f t="shared" si="132"/>
        <v>фото</v>
      </c>
      <c r="H1095" s="315"/>
      <c r="I1095" s="316" t="s">
        <v>2219</v>
      </c>
      <c r="J1095" s="317" t="s">
        <v>1081</v>
      </c>
      <c r="K1095" s="318" t="s">
        <v>2214</v>
      </c>
      <c r="L1095" s="319">
        <v>8</v>
      </c>
      <c r="M1095" s="320">
        <v>2213.6</v>
      </c>
      <c r="N1095" s="424"/>
      <c r="O1095" s="322">
        <f t="shared" si="133"/>
        <v>0</v>
      </c>
      <c r="P1095" s="323">
        <v>4607105148086</v>
      </c>
      <c r="Q1095" s="317"/>
      <c r="R1095" s="324">
        <f t="shared" si="134"/>
        <v>276.7</v>
      </c>
      <c r="S1095" s="458" t="s">
        <v>5441</v>
      </c>
      <c r="T1095" s="326" t="s">
        <v>6968</v>
      </c>
      <c r="U1095" s="352"/>
      <c r="V1095" s="352"/>
      <c r="W1095" s="352"/>
      <c r="X1095" s="352"/>
    </row>
    <row r="1096" spans="1:24" ht="15.75" x14ac:dyDescent="0.2">
      <c r="A1096" s="292">
        <v>1077</v>
      </c>
      <c r="B1096" s="310">
        <v>11966</v>
      </c>
      <c r="C1096" s="311" t="s">
        <v>5495</v>
      </c>
      <c r="D1096" s="312"/>
      <c r="E1096" s="313" t="s">
        <v>2212</v>
      </c>
      <c r="F1096" s="314" t="s">
        <v>5090</v>
      </c>
      <c r="G1096" s="315" t="str">
        <f t="shared" si="132"/>
        <v>фото</v>
      </c>
      <c r="H1096" s="315"/>
      <c r="I1096" s="316" t="s">
        <v>5213</v>
      </c>
      <c r="J1096" s="317" t="s">
        <v>1081</v>
      </c>
      <c r="K1096" s="318" t="s">
        <v>2214</v>
      </c>
      <c r="L1096" s="319">
        <v>8</v>
      </c>
      <c r="M1096" s="320">
        <v>2922</v>
      </c>
      <c r="N1096" s="424"/>
      <c r="O1096" s="322">
        <f t="shared" si="133"/>
        <v>0</v>
      </c>
      <c r="P1096" s="323">
        <v>4607105148109</v>
      </c>
      <c r="Q1096" s="317" t="s">
        <v>4911</v>
      </c>
      <c r="R1096" s="324">
        <f t="shared" si="134"/>
        <v>365.25</v>
      </c>
      <c r="S1096" s="458" t="s">
        <v>5440</v>
      </c>
      <c r="T1096" s="326" t="s">
        <v>6968</v>
      </c>
      <c r="U1096" s="352"/>
      <c r="V1096" s="352"/>
      <c r="W1096" s="352"/>
      <c r="X1096" s="352"/>
    </row>
    <row r="1097" spans="1:24" ht="25.5" x14ac:dyDescent="0.2">
      <c r="A1097" s="292">
        <v>1078</v>
      </c>
      <c r="B1097" s="310">
        <v>11967</v>
      </c>
      <c r="C1097" s="311" t="s">
        <v>5496</v>
      </c>
      <c r="D1097" s="312"/>
      <c r="E1097" s="313" t="s">
        <v>2212</v>
      </c>
      <c r="F1097" s="314" t="s">
        <v>5091</v>
      </c>
      <c r="G1097" s="315" t="str">
        <f t="shared" si="132"/>
        <v>фото</v>
      </c>
      <c r="H1097" s="315"/>
      <c r="I1097" s="316" t="s">
        <v>5214</v>
      </c>
      <c r="J1097" s="317" t="s">
        <v>1081</v>
      </c>
      <c r="K1097" s="318" t="s">
        <v>2214</v>
      </c>
      <c r="L1097" s="319">
        <v>8</v>
      </c>
      <c r="M1097" s="320">
        <v>2922</v>
      </c>
      <c r="N1097" s="424"/>
      <c r="O1097" s="322">
        <f t="shared" si="133"/>
        <v>0</v>
      </c>
      <c r="P1097" s="323">
        <v>4607105148116</v>
      </c>
      <c r="Q1097" s="317" t="s">
        <v>4911</v>
      </c>
      <c r="R1097" s="324">
        <f t="shared" si="134"/>
        <v>365.25</v>
      </c>
      <c r="S1097" s="458" t="s">
        <v>5442</v>
      </c>
      <c r="T1097" s="326" t="s">
        <v>6968</v>
      </c>
      <c r="U1097" s="352"/>
      <c r="V1097" s="352"/>
      <c r="W1097" s="352"/>
      <c r="X1097" s="352"/>
    </row>
    <row r="1098" spans="1:24" ht="38.25" x14ac:dyDescent="0.2">
      <c r="A1098" s="292">
        <v>1079</v>
      </c>
      <c r="B1098" s="310">
        <v>5161</v>
      </c>
      <c r="C1098" s="311" t="s">
        <v>6979</v>
      </c>
      <c r="D1098" s="312"/>
      <c r="E1098" s="313" t="s">
        <v>2212</v>
      </c>
      <c r="F1098" s="314" t="s">
        <v>6980</v>
      </c>
      <c r="G1098" s="315" t="str">
        <f t="shared" si="132"/>
        <v>фото</v>
      </c>
      <c r="H1098" s="315"/>
      <c r="I1098" s="316" t="s">
        <v>6981</v>
      </c>
      <c r="J1098" s="317" t="s">
        <v>1081</v>
      </c>
      <c r="K1098" s="318" t="s">
        <v>2214</v>
      </c>
      <c r="L1098" s="319">
        <v>8</v>
      </c>
      <c r="M1098" s="320">
        <v>2314.7999999999997</v>
      </c>
      <c r="N1098" s="321"/>
      <c r="O1098" s="322">
        <f t="shared" si="133"/>
        <v>0</v>
      </c>
      <c r="P1098" s="323"/>
      <c r="Q1098" s="317"/>
      <c r="R1098" s="324">
        <f t="shared" si="134"/>
        <v>289.35000000000002</v>
      </c>
      <c r="S1098" s="458" t="s">
        <v>6982</v>
      </c>
      <c r="T1098" s="326" t="s">
        <v>6968</v>
      </c>
      <c r="U1098" s="352"/>
      <c r="V1098" s="352"/>
      <c r="W1098" s="352"/>
      <c r="X1098" s="352"/>
    </row>
    <row r="1099" spans="1:24" ht="38.25" x14ac:dyDescent="0.2">
      <c r="A1099" s="292">
        <v>1080</v>
      </c>
      <c r="B1099" s="310">
        <v>9628</v>
      </c>
      <c r="C1099" s="311" t="s">
        <v>6983</v>
      </c>
      <c r="D1099" s="312"/>
      <c r="E1099" s="313" t="s">
        <v>2212</v>
      </c>
      <c r="F1099" s="314" t="s">
        <v>6984</v>
      </c>
      <c r="G1099" s="315" t="str">
        <f t="shared" si="132"/>
        <v>фото</v>
      </c>
      <c r="H1099" s="315"/>
      <c r="I1099" s="316" t="s">
        <v>6985</v>
      </c>
      <c r="J1099" s="317" t="s">
        <v>1081</v>
      </c>
      <c r="K1099" s="318" t="s">
        <v>2214</v>
      </c>
      <c r="L1099" s="319">
        <v>8</v>
      </c>
      <c r="M1099" s="320">
        <v>2567.7999999999997</v>
      </c>
      <c r="N1099" s="321"/>
      <c r="O1099" s="322">
        <f t="shared" si="133"/>
        <v>0</v>
      </c>
      <c r="P1099" s="323"/>
      <c r="Q1099" s="317"/>
      <c r="R1099" s="324">
        <f t="shared" si="134"/>
        <v>320.98</v>
      </c>
      <c r="S1099" s="458" t="s">
        <v>6986</v>
      </c>
      <c r="T1099" s="326" t="s">
        <v>6968</v>
      </c>
      <c r="U1099" s="352"/>
      <c r="V1099" s="352"/>
      <c r="W1099" s="352"/>
      <c r="X1099" s="352"/>
    </row>
    <row r="1100" spans="1:24" ht="25.5" x14ac:dyDescent="0.2">
      <c r="A1100" s="292">
        <v>1081</v>
      </c>
      <c r="B1100" s="310">
        <v>11968</v>
      </c>
      <c r="C1100" s="311" t="s">
        <v>5497</v>
      </c>
      <c r="D1100" s="312"/>
      <c r="E1100" s="313" t="s">
        <v>2212</v>
      </c>
      <c r="F1100" s="314" t="s">
        <v>5092</v>
      </c>
      <c r="G1100" s="315" t="str">
        <f t="shared" si="132"/>
        <v>фото</v>
      </c>
      <c r="H1100" s="315"/>
      <c r="I1100" s="316" t="s">
        <v>5215</v>
      </c>
      <c r="J1100" s="317" t="s">
        <v>1081</v>
      </c>
      <c r="K1100" s="318" t="s">
        <v>2214</v>
      </c>
      <c r="L1100" s="319">
        <v>8</v>
      </c>
      <c r="M1100" s="320">
        <v>2314.7999999999997</v>
      </c>
      <c r="N1100" s="424"/>
      <c r="O1100" s="322">
        <f t="shared" si="133"/>
        <v>0</v>
      </c>
      <c r="P1100" s="323">
        <v>4607105148123</v>
      </c>
      <c r="Q1100" s="317" t="s">
        <v>4911</v>
      </c>
      <c r="R1100" s="324">
        <f t="shared" si="134"/>
        <v>289.35000000000002</v>
      </c>
      <c r="S1100" s="458" t="s">
        <v>5443</v>
      </c>
      <c r="T1100" s="326" t="s">
        <v>6968</v>
      </c>
      <c r="U1100" s="352"/>
      <c r="V1100" s="352"/>
      <c r="W1100" s="352"/>
      <c r="X1100" s="352"/>
    </row>
    <row r="1101" spans="1:24" ht="25.5" x14ac:dyDescent="0.2">
      <c r="A1101" s="292">
        <v>1082</v>
      </c>
      <c r="B1101" s="310">
        <v>9629</v>
      </c>
      <c r="C1101" s="311" t="s">
        <v>2220</v>
      </c>
      <c r="D1101" s="312"/>
      <c r="E1101" s="313" t="s">
        <v>2212</v>
      </c>
      <c r="F1101" s="314" t="s">
        <v>2221</v>
      </c>
      <c r="G1101" s="315" t="str">
        <f t="shared" si="132"/>
        <v>фото</v>
      </c>
      <c r="H1101" s="315"/>
      <c r="I1101" s="316" t="s">
        <v>6987</v>
      </c>
      <c r="J1101" s="317" t="s">
        <v>1081</v>
      </c>
      <c r="K1101" s="318" t="s">
        <v>2214</v>
      </c>
      <c r="L1101" s="319">
        <v>8</v>
      </c>
      <c r="M1101" s="320">
        <v>2213.6</v>
      </c>
      <c r="N1101" s="424"/>
      <c r="O1101" s="322">
        <f t="shared" si="133"/>
        <v>0</v>
      </c>
      <c r="P1101" s="323">
        <v>4607105109148</v>
      </c>
      <c r="Q1101" s="317" t="s">
        <v>6971</v>
      </c>
      <c r="R1101" s="324">
        <f t="shared" si="134"/>
        <v>276.7</v>
      </c>
      <c r="S1101" s="458" t="s">
        <v>5444</v>
      </c>
      <c r="T1101" s="326" t="s">
        <v>6968</v>
      </c>
      <c r="U1101" s="352"/>
      <c r="V1101" s="352"/>
      <c r="W1101" s="352"/>
      <c r="X1101" s="352"/>
    </row>
    <row r="1102" spans="1:24" ht="25.5" x14ac:dyDescent="0.2">
      <c r="A1102" s="292">
        <v>1083</v>
      </c>
      <c r="B1102" s="310">
        <v>5262</v>
      </c>
      <c r="C1102" s="311" t="s">
        <v>3270</v>
      </c>
      <c r="D1102" s="312"/>
      <c r="E1102" s="313" t="s">
        <v>2212</v>
      </c>
      <c r="F1102" s="314" t="s">
        <v>2523</v>
      </c>
      <c r="G1102" s="315" t="str">
        <f t="shared" si="132"/>
        <v>фото</v>
      </c>
      <c r="H1102" s="315"/>
      <c r="I1102" s="316" t="s">
        <v>2587</v>
      </c>
      <c r="J1102" s="317" t="s">
        <v>1081</v>
      </c>
      <c r="K1102" s="318" t="s">
        <v>2214</v>
      </c>
      <c r="L1102" s="319">
        <v>8</v>
      </c>
      <c r="M1102" s="320">
        <v>2314.7999999999997</v>
      </c>
      <c r="N1102" s="424"/>
      <c r="O1102" s="322">
        <f t="shared" si="133"/>
        <v>0</v>
      </c>
      <c r="P1102" s="323">
        <v>4607105148130</v>
      </c>
      <c r="Q1102" s="317"/>
      <c r="R1102" s="324">
        <f t="shared" si="134"/>
        <v>289.35000000000002</v>
      </c>
      <c r="S1102" s="458" t="s">
        <v>5445</v>
      </c>
      <c r="T1102" s="326" t="s">
        <v>6968</v>
      </c>
      <c r="U1102" s="352"/>
      <c r="V1102" s="352"/>
      <c r="W1102" s="352"/>
      <c r="X1102" s="352"/>
    </row>
    <row r="1103" spans="1:24" ht="25.5" x14ac:dyDescent="0.2">
      <c r="A1103" s="292">
        <v>1084</v>
      </c>
      <c r="B1103" s="310">
        <v>4250</v>
      </c>
      <c r="C1103" s="311" t="s">
        <v>3979</v>
      </c>
      <c r="D1103" s="312"/>
      <c r="E1103" s="313" t="s">
        <v>2212</v>
      </c>
      <c r="F1103" s="314" t="s">
        <v>3799</v>
      </c>
      <c r="G1103" s="315" t="str">
        <f t="shared" si="132"/>
        <v>фото</v>
      </c>
      <c r="H1103" s="315"/>
      <c r="I1103" s="316" t="s">
        <v>3888</v>
      </c>
      <c r="J1103" s="317" t="s">
        <v>1081</v>
      </c>
      <c r="K1103" s="318" t="s">
        <v>2214</v>
      </c>
      <c r="L1103" s="319">
        <v>8</v>
      </c>
      <c r="M1103" s="320">
        <v>2314.7999999999997</v>
      </c>
      <c r="N1103" s="424"/>
      <c r="O1103" s="322">
        <f t="shared" si="133"/>
        <v>0</v>
      </c>
      <c r="P1103" s="323">
        <v>4607105148147</v>
      </c>
      <c r="Q1103" s="317"/>
      <c r="R1103" s="324">
        <f t="shared" si="134"/>
        <v>289.35000000000002</v>
      </c>
      <c r="S1103" s="458" t="s">
        <v>5446</v>
      </c>
      <c r="T1103" s="326" t="s">
        <v>6968</v>
      </c>
      <c r="U1103" s="352"/>
      <c r="V1103" s="352"/>
      <c r="W1103" s="352"/>
      <c r="X1103" s="352"/>
    </row>
    <row r="1104" spans="1:24" ht="25.5" x14ac:dyDescent="0.2">
      <c r="A1104" s="292">
        <v>1085</v>
      </c>
      <c r="B1104" s="310">
        <v>11969</v>
      </c>
      <c r="C1104" s="311" t="s">
        <v>5498</v>
      </c>
      <c r="D1104" s="312"/>
      <c r="E1104" s="313" t="s">
        <v>2212</v>
      </c>
      <c r="F1104" s="314" t="s">
        <v>5093</v>
      </c>
      <c r="G1104" s="315" t="str">
        <f t="shared" si="132"/>
        <v>фото</v>
      </c>
      <c r="H1104" s="315"/>
      <c r="I1104" s="316" t="s">
        <v>5216</v>
      </c>
      <c r="J1104" s="317" t="s">
        <v>1068</v>
      </c>
      <c r="K1104" s="318" t="s">
        <v>2214</v>
      </c>
      <c r="L1104" s="319">
        <v>8</v>
      </c>
      <c r="M1104" s="320">
        <v>2567.7999999999997</v>
      </c>
      <c r="N1104" s="424"/>
      <c r="O1104" s="322">
        <f t="shared" si="133"/>
        <v>0</v>
      </c>
      <c r="P1104" s="323">
        <v>4607105148161</v>
      </c>
      <c r="Q1104" s="317" t="s">
        <v>4911</v>
      </c>
      <c r="R1104" s="324">
        <f t="shared" si="134"/>
        <v>320.98</v>
      </c>
      <c r="S1104" s="458" t="s">
        <v>5447</v>
      </c>
      <c r="T1104" s="326" t="s">
        <v>6968</v>
      </c>
      <c r="U1104" s="352"/>
      <c r="V1104" s="352"/>
      <c r="W1104" s="352"/>
      <c r="X1104" s="352"/>
    </row>
    <row r="1105" spans="1:24" ht="38.25" x14ac:dyDescent="0.2">
      <c r="A1105" s="292">
        <v>1086</v>
      </c>
      <c r="B1105" s="310">
        <v>9624</v>
      </c>
      <c r="C1105" s="311" t="s">
        <v>2224</v>
      </c>
      <c r="D1105" s="312"/>
      <c r="E1105" s="313" t="s">
        <v>2212</v>
      </c>
      <c r="F1105" s="314" t="s">
        <v>2225</v>
      </c>
      <c r="G1105" s="315" t="str">
        <f t="shared" si="132"/>
        <v>фото</v>
      </c>
      <c r="H1105" s="315"/>
      <c r="I1105" s="316" t="s">
        <v>6988</v>
      </c>
      <c r="J1105" s="317" t="s">
        <v>1081</v>
      </c>
      <c r="K1105" s="318" t="s">
        <v>2214</v>
      </c>
      <c r="L1105" s="319">
        <v>8</v>
      </c>
      <c r="M1105" s="320">
        <v>2365.4</v>
      </c>
      <c r="N1105" s="424"/>
      <c r="O1105" s="322">
        <f t="shared" si="133"/>
        <v>0</v>
      </c>
      <c r="P1105" s="323">
        <v>4607105109070</v>
      </c>
      <c r="Q1105" s="317" t="s">
        <v>6971</v>
      </c>
      <c r="R1105" s="324">
        <f t="shared" si="134"/>
        <v>295.68</v>
      </c>
      <c r="S1105" s="458" t="s">
        <v>5437</v>
      </c>
      <c r="T1105" s="326" t="s">
        <v>6968</v>
      </c>
      <c r="U1105" s="352"/>
      <c r="V1105" s="352"/>
      <c r="W1105" s="352"/>
      <c r="X1105" s="352"/>
    </row>
    <row r="1106" spans="1:24" ht="15.75" x14ac:dyDescent="0.2">
      <c r="A1106" s="292">
        <v>1087</v>
      </c>
      <c r="B1106" s="310">
        <v>11965</v>
      </c>
      <c r="C1106" s="311" t="s">
        <v>5494</v>
      </c>
      <c r="D1106" s="312"/>
      <c r="E1106" s="313" t="s">
        <v>2212</v>
      </c>
      <c r="F1106" s="314" t="s">
        <v>5089</v>
      </c>
      <c r="G1106" s="315" t="str">
        <f t="shared" si="132"/>
        <v>фото</v>
      </c>
      <c r="H1106" s="315"/>
      <c r="I1106" s="316" t="s">
        <v>5212</v>
      </c>
      <c r="J1106" s="317" t="s">
        <v>1081</v>
      </c>
      <c r="K1106" s="318" t="s">
        <v>2214</v>
      </c>
      <c r="L1106" s="319">
        <v>8</v>
      </c>
      <c r="M1106" s="320">
        <v>2314.7999999999997</v>
      </c>
      <c r="N1106" s="424"/>
      <c r="O1106" s="322">
        <f t="shared" si="133"/>
        <v>0</v>
      </c>
      <c r="P1106" s="323">
        <v>4607105137059</v>
      </c>
      <c r="Q1106" s="317" t="s">
        <v>4911</v>
      </c>
      <c r="R1106" s="324">
        <f t="shared" si="134"/>
        <v>289.35000000000002</v>
      </c>
      <c r="S1106" s="458" t="s">
        <v>5433</v>
      </c>
      <c r="T1106" s="326" t="s">
        <v>6968</v>
      </c>
      <c r="U1106" s="352"/>
      <c r="V1106" s="352"/>
      <c r="W1106" s="352"/>
      <c r="X1106" s="352"/>
    </row>
    <row r="1107" spans="1:24" ht="25.5" x14ac:dyDescent="0.2">
      <c r="A1107" s="292">
        <v>1088</v>
      </c>
      <c r="B1107" s="310">
        <v>9623</v>
      </c>
      <c r="C1107" s="311" t="s">
        <v>2222</v>
      </c>
      <c r="D1107" s="312"/>
      <c r="E1107" s="313" t="s">
        <v>2212</v>
      </c>
      <c r="F1107" s="314" t="s">
        <v>2223</v>
      </c>
      <c r="G1107" s="315" t="str">
        <f t="shared" si="132"/>
        <v>фото</v>
      </c>
      <c r="H1107" s="315"/>
      <c r="I1107" s="316" t="s">
        <v>6989</v>
      </c>
      <c r="J1107" s="317" t="s">
        <v>1081</v>
      </c>
      <c r="K1107" s="318" t="s">
        <v>2214</v>
      </c>
      <c r="L1107" s="319">
        <v>8</v>
      </c>
      <c r="M1107" s="320">
        <v>2314.7999999999997</v>
      </c>
      <c r="N1107" s="424"/>
      <c r="O1107" s="322">
        <f t="shared" si="133"/>
        <v>0</v>
      </c>
      <c r="P1107" s="323">
        <v>4607105109063</v>
      </c>
      <c r="Q1107" s="317" t="s">
        <v>6971</v>
      </c>
      <c r="R1107" s="324">
        <f t="shared" si="134"/>
        <v>289.35000000000002</v>
      </c>
      <c r="S1107" s="458" t="s">
        <v>5436</v>
      </c>
      <c r="T1107" s="326" t="s">
        <v>6968</v>
      </c>
      <c r="U1107" s="352"/>
      <c r="V1107" s="352"/>
      <c r="W1107" s="352"/>
      <c r="X1107" s="352"/>
    </row>
    <row r="1108" spans="1:24" ht="25.5" x14ac:dyDescent="0.2">
      <c r="A1108" s="292">
        <v>1089</v>
      </c>
      <c r="B1108" s="310">
        <v>9622</v>
      </c>
      <c r="C1108" s="311" t="s">
        <v>2211</v>
      </c>
      <c r="D1108" s="312"/>
      <c r="E1108" s="313" t="s">
        <v>2212</v>
      </c>
      <c r="F1108" s="314" t="s">
        <v>2213</v>
      </c>
      <c r="G1108" s="315" t="str">
        <f t="shared" si="132"/>
        <v>фото</v>
      </c>
      <c r="H1108" s="315"/>
      <c r="I1108" s="316" t="s">
        <v>6990</v>
      </c>
      <c r="J1108" s="317" t="s">
        <v>1081</v>
      </c>
      <c r="K1108" s="318" t="s">
        <v>2214</v>
      </c>
      <c r="L1108" s="319">
        <v>8</v>
      </c>
      <c r="M1108" s="320">
        <v>2183.2999999999997</v>
      </c>
      <c r="N1108" s="424"/>
      <c r="O1108" s="322">
        <f t="shared" si="133"/>
        <v>0</v>
      </c>
      <c r="P1108" s="323">
        <v>4607105109049</v>
      </c>
      <c r="Q1108" s="317" t="s">
        <v>6971</v>
      </c>
      <c r="R1108" s="324">
        <f t="shared" si="134"/>
        <v>272.91000000000003</v>
      </c>
      <c r="S1108" s="458" t="s">
        <v>5431</v>
      </c>
      <c r="T1108" s="326" t="s">
        <v>6968</v>
      </c>
      <c r="U1108" s="352"/>
      <c r="V1108" s="352"/>
      <c r="W1108" s="352"/>
      <c r="X1108" s="352"/>
    </row>
    <row r="1109" spans="1:24" ht="15.75" x14ac:dyDescent="0.2">
      <c r="A1109" s="292">
        <v>1090</v>
      </c>
      <c r="B1109" s="304"/>
      <c r="C1109" s="305"/>
      <c r="D1109" s="305"/>
      <c r="E1109" s="338" t="s">
        <v>6991</v>
      </c>
      <c r="F1109" s="339"/>
      <c r="G1109" s="308"/>
      <c r="H1109" s="308"/>
      <c r="I1109" s="308"/>
      <c r="J1109" s="308"/>
      <c r="K1109" s="307"/>
      <c r="L1109" s="307"/>
      <c r="M1109" s="307"/>
      <c r="N1109" s="307"/>
      <c r="O1109" s="308"/>
      <c r="P1109" s="452"/>
      <c r="Q1109" s="308"/>
      <c r="R1109" s="309"/>
      <c r="S1109" s="457"/>
      <c r="T1109" s="308"/>
      <c r="U1109" s="352"/>
      <c r="V1109" s="352"/>
      <c r="W1109" s="352"/>
      <c r="X1109" s="352"/>
    </row>
    <row r="1110" spans="1:24" ht="25.5" x14ac:dyDescent="0.2">
      <c r="A1110" s="292">
        <v>1091</v>
      </c>
      <c r="B1110" s="310">
        <v>11970</v>
      </c>
      <c r="C1110" s="311" t="s">
        <v>5499</v>
      </c>
      <c r="D1110" s="312"/>
      <c r="E1110" s="313" t="s">
        <v>2212</v>
      </c>
      <c r="F1110" s="314" t="s">
        <v>5094</v>
      </c>
      <c r="G1110" s="315" t="str">
        <f t="shared" ref="G1110:G1127" si="135">HYPERLINK("http://www.gardenbulbs.ru/images/summer_CL/thumbnails/"&amp;C1110&amp;".jpg","фото")</f>
        <v>фото</v>
      </c>
      <c r="H1110" s="315"/>
      <c r="I1110" s="316" t="s">
        <v>5217</v>
      </c>
      <c r="J1110" s="317" t="s">
        <v>1068</v>
      </c>
      <c r="K1110" s="318" t="s">
        <v>2214</v>
      </c>
      <c r="L1110" s="319">
        <v>8</v>
      </c>
      <c r="M1110" s="320">
        <v>2922</v>
      </c>
      <c r="N1110" s="424"/>
      <c r="O1110" s="322">
        <f t="shared" ref="O1110:O1127" si="136">IF(ISERROR(N1110*M1110),0,N1110*M1110)</f>
        <v>0</v>
      </c>
      <c r="P1110" s="323">
        <v>4607105148024</v>
      </c>
      <c r="Q1110" s="317" t="s">
        <v>4911</v>
      </c>
      <c r="R1110" s="324">
        <f t="shared" ref="R1110:R1127" si="137">ROUND(M1110/L1110,2)</f>
        <v>365.25</v>
      </c>
      <c r="S1110" s="458" t="s">
        <v>5448</v>
      </c>
      <c r="T1110" s="326" t="s">
        <v>4581</v>
      </c>
      <c r="U1110" s="352"/>
      <c r="V1110" s="352"/>
      <c r="W1110" s="352"/>
      <c r="X1110" s="352"/>
    </row>
    <row r="1111" spans="1:24" ht="25.5" x14ac:dyDescent="0.2">
      <c r="A1111" s="292">
        <v>1092</v>
      </c>
      <c r="B1111" s="310">
        <v>11971</v>
      </c>
      <c r="C1111" s="311" t="s">
        <v>5500</v>
      </c>
      <c r="D1111" s="312"/>
      <c r="E1111" s="313" t="s">
        <v>2212</v>
      </c>
      <c r="F1111" s="314" t="s">
        <v>5095</v>
      </c>
      <c r="G1111" s="315" t="str">
        <f t="shared" si="135"/>
        <v>фото</v>
      </c>
      <c r="H1111" s="315"/>
      <c r="I1111" s="316" t="s">
        <v>5218</v>
      </c>
      <c r="J1111" s="317" t="s">
        <v>1068</v>
      </c>
      <c r="K1111" s="318" t="s">
        <v>2214</v>
      </c>
      <c r="L1111" s="319">
        <v>8</v>
      </c>
      <c r="M1111" s="320">
        <v>2922</v>
      </c>
      <c r="N1111" s="424"/>
      <c r="O1111" s="322">
        <f t="shared" si="136"/>
        <v>0</v>
      </c>
      <c r="P1111" s="323">
        <v>4607105148031</v>
      </c>
      <c r="Q1111" s="317" t="s">
        <v>4911</v>
      </c>
      <c r="R1111" s="324">
        <f t="shared" si="137"/>
        <v>365.25</v>
      </c>
      <c r="S1111" s="458" t="s">
        <v>5449</v>
      </c>
      <c r="T1111" s="326" t="s">
        <v>4581</v>
      </c>
      <c r="U1111" s="352"/>
      <c r="V1111" s="352"/>
      <c r="W1111" s="352"/>
      <c r="X1111" s="352"/>
    </row>
    <row r="1112" spans="1:24" ht="15.75" x14ac:dyDescent="0.2">
      <c r="A1112" s="292">
        <v>1093</v>
      </c>
      <c r="B1112" s="310">
        <v>9632</v>
      </c>
      <c r="C1112" s="311" t="s">
        <v>3980</v>
      </c>
      <c r="D1112" s="312"/>
      <c r="E1112" s="313" t="s">
        <v>2212</v>
      </c>
      <c r="F1112" s="314" t="s">
        <v>3800</v>
      </c>
      <c r="G1112" s="315" t="str">
        <f t="shared" si="135"/>
        <v>фото</v>
      </c>
      <c r="H1112" s="315"/>
      <c r="I1112" s="316" t="s">
        <v>3889</v>
      </c>
      <c r="J1112" s="317" t="s">
        <v>1081</v>
      </c>
      <c r="K1112" s="318" t="s">
        <v>2214</v>
      </c>
      <c r="L1112" s="319">
        <v>8</v>
      </c>
      <c r="M1112" s="320">
        <v>2719.6</v>
      </c>
      <c r="N1112" s="424"/>
      <c r="O1112" s="322">
        <f t="shared" si="136"/>
        <v>0</v>
      </c>
      <c r="P1112" s="323">
        <v>4607105109179</v>
      </c>
      <c r="Q1112" s="317"/>
      <c r="R1112" s="324">
        <f t="shared" si="137"/>
        <v>339.95</v>
      </c>
      <c r="S1112" s="458" t="s">
        <v>5461</v>
      </c>
      <c r="T1112" s="326" t="s">
        <v>4581</v>
      </c>
      <c r="U1112" s="352"/>
      <c r="V1112" s="352"/>
      <c r="W1112" s="352"/>
      <c r="X1112" s="352"/>
    </row>
    <row r="1113" spans="1:24" ht="38.25" x14ac:dyDescent="0.2">
      <c r="A1113" s="292">
        <v>1094</v>
      </c>
      <c r="B1113" s="310">
        <v>9633</v>
      </c>
      <c r="C1113" s="311" t="s">
        <v>3981</v>
      </c>
      <c r="D1113" s="312"/>
      <c r="E1113" s="313" t="s">
        <v>2212</v>
      </c>
      <c r="F1113" s="314" t="s">
        <v>3801</v>
      </c>
      <c r="G1113" s="315" t="str">
        <f t="shared" si="135"/>
        <v>фото</v>
      </c>
      <c r="H1113" s="315"/>
      <c r="I1113" s="316" t="s">
        <v>6992</v>
      </c>
      <c r="J1113" s="317" t="s">
        <v>1068</v>
      </c>
      <c r="K1113" s="318" t="s">
        <v>2214</v>
      </c>
      <c r="L1113" s="319">
        <v>8</v>
      </c>
      <c r="M1113" s="320">
        <v>2972.6</v>
      </c>
      <c r="N1113" s="424"/>
      <c r="O1113" s="322">
        <f t="shared" si="136"/>
        <v>0</v>
      </c>
      <c r="P1113" s="323">
        <v>4607105109186</v>
      </c>
      <c r="Q1113" s="317" t="s">
        <v>6971</v>
      </c>
      <c r="R1113" s="324">
        <f t="shared" si="137"/>
        <v>371.58</v>
      </c>
      <c r="S1113" s="458" t="s">
        <v>5450</v>
      </c>
      <c r="T1113" s="326" t="s">
        <v>4581</v>
      </c>
      <c r="U1113" s="352"/>
      <c r="V1113" s="352"/>
      <c r="W1113" s="352"/>
      <c r="X1113" s="352"/>
    </row>
    <row r="1114" spans="1:24" ht="38.25" x14ac:dyDescent="0.2">
      <c r="A1114" s="292">
        <v>1095</v>
      </c>
      <c r="B1114" s="310">
        <v>9636</v>
      </c>
      <c r="C1114" s="311" t="s">
        <v>3982</v>
      </c>
      <c r="D1114" s="312"/>
      <c r="E1114" s="313" t="s">
        <v>2212</v>
      </c>
      <c r="F1114" s="314" t="s">
        <v>3802</v>
      </c>
      <c r="G1114" s="315" t="str">
        <f t="shared" si="135"/>
        <v>фото</v>
      </c>
      <c r="H1114" s="315"/>
      <c r="I1114" s="316" t="s">
        <v>6993</v>
      </c>
      <c r="J1114" s="317" t="s">
        <v>1081</v>
      </c>
      <c r="K1114" s="318" t="s">
        <v>2214</v>
      </c>
      <c r="L1114" s="319">
        <v>8</v>
      </c>
      <c r="M1114" s="320">
        <v>2719.6</v>
      </c>
      <c r="N1114" s="424"/>
      <c r="O1114" s="322">
        <f t="shared" si="136"/>
        <v>0</v>
      </c>
      <c r="P1114" s="323">
        <v>4607105109216</v>
      </c>
      <c r="Q1114" s="317" t="s">
        <v>6971</v>
      </c>
      <c r="R1114" s="324">
        <f t="shared" si="137"/>
        <v>339.95</v>
      </c>
      <c r="S1114" s="458" t="s">
        <v>5454</v>
      </c>
      <c r="T1114" s="326" t="s">
        <v>4581</v>
      </c>
      <c r="U1114" s="352"/>
      <c r="V1114" s="352"/>
      <c r="W1114" s="352"/>
      <c r="X1114" s="352"/>
    </row>
    <row r="1115" spans="1:24" ht="51" x14ac:dyDescent="0.2">
      <c r="A1115" s="292">
        <v>1096</v>
      </c>
      <c r="B1115" s="310">
        <v>9637</v>
      </c>
      <c r="C1115" s="311" t="s">
        <v>3983</v>
      </c>
      <c r="D1115" s="312"/>
      <c r="E1115" s="313" t="s">
        <v>2212</v>
      </c>
      <c r="F1115" s="314" t="s">
        <v>3803</v>
      </c>
      <c r="G1115" s="315" t="str">
        <f t="shared" si="135"/>
        <v>фото</v>
      </c>
      <c r="H1115" s="315"/>
      <c r="I1115" s="316" t="s">
        <v>6994</v>
      </c>
      <c r="J1115" s="317" t="s">
        <v>1081</v>
      </c>
      <c r="K1115" s="318" t="s">
        <v>2214</v>
      </c>
      <c r="L1115" s="319">
        <v>8</v>
      </c>
      <c r="M1115" s="320">
        <v>2972.6</v>
      </c>
      <c r="N1115" s="424"/>
      <c r="O1115" s="322">
        <f t="shared" si="136"/>
        <v>0</v>
      </c>
      <c r="P1115" s="323">
        <v>4607105109223</v>
      </c>
      <c r="Q1115" s="317" t="s">
        <v>6971</v>
      </c>
      <c r="R1115" s="324">
        <f t="shared" si="137"/>
        <v>371.58</v>
      </c>
      <c r="S1115" s="458" t="s">
        <v>5455</v>
      </c>
      <c r="T1115" s="326" t="s">
        <v>4581</v>
      </c>
      <c r="U1115" s="352"/>
      <c r="V1115" s="352"/>
      <c r="W1115" s="352"/>
      <c r="X1115" s="352"/>
    </row>
    <row r="1116" spans="1:24" ht="25.5" x14ac:dyDescent="0.2">
      <c r="A1116" s="292">
        <v>1097</v>
      </c>
      <c r="B1116" s="310">
        <v>11972</v>
      </c>
      <c r="C1116" s="311" t="s">
        <v>5501</v>
      </c>
      <c r="D1116" s="312"/>
      <c r="E1116" s="313" t="s">
        <v>2212</v>
      </c>
      <c r="F1116" s="314" t="s">
        <v>5096</v>
      </c>
      <c r="G1116" s="315" t="str">
        <f t="shared" si="135"/>
        <v>фото</v>
      </c>
      <c r="H1116" s="315"/>
      <c r="I1116" s="316" t="s">
        <v>5219</v>
      </c>
      <c r="J1116" s="317" t="s">
        <v>1068</v>
      </c>
      <c r="K1116" s="318" t="s">
        <v>2214</v>
      </c>
      <c r="L1116" s="319">
        <v>8</v>
      </c>
      <c r="M1116" s="320">
        <v>2922</v>
      </c>
      <c r="N1116" s="424"/>
      <c r="O1116" s="322">
        <f t="shared" si="136"/>
        <v>0</v>
      </c>
      <c r="P1116" s="323">
        <v>4607105148055</v>
      </c>
      <c r="Q1116" s="317" t="s">
        <v>4911</v>
      </c>
      <c r="R1116" s="324">
        <f t="shared" si="137"/>
        <v>365.25</v>
      </c>
      <c r="S1116" s="458" t="s">
        <v>5453</v>
      </c>
      <c r="T1116" s="326" t="s">
        <v>4581</v>
      </c>
      <c r="U1116" s="352"/>
      <c r="V1116" s="352"/>
      <c r="W1116" s="352"/>
      <c r="X1116" s="352"/>
    </row>
    <row r="1117" spans="1:24" ht="51" x14ac:dyDescent="0.2">
      <c r="A1117" s="292">
        <v>1098</v>
      </c>
      <c r="B1117" s="310">
        <v>11973</v>
      </c>
      <c r="C1117" s="311" t="s">
        <v>5502</v>
      </c>
      <c r="D1117" s="312"/>
      <c r="E1117" s="313" t="s">
        <v>2212</v>
      </c>
      <c r="F1117" s="314" t="s">
        <v>5097</v>
      </c>
      <c r="G1117" s="315" t="str">
        <f t="shared" si="135"/>
        <v>фото</v>
      </c>
      <c r="H1117" s="315"/>
      <c r="I1117" s="316" t="s">
        <v>5220</v>
      </c>
      <c r="J1117" s="317" t="s">
        <v>1068</v>
      </c>
      <c r="K1117" s="318" t="s">
        <v>2214</v>
      </c>
      <c r="L1117" s="319">
        <v>8</v>
      </c>
      <c r="M1117" s="320">
        <v>2972.6</v>
      </c>
      <c r="N1117" s="424"/>
      <c r="O1117" s="322">
        <f t="shared" si="136"/>
        <v>0</v>
      </c>
      <c r="P1117" s="323">
        <v>4607105148062</v>
      </c>
      <c r="Q1117" s="317" t="s">
        <v>4911</v>
      </c>
      <c r="R1117" s="324">
        <f t="shared" si="137"/>
        <v>371.58</v>
      </c>
      <c r="S1117" s="458" t="s">
        <v>5456</v>
      </c>
      <c r="T1117" s="326" t="s">
        <v>4581</v>
      </c>
      <c r="U1117" s="352"/>
      <c r="V1117" s="352"/>
      <c r="W1117" s="352"/>
      <c r="X1117" s="352"/>
    </row>
    <row r="1118" spans="1:24" ht="38.25" x14ac:dyDescent="0.2">
      <c r="A1118" s="292">
        <v>1099</v>
      </c>
      <c r="B1118" s="310">
        <v>9635</v>
      </c>
      <c r="C1118" s="311" t="s">
        <v>2228</v>
      </c>
      <c r="D1118" s="312"/>
      <c r="E1118" s="313" t="s">
        <v>2212</v>
      </c>
      <c r="F1118" s="314" t="s">
        <v>2229</v>
      </c>
      <c r="G1118" s="315" t="str">
        <f t="shared" si="135"/>
        <v>фото</v>
      </c>
      <c r="H1118" s="315"/>
      <c r="I1118" s="316" t="s">
        <v>6995</v>
      </c>
      <c r="J1118" s="317" t="s">
        <v>1081</v>
      </c>
      <c r="K1118" s="318" t="s">
        <v>2214</v>
      </c>
      <c r="L1118" s="319">
        <v>8</v>
      </c>
      <c r="M1118" s="320">
        <v>2466.6</v>
      </c>
      <c r="N1118" s="424"/>
      <c r="O1118" s="322">
        <f t="shared" si="136"/>
        <v>0</v>
      </c>
      <c r="P1118" s="323">
        <v>4607105109209</v>
      </c>
      <c r="Q1118" s="317"/>
      <c r="R1118" s="324">
        <f t="shared" si="137"/>
        <v>308.33</v>
      </c>
      <c r="S1118" s="458" t="s">
        <v>5452</v>
      </c>
      <c r="T1118" s="326" t="s">
        <v>4581</v>
      </c>
      <c r="U1118" s="352"/>
      <c r="V1118" s="352"/>
      <c r="W1118" s="352"/>
      <c r="X1118" s="352"/>
    </row>
    <row r="1119" spans="1:24" ht="38.25" x14ac:dyDescent="0.2">
      <c r="A1119" s="292">
        <v>1100</v>
      </c>
      <c r="B1119" s="310">
        <v>5194</v>
      </c>
      <c r="C1119" s="311" t="s">
        <v>6996</v>
      </c>
      <c r="D1119" s="312"/>
      <c r="E1119" s="313" t="s">
        <v>2212</v>
      </c>
      <c r="F1119" s="314" t="s">
        <v>6997</v>
      </c>
      <c r="G1119" s="315" t="str">
        <f t="shared" si="135"/>
        <v>фото</v>
      </c>
      <c r="H1119" s="315"/>
      <c r="I1119" s="316" t="s">
        <v>6998</v>
      </c>
      <c r="J1119" s="317" t="s">
        <v>1068</v>
      </c>
      <c r="K1119" s="318" t="s">
        <v>2214</v>
      </c>
      <c r="L1119" s="319">
        <v>8</v>
      </c>
      <c r="M1119" s="320">
        <v>2922</v>
      </c>
      <c r="N1119" s="321"/>
      <c r="O1119" s="322">
        <f t="shared" si="136"/>
        <v>0</v>
      </c>
      <c r="P1119" s="323"/>
      <c r="Q1119" s="317"/>
      <c r="R1119" s="324">
        <f t="shared" si="137"/>
        <v>365.25</v>
      </c>
      <c r="S1119" s="458" t="s">
        <v>6999</v>
      </c>
      <c r="T1119" s="326" t="s">
        <v>4581</v>
      </c>
      <c r="U1119" s="352"/>
      <c r="V1119" s="352"/>
      <c r="W1119" s="352"/>
      <c r="X1119" s="352"/>
    </row>
    <row r="1120" spans="1:24" ht="25.5" x14ac:dyDescent="0.2">
      <c r="A1120" s="292">
        <v>1101</v>
      </c>
      <c r="B1120" s="310">
        <v>9639</v>
      </c>
      <c r="C1120" s="311" t="s">
        <v>3271</v>
      </c>
      <c r="D1120" s="312"/>
      <c r="E1120" s="313" t="s">
        <v>2212</v>
      </c>
      <c r="F1120" s="314" t="s">
        <v>1232</v>
      </c>
      <c r="G1120" s="315" t="str">
        <f t="shared" si="135"/>
        <v>фото</v>
      </c>
      <c r="H1120" s="315"/>
      <c r="I1120" s="316" t="s">
        <v>7000</v>
      </c>
      <c r="J1120" s="317" t="s">
        <v>1065</v>
      </c>
      <c r="K1120" s="318" t="s">
        <v>2214</v>
      </c>
      <c r="L1120" s="319">
        <v>8</v>
      </c>
      <c r="M1120" s="320">
        <v>2972.6</v>
      </c>
      <c r="N1120" s="424"/>
      <c r="O1120" s="322">
        <f t="shared" si="136"/>
        <v>0</v>
      </c>
      <c r="P1120" s="323">
        <v>4607105109247</v>
      </c>
      <c r="Q1120" s="317" t="s">
        <v>6971</v>
      </c>
      <c r="R1120" s="324">
        <f t="shared" si="137"/>
        <v>371.58</v>
      </c>
      <c r="S1120" s="458" t="s">
        <v>5459</v>
      </c>
      <c r="T1120" s="326" t="s">
        <v>4581</v>
      </c>
      <c r="U1120" s="352"/>
      <c r="V1120" s="352"/>
      <c r="W1120" s="352"/>
      <c r="X1120" s="352"/>
    </row>
    <row r="1121" spans="1:24" ht="25.5" x14ac:dyDescent="0.2">
      <c r="A1121" s="292">
        <v>1102</v>
      </c>
      <c r="B1121" s="310">
        <v>9640</v>
      </c>
      <c r="C1121" s="311" t="s">
        <v>7001</v>
      </c>
      <c r="D1121" s="312"/>
      <c r="E1121" s="313" t="s">
        <v>2212</v>
      </c>
      <c r="F1121" s="314" t="s">
        <v>7002</v>
      </c>
      <c r="G1121" s="315" t="str">
        <f t="shared" si="135"/>
        <v>фото</v>
      </c>
      <c r="H1121" s="315"/>
      <c r="I1121" s="316" t="s">
        <v>7003</v>
      </c>
      <c r="J1121" s="317" t="s">
        <v>1068</v>
      </c>
      <c r="K1121" s="318" t="s">
        <v>2214</v>
      </c>
      <c r="L1121" s="319">
        <v>8</v>
      </c>
      <c r="M1121" s="320">
        <v>2972.6</v>
      </c>
      <c r="N1121" s="424"/>
      <c r="O1121" s="322">
        <f t="shared" si="136"/>
        <v>0</v>
      </c>
      <c r="P1121" s="323">
        <v>4607105109247</v>
      </c>
      <c r="Q1121" s="317" t="s">
        <v>6971</v>
      </c>
      <c r="R1121" s="324">
        <f t="shared" si="137"/>
        <v>371.58</v>
      </c>
      <c r="S1121" s="458" t="s">
        <v>7004</v>
      </c>
      <c r="T1121" s="326" t="s">
        <v>4581</v>
      </c>
      <c r="U1121" s="352"/>
      <c r="V1121" s="352"/>
      <c r="W1121" s="352"/>
      <c r="X1121" s="352"/>
    </row>
    <row r="1122" spans="1:24" ht="51" x14ac:dyDescent="0.2">
      <c r="A1122" s="292">
        <v>1103</v>
      </c>
      <c r="B1122" s="310">
        <v>9641</v>
      </c>
      <c r="C1122" s="311" t="s">
        <v>3984</v>
      </c>
      <c r="D1122" s="312"/>
      <c r="E1122" s="313" t="s">
        <v>2212</v>
      </c>
      <c r="F1122" s="314" t="s">
        <v>3804</v>
      </c>
      <c r="G1122" s="315" t="str">
        <f t="shared" si="135"/>
        <v>фото</v>
      </c>
      <c r="H1122" s="315"/>
      <c r="I1122" s="316" t="s">
        <v>3890</v>
      </c>
      <c r="J1122" s="317" t="s">
        <v>1081</v>
      </c>
      <c r="K1122" s="318" t="s">
        <v>2214</v>
      </c>
      <c r="L1122" s="319">
        <v>8</v>
      </c>
      <c r="M1122" s="320">
        <v>2922</v>
      </c>
      <c r="N1122" s="424"/>
      <c r="O1122" s="322">
        <f t="shared" si="136"/>
        <v>0</v>
      </c>
      <c r="P1122" s="323">
        <v>4607105109261</v>
      </c>
      <c r="Q1122" s="317"/>
      <c r="R1122" s="324">
        <f t="shared" si="137"/>
        <v>365.25</v>
      </c>
      <c r="S1122" s="458" t="s">
        <v>5460</v>
      </c>
      <c r="T1122" s="326" t="s">
        <v>4581</v>
      </c>
      <c r="U1122" s="352"/>
      <c r="V1122" s="352"/>
      <c r="W1122" s="352"/>
      <c r="X1122" s="352"/>
    </row>
    <row r="1123" spans="1:24" ht="51" x14ac:dyDescent="0.2">
      <c r="A1123" s="292">
        <v>1104</v>
      </c>
      <c r="B1123" s="310">
        <v>999</v>
      </c>
      <c r="C1123" s="311" t="s">
        <v>3985</v>
      </c>
      <c r="D1123" s="312"/>
      <c r="E1123" s="313" t="s">
        <v>2212</v>
      </c>
      <c r="F1123" s="314" t="s">
        <v>3805</v>
      </c>
      <c r="G1123" s="315" t="str">
        <f t="shared" si="135"/>
        <v>фото</v>
      </c>
      <c r="H1123" s="315"/>
      <c r="I1123" s="316" t="s">
        <v>3891</v>
      </c>
      <c r="J1123" s="317" t="s">
        <v>1081</v>
      </c>
      <c r="K1123" s="318" t="s">
        <v>2214</v>
      </c>
      <c r="L1123" s="319">
        <v>8</v>
      </c>
      <c r="M1123" s="320">
        <v>2922</v>
      </c>
      <c r="N1123" s="424"/>
      <c r="O1123" s="322">
        <f t="shared" si="136"/>
        <v>0</v>
      </c>
      <c r="P1123" s="323">
        <v>4607105148154</v>
      </c>
      <c r="Q1123" s="317"/>
      <c r="R1123" s="324">
        <f t="shared" si="137"/>
        <v>365.25</v>
      </c>
      <c r="S1123" s="458" t="s">
        <v>5462</v>
      </c>
      <c r="T1123" s="326" t="s">
        <v>4581</v>
      </c>
      <c r="U1123" s="352"/>
      <c r="V1123" s="352"/>
      <c r="W1123" s="352"/>
      <c r="X1123" s="352"/>
    </row>
    <row r="1124" spans="1:24" ht="38.25" x14ac:dyDescent="0.2">
      <c r="A1124" s="292">
        <v>1105</v>
      </c>
      <c r="B1124" s="310">
        <v>11975</v>
      </c>
      <c r="C1124" s="311" t="s">
        <v>5504</v>
      </c>
      <c r="D1124" s="312"/>
      <c r="E1124" s="313" t="s">
        <v>2212</v>
      </c>
      <c r="F1124" s="314" t="s">
        <v>5099</v>
      </c>
      <c r="G1124" s="315" t="str">
        <f t="shared" si="135"/>
        <v>фото</v>
      </c>
      <c r="H1124" s="315"/>
      <c r="I1124" s="316" t="s">
        <v>5222</v>
      </c>
      <c r="J1124" s="317" t="s">
        <v>1068</v>
      </c>
      <c r="K1124" s="318" t="s">
        <v>2214</v>
      </c>
      <c r="L1124" s="319">
        <v>8</v>
      </c>
      <c r="M1124" s="320">
        <v>2922</v>
      </c>
      <c r="N1124" s="424"/>
      <c r="O1124" s="322">
        <f t="shared" si="136"/>
        <v>0</v>
      </c>
      <c r="P1124" s="323">
        <v>4607105148178</v>
      </c>
      <c r="Q1124" s="317" t="s">
        <v>4911</v>
      </c>
      <c r="R1124" s="324">
        <f t="shared" si="137"/>
        <v>365.25</v>
      </c>
      <c r="S1124" s="458" t="s">
        <v>5463</v>
      </c>
      <c r="T1124" s="326" t="s">
        <v>4581</v>
      </c>
      <c r="U1124" s="352"/>
      <c r="V1124" s="352"/>
      <c r="W1124" s="352"/>
      <c r="X1124" s="352"/>
    </row>
    <row r="1125" spans="1:24" ht="25.5" x14ac:dyDescent="0.2">
      <c r="A1125" s="292">
        <v>1106</v>
      </c>
      <c r="B1125" s="310">
        <v>11974</v>
      </c>
      <c r="C1125" s="311" t="s">
        <v>5503</v>
      </c>
      <c r="D1125" s="312"/>
      <c r="E1125" s="313" t="s">
        <v>2212</v>
      </c>
      <c r="F1125" s="314" t="s">
        <v>5098</v>
      </c>
      <c r="G1125" s="315" t="str">
        <f t="shared" si="135"/>
        <v>фото</v>
      </c>
      <c r="H1125" s="315"/>
      <c r="I1125" s="316" t="s">
        <v>5221</v>
      </c>
      <c r="J1125" s="317" t="s">
        <v>1068</v>
      </c>
      <c r="K1125" s="318" t="s">
        <v>2214</v>
      </c>
      <c r="L1125" s="319">
        <v>8</v>
      </c>
      <c r="M1125" s="320">
        <v>2922</v>
      </c>
      <c r="N1125" s="424"/>
      <c r="O1125" s="322">
        <f t="shared" si="136"/>
        <v>0</v>
      </c>
      <c r="P1125" s="323">
        <v>4607105148185</v>
      </c>
      <c r="Q1125" s="317" t="s">
        <v>4911</v>
      </c>
      <c r="R1125" s="324">
        <f t="shared" si="137"/>
        <v>365.25</v>
      </c>
      <c r="S1125" s="458" t="s">
        <v>5458</v>
      </c>
      <c r="T1125" s="326" t="s">
        <v>4581</v>
      </c>
      <c r="U1125" s="352"/>
      <c r="V1125" s="352"/>
      <c r="W1125" s="352"/>
      <c r="X1125" s="352"/>
    </row>
    <row r="1126" spans="1:24" ht="25.5" x14ac:dyDescent="0.2">
      <c r="A1126" s="292">
        <v>1107</v>
      </c>
      <c r="B1126" s="310">
        <v>9634</v>
      </c>
      <c r="C1126" s="311" t="s">
        <v>2667</v>
      </c>
      <c r="D1126" s="312"/>
      <c r="E1126" s="313" t="s">
        <v>2212</v>
      </c>
      <c r="F1126" s="314" t="s">
        <v>2524</v>
      </c>
      <c r="G1126" s="315" t="str">
        <f t="shared" si="135"/>
        <v>фото</v>
      </c>
      <c r="H1126" s="315"/>
      <c r="I1126" s="316" t="s">
        <v>7005</v>
      </c>
      <c r="J1126" s="317" t="s">
        <v>1068</v>
      </c>
      <c r="K1126" s="318" t="s">
        <v>2214</v>
      </c>
      <c r="L1126" s="319">
        <v>8</v>
      </c>
      <c r="M1126" s="320">
        <v>2972.6</v>
      </c>
      <c r="N1126" s="424"/>
      <c r="O1126" s="322">
        <f t="shared" si="136"/>
        <v>0</v>
      </c>
      <c r="P1126" s="323">
        <v>4607105109193</v>
      </c>
      <c r="Q1126" s="317" t="s">
        <v>6971</v>
      </c>
      <c r="R1126" s="324">
        <f t="shared" si="137"/>
        <v>371.58</v>
      </c>
      <c r="S1126" s="458" t="s">
        <v>5451</v>
      </c>
      <c r="T1126" s="326" t="s">
        <v>4581</v>
      </c>
      <c r="U1126" s="352"/>
      <c r="V1126" s="352"/>
      <c r="W1126" s="352"/>
      <c r="X1126" s="352"/>
    </row>
    <row r="1127" spans="1:24" ht="38.25" x14ac:dyDescent="0.2">
      <c r="A1127" s="292">
        <v>1108</v>
      </c>
      <c r="B1127" s="441">
        <v>9638</v>
      </c>
      <c r="C1127" s="311" t="s">
        <v>2230</v>
      </c>
      <c r="D1127" s="312"/>
      <c r="E1127" s="313" t="s">
        <v>2212</v>
      </c>
      <c r="F1127" s="314" t="s">
        <v>2231</v>
      </c>
      <c r="G1127" s="315" t="str">
        <f t="shared" si="135"/>
        <v>фото</v>
      </c>
      <c r="H1127" s="315"/>
      <c r="I1127" s="316" t="s">
        <v>7006</v>
      </c>
      <c r="J1127" s="317" t="s">
        <v>1081</v>
      </c>
      <c r="K1127" s="318" t="s">
        <v>2214</v>
      </c>
      <c r="L1127" s="319">
        <v>8</v>
      </c>
      <c r="M1127" s="320">
        <v>2618.4</v>
      </c>
      <c r="N1127" s="424"/>
      <c r="O1127" s="322">
        <f t="shared" si="136"/>
        <v>0</v>
      </c>
      <c r="P1127" s="323">
        <v>4607105109230</v>
      </c>
      <c r="Q1127" s="317" t="s">
        <v>6971</v>
      </c>
      <c r="R1127" s="324">
        <f t="shared" si="137"/>
        <v>327.3</v>
      </c>
      <c r="S1127" s="458" t="s">
        <v>5457</v>
      </c>
      <c r="T1127" s="326" t="s">
        <v>4581</v>
      </c>
      <c r="U1127" s="352"/>
      <c r="V1127" s="352"/>
      <c r="W1127" s="352"/>
      <c r="X1127" s="352"/>
    </row>
    <row r="1128" spans="1:24" ht="23.25" x14ac:dyDescent="0.25">
      <c r="A1128" s="292">
        <v>1109</v>
      </c>
      <c r="B1128" s="443"/>
      <c r="C1128" s="341"/>
      <c r="D1128" s="341"/>
      <c r="E1128" s="350" t="s">
        <v>2474</v>
      </c>
      <c r="F1128" s="342"/>
      <c r="G1128" s="299"/>
      <c r="H1128" s="299"/>
      <c r="I1128" s="299"/>
      <c r="J1128" s="299"/>
      <c r="K1128" s="341"/>
      <c r="L1128" s="341"/>
      <c r="M1128" s="341"/>
      <c r="N1128" s="341"/>
      <c r="O1128" s="299"/>
      <c r="P1128" s="453"/>
      <c r="Q1128" s="299"/>
      <c r="R1128" s="343"/>
      <c r="S1128" s="351"/>
      <c r="T1128" s="343"/>
      <c r="U1128" s="352"/>
      <c r="V1128" s="352"/>
      <c r="W1128" s="352"/>
      <c r="X1128" s="352"/>
    </row>
    <row r="1129" spans="1:24" ht="15.75" x14ac:dyDescent="0.2">
      <c r="A1129" s="292">
        <v>1110</v>
      </c>
      <c r="B1129" s="442"/>
      <c r="C1129" s="305"/>
      <c r="D1129" s="305"/>
      <c r="E1129" s="338" t="s">
        <v>2474</v>
      </c>
      <c r="F1129" s="339"/>
      <c r="G1129" s="308"/>
      <c r="H1129" s="308"/>
      <c r="I1129" s="308"/>
      <c r="J1129" s="308"/>
      <c r="K1129" s="307"/>
      <c r="L1129" s="307"/>
      <c r="M1129" s="307"/>
      <c r="N1129" s="307"/>
      <c r="O1129" s="308"/>
      <c r="P1129" s="452"/>
      <c r="Q1129" s="308"/>
      <c r="R1129" s="309"/>
      <c r="S1129" s="457"/>
      <c r="T1129" s="308"/>
      <c r="U1129" s="352"/>
      <c r="V1129" s="352"/>
      <c r="W1129" s="352"/>
      <c r="X1129" s="352"/>
    </row>
    <row r="1130" spans="1:24" ht="15.75" x14ac:dyDescent="0.2">
      <c r="A1130" s="292">
        <v>1111</v>
      </c>
      <c r="B1130" s="310">
        <v>11999</v>
      </c>
      <c r="C1130" s="311" t="s">
        <v>2255</v>
      </c>
      <c r="D1130" s="312"/>
      <c r="E1130" s="313" t="s">
        <v>595</v>
      </c>
      <c r="F1130" s="314" t="s">
        <v>1022</v>
      </c>
      <c r="G1130" s="315" t="str">
        <f t="shared" ref="G1130:G1193" si="138">HYPERLINK("http://www.gardenbulbs.ru/images/summer_CL/thumbnails/"&amp;C1130&amp;".jpg","фото")</f>
        <v>фото</v>
      </c>
      <c r="H1130" s="315"/>
      <c r="I1130" s="316" t="s">
        <v>2256</v>
      </c>
      <c r="J1130" s="317" t="s">
        <v>1023</v>
      </c>
      <c r="K1130" s="318" t="s">
        <v>593</v>
      </c>
      <c r="L1130" s="319">
        <v>50</v>
      </c>
      <c r="M1130" s="320">
        <v>1693.3</v>
      </c>
      <c r="N1130" s="424"/>
      <c r="O1130" s="322">
        <f t="shared" ref="O1130:O1193" si="139">IF(ISERROR(N1130*M1130),0,N1130*M1130)</f>
        <v>0</v>
      </c>
      <c r="P1130" s="323">
        <v>4607105148277</v>
      </c>
      <c r="Q1130" s="317"/>
      <c r="R1130" s="324">
        <f t="shared" ref="R1130:R1193" si="140">ROUND(M1130/L1130,2)</f>
        <v>33.869999999999997</v>
      </c>
      <c r="S1130" s="458" t="s">
        <v>2255</v>
      </c>
      <c r="T1130" s="326"/>
      <c r="U1130" s="352"/>
      <c r="V1130" s="352"/>
      <c r="W1130" s="352"/>
      <c r="X1130" s="352"/>
    </row>
    <row r="1131" spans="1:24" ht="25.5" x14ac:dyDescent="0.2">
      <c r="A1131" s="292">
        <v>1112</v>
      </c>
      <c r="B1131" s="310">
        <v>12000</v>
      </c>
      <c r="C1131" s="311" t="s">
        <v>2257</v>
      </c>
      <c r="D1131" s="312"/>
      <c r="E1131" s="313" t="s">
        <v>595</v>
      </c>
      <c r="F1131" s="314" t="s">
        <v>5100</v>
      </c>
      <c r="G1131" s="315" t="str">
        <f t="shared" si="138"/>
        <v>фото</v>
      </c>
      <c r="H1131" s="315"/>
      <c r="I1131" s="316" t="s">
        <v>2258</v>
      </c>
      <c r="J1131" s="317" t="s">
        <v>1017</v>
      </c>
      <c r="K1131" s="318" t="s">
        <v>591</v>
      </c>
      <c r="L1131" s="319">
        <v>100</v>
      </c>
      <c r="M1131" s="320">
        <v>1415.8</v>
      </c>
      <c r="N1131" s="424"/>
      <c r="O1131" s="322">
        <f t="shared" si="139"/>
        <v>0</v>
      </c>
      <c r="P1131" s="323">
        <v>4607105148284</v>
      </c>
      <c r="Q1131" s="317"/>
      <c r="R1131" s="324">
        <f t="shared" si="140"/>
        <v>14.16</v>
      </c>
      <c r="S1131" s="458" t="s">
        <v>5464</v>
      </c>
      <c r="T1131" s="326"/>
      <c r="U1131" s="352"/>
      <c r="V1131" s="352"/>
      <c r="W1131" s="352"/>
      <c r="X1131" s="352"/>
    </row>
    <row r="1132" spans="1:24" ht="15.75" x14ac:dyDescent="0.2">
      <c r="A1132" s="292">
        <v>1113</v>
      </c>
      <c r="B1132" s="310">
        <v>12001</v>
      </c>
      <c r="C1132" s="311" t="s">
        <v>2259</v>
      </c>
      <c r="D1132" s="312"/>
      <c r="E1132" s="313" t="s">
        <v>595</v>
      </c>
      <c r="F1132" s="314" t="s">
        <v>1018</v>
      </c>
      <c r="G1132" s="315" t="str">
        <f t="shared" si="138"/>
        <v>фото</v>
      </c>
      <c r="H1132" s="315"/>
      <c r="I1132" s="316" t="s">
        <v>1019</v>
      </c>
      <c r="J1132" s="317">
        <v>125</v>
      </c>
      <c r="K1132" s="318" t="s">
        <v>759</v>
      </c>
      <c r="L1132" s="319">
        <v>15</v>
      </c>
      <c r="M1132" s="320">
        <v>1288.5</v>
      </c>
      <c r="N1132" s="424"/>
      <c r="O1132" s="322">
        <f t="shared" si="139"/>
        <v>0</v>
      </c>
      <c r="P1132" s="323">
        <v>4607105148291</v>
      </c>
      <c r="Q1132" s="317"/>
      <c r="R1132" s="324">
        <f t="shared" si="140"/>
        <v>85.9</v>
      </c>
      <c r="S1132" s="458" t="s">
        <v>2259</v>
      </c>
      <c r="T1132" s="326"/>
      <c r="U1132" s="352"/>
      <c r="V1132" s="352"/>
      <c r="W1132" s="352"/>
      <c r="X1132" s="352"/>
    </row>
    <row r="1133" spans="1:24" ht="25.5" x14ac:dyDescent="0.2">
      <c r="A1133" s="292">
        <v>1114</v>
      </c>
      <c r="B1133" s="310">
        <v>14997</v>
      </c>
      <c r="C1133" s="327" t="s">
        <v>7007</v>
      </c>
      <c r="D1133" s="328"/>
      <c r="E1133" s="329" t="s">
        <v>595</v>
      </c>
      <c r="F1133" s="330" t="s">
        <v>7008</v>
      </c>
      <c r="G1133" s="331" t="str">
        <f t="shared" si="138"/>
        <v>фото</v>
      </c>
      <c r="H1133" s="331"/>
      <c r="I1133" s="332" t="s">
        <v>7009</v>
      </c>
      <c r="J1133" s="333">
        <v>100</v>
      </c>
      <c r="K1133" s="334" t="s">
        <v>596</v>
      </c>
      <c r="L1133" s="335">
        <v>10</v>
      </c>
      <c r="M1133" s="336">
        <v>1932.8</v>
      </c>
      <c r="N1133" s="424"/>
      <c r="O1133" s="322">
        <f t="shared" si="139"/>
        <v>0</v>
      </c>
      <c r="P1133" s="323">
        <v>4607105161009</v>
      </c>
      <c r="Q1133" s="337" t="s">
        <v>6499</v>
      </c>
      <c r="R1133" s="324">
        <f t="shared" si="140"/>
        <v>193.28</v>
      </c>
      <c r="S1133" s="458" t="s">
        <v>7007</v>
      </c>
      <c r="T1133" s="326"/>
      <c r="U1133" s="352"/>
      <c r="V1133" s="352"/>
      <c r="W1133" s="352"/>
      <c r="X1133" s="352"/>
    </row>
    <row r="1134" spans="1:24" ht="15.75" x14ac:dyDescent="0.2">
      <c r="A1134" s="292">
        <v>1115</v>
      </c>
      <c r="B1134" s="310">
        <v>12002</v>
      </c>
      <c r="C1134" s="311" t="s">
        <v>2260</v>
      </c>
      <c r="D1134" s="312"/>
      <c r="E1134" s="313" t="s">
        <v>595</v>
      </c>
      <c r="F1134" s="314" t="s">
        <v>1020</v>
      </c>
      <c r="G1134" s="315" t="str">
        <f t="shared" si="138"/>
        <v>фото</v>
      </c>
      <c r="H1134" s="315"/>
      <c r="I1134" s="316" t="s">
        <v>623</v>
      </c>
      <c r="J1134" s="317">
        <v>40</v>
      </c>
      <c r="K1134" s="318" t="s">
        <v>599</v>
      </c>
      <c r="L1134" s="319">
        <v>150</v>
      </c>
      <c r="M1134" s="320">
        <v>1342.5</v>
      </c>
      <c r="N1134" s="424"/>
      <c r="O1134" s="322">
        <f t="shared" si="139"/>
        <v>0</v>
      </c>
      <c r="P1134" s="323">
        <v>4607105148307</v>
      </c>
      <c r="Q1134" s="317"/>
      <c r="R1134" s="324">
        <f t="shared" si="140"/>
        <v>8.9499999999999993</v>
      </c>
      <c r="S1134" s="458" t="s">
        <v>3284</v>
      </c>
      <c r="T1134" s="326"/>
      <c r="U1134" s="352"/>
      <c r="V1134" s="352"/>
      <c r="W1134" s="352"/>
      <c r="X1134" s="352"/>
    </row>
    <row r="1135" spans="1:24" ht="38.25" x14ac:dyDescent="0.2">
      <c r="A1135" s="292">
        <v>1116</v>
      </c>
      <c r="B1135" s="310">
        <v>12003</v>
      </c>
      <c r="C1135" s="311" t="s">
        <v>7010</v>
      </c>
      <c r="D1135" s="312"/>
      <c r="E1135" s="313" t="s">
        <v>595</v>
      </c>
      <c r="F1135" s="314" t="s">
        <v>5101</v>
      </c>
      <c r="G1135" s="315" t="str">
        <f t="shared" si="138"/>
        <v>фото</v>
      </c>
      <c r="H1135" s="315"/>
      <c r="I1135" s="316" t="s">
        <v>5223</v>
      </c>
      <c r="J1135" s="317" t="s">
        <v>5224</v>
      </c>
      <c r="K1135" s="318" t="s">
        <v>608</v>
      </c>
      <c r="L1135" s="319">
        <v>75</v>
      </c>
      <c r="M1135" s="320">
        <v>1381.6999999999998</v>
      </c>
      <c r="N1135" s="424"/>
      <c r="O1135" s="322">
        <f t="shared" si="139"/>
        <v>0</v>
      </c>
      <c r="P1135" s="323">
        <v>4607105148314</v>
      </c>
      <c r="Q1135" s="317" t="s">
        <v>4911</v>
      </c>
      <c r="R1135" s="324">
        <f t="shared" si="140"/>
        <v>18.420000000000002</v>
      </c>
      <c r="S1135" s="458" t="s">
        <v>7010</v>
      </c>
      <c r="T1135" s="326"/>
      <c r="U1135" s="352"/>
      <c r="V1135" s="352"/>
      <c r="W1135" s="352"/>
      <c r="X1135" s="352"/>
    </row>
    <row r="1136" spans="1:24" ht="15.75" x14ac:dyDescent="0.2">
      <c r="A1136" s="292">
        <v>1117</v>
      </c>
      <c r="B1136" s="310">
        <v>12004</v>
      </c>
      <c r="C1136" s="311" t="s">
        <v>2261</v>
      </c>
      <c r="D1136" s="312"/>
      <c r="E1136" s="313" t="s">
        <v>595</v>
      </c>
      <c r="F1136" s="314" t="s">
        <v>1021</v>
      </c>
      <c r="G1136" s="315" t="str">
        <f t="shared" si="138"/>
        <v>фото</v>
      </c>
      <c r="H1136" s="315"/>
      <c r="I1136" s="316" t="s">
        <v>3894</v>
      </c>
      <c r="J1136" s="317">
        <v>50</v>
      </c>
      <c r="K1136" s="318" t="s">
        <v>591</v>
      </c>
      <c r="L1136" s="319">
        <v>75</v>
      </c>
      <c r="M1136" s="320">
        <v>1212.3</v>
      </c>
      <c r="N1136" s="424"/>
      <c r="O1136" s="322">
        <f t="shared" si="139"/>
        <v>0</v>
      </c>
      <c r="P1136" s="323">
        <v>4607105148321</v>
      </c>
      <c r="Q1136" s="317"/>
      <c r="R1136" s="324">
        <f t="shared" si="140"/>
        <v>16.16</v>
      </c>
      <c r="S1136" s="458" t="s">
        <v>3285</v>
      </c>
      <c r="T1136" s="326"/>
      <c r="U1136" s="352"/>
      <c r="V1136" s="352"/>
      <c r="W1136" s="352"/>
      <c r="X1136" s="352"/>
    </row>
    <row r="1137" spans="1:24" ht="15.75" x14ac:dyDescent="0.2">
      <c r="A1137" s="292">
        <v>1118</v>
      </c>
      <c r="B1137" s="310">
        <v>9200</v>
      </c>
      <c r="C1137" s="311" t="s">
        <v>2262</v>
      </c>
      <c r="D1137" s="312"/>
      <c r="E1137" s="313" t="s">
        <v>595</v>
      </c>
      <c r="F1137" s="314" t="s">
        <v>1024</v>
      </c>
      <c r="G1137" s="315" t="str">
        <f t="shared" si="138"/>
        <v>фото</v>
      </c>
      <c r="H1137" s="315"/>
      <c r="I1137" s="316" t="s">
        <v>2263</v>
      </c>
      <c r="J1137" s="317">
        <v>60</v>
      </c>
      <c r="K1137" s="318" t="s">
        <v>600</v>
      </c>
      <c r="L1137" s="319">
        <v>150</v>
      </c>
      <c r="M1137" s="320">
        <v>891.9</v>
      </c>
      <c r="N1137" s="424"/>
      <c r="O1137" s="322">
        <f t="shared" si="139"/>
        <v>0</v>
      </c>
      <c r="P1137" s="323">
        <v>4607105108608</v>
      </c>
      <c r="Q1137" s="317"/>
      <c r="R1137" s="324">
        <f t="shared" si="140"/>
        <v>5.95</v>
      </c>
      <c r="S1137" s="458" t="s">
        <v>2262</v>
      </c>
      <c r="T1137" s="326"/>
      <c r="U1137" s="352"/>
      <c r="V1137" s="352"/>
      <c r="W1137" s="352"/>
      <c r="X1137" s="352"/>
    </row>
    <row r="1138" spans="1:24" ht="15.75" x14ac:dyDescent="0.2">
      <c r="A1138" s="292">
        <v>1119</v>
      </c>
      <c r="B1138" s="310">
        <v>12005</v>
      </c>
      <c r="C1138" s="311" t="s">
        <v>2264</v>
      </c>
      <c r="D1138" s="312"/>
      <c r="E1138" s="313" t="s">
        <v>595</v>
      </c>
      <c r="F1138" s="314" t="s">
        <v>1025</v>
      </c>
      <c r="G1138" s="315" t="str">
        <f t="shared" si="138"/>
        <v>фото</v>
      </c>
      <c r="H1138" s="315"/>
      <c r="I1138" s="316" t="s">
        <v>329</v>
      </c>
      <c r="J1138" s="317">
        <v>100</v>
      </c>
      <c r="K1138" s="318" t="s">
        <v>7011</v>
      </c>
      <c r="L1138" s="319">
        <v>15</v>
      </c>
      <c r="M1138" s="320">
        <v>931.2</v>
      </c>
      <c r="N1138" s="424"/>
      <c r="O1138" s="322">
        <f t="shared" si="139"/>
        <v>0</v>
      </c>
      <c r="P1138" s="323">
        <v>4607105148338</v>
      </c>
      <c r="Q1138" s="317"/>
      <c r="R1138" s="324">
        <f t="shared" si="140"/>
        <v>62.08</v>
      </c>
      <c r="S1138" s="458" t="s">
        <v>2264</v>
      </c>
      <c r="T1138" s="326"/>
      <c r="U1138" s="352"/>
      <c r="V1138" s="352"/>
      <c r="W1138" s="352"/>
      <c r="X1138" s="352"/>
    </row>
    <row r="1139" spans="1:24" ht="25.5" x14ac:dyDescent="0.2">
      <c r="A1139" s="292">
        <v>1120</v>
      </c>
      <c r="B1139" s="310">
        <v>12006</v>
      </c>
      <c r="C1139" s="311" t="s">
        <v>5465</v>
      </c>
      <c r="D1139" s="312"/>
      <c r="E1139" s="313" t="s">
        <v>595</v>
      </c>
      <c r="F1139" s="314" t="s">
        <v>5102</v>
      </c>
      <c r="G1139" s="315" t="str">
        <f t="shared" si="138"/>
        <v>фото</v>
      </c>
      <c r="H1139" s="315"/>
      <c r="I1139" s="316" t="s">
        <v>5225</v>
      </c>
      <c r="J1139" s="317" t="s">
        <v>5226</v>
      </c>
      <c r="K1139" s="318" t="s">
        <v>4609</v>
      </c>
      <c r="L1139" s="319">
        <v>75</v>
      </c>
      <c r="M1139" s="320">
        <v>1373.6</v>
      </c>
      <c r="N1139" s="424"/>
      <c r="O1139" s="322">
        <f t="shared" si="139"/>
        <v>0</v>
      </c>
      <c r="P1139" s="323">
        <v>4607105148345</v>
      </c>
      <c r="Q1139" s="317" t="s">
        <v>4911</v>
      </c>
      <c r="R1139" s="324">
        <f t="shared" si="140"/>
        <v>18.309999999999999</v>
      </c>
      <c r="S1139" s="458" t="s">
        <v>5465</v>
      </c>
      <c r="T1139" s="326"/>
      <c r="U1139" s="352"/>
      <c r="V1139" s="352"/>
      <c r="W1139" s="352"/>
      <c r="X1139" s="352"/>
    </row>
    <row r="1140" spans="1:24" ht="15.75" x14ac:dyDescent="0.2">
      <c r="A1140" s="292">
        <v>1121</v>
      </c>
      <c r="B1140" s="310">
        <v>12007</v>
      </c>
      <c r="C1140" s="311" t="s">
        <v>2265</v>
      </c>
      <c r="D1140" s="312"/>
      <c r="E1140" s="313" t="s">
        <v>595</v>
      </c>
      <c r="F1140" s="314" t="s">
        <v>237</v>
      </c>
      <c r="G1140" s="315" t="str">
        <f t="shared" si="138"/>
        <v>фото</v>
      </c>
      <c r="H1140" s="315"/>
      <c r="I1140" s="316" t="s">
        <v>2266</v>
      </c>
      <c r="J1140" s="317" t="s">
        <v>1023</v>
      </c>
      <c r="K1140" s="318" t="s">
        <v>599</v>
      </c>
      <c r="L1140" s="319">
        <v>200</v>
      </c>
      <c r="M1140" s="320">
        <v>458.70000000000005</v>
      </c>
      <c r="N1140" s="424"/>
      <c r="O1140" s="322">
        <f t="shared" si="139"/>
        <v>0</v>
      </c>
      <c r="P1140" s="323">
        <v>4607105148352</v>
      </c>
      <c r="Q1140" s="317"/>
      <c r="R1140" s="324">
        <f t="shared" si="140"/>
        <v>2.29</v>
      </c>
      <c r="S1140" s="458" t="s">
        <v>2265</v>
      </c>
      <c r="T1140" s="326"/>
      <c r="U1140" s="352"/>
      <c r="V1140" s="352"/>
      <c r="W1140" s="352"/>
      <c r="X1140" s="352"/>
    </row>
    <row r="1141" spans="1:24" ht="25.5" x14ac:dyDescent="0.2">
      <c r="A1141" s="292">
        <v>1122</v>
      </c>
      <c r="B1141" s="310">
        <v>14998</v>
      </c>
      <c r="C1141" s="327" t="s">
        <v>7012</v>
      </c>
      <c r="D1141" s="328"/>
      <c r="E1141" s="329" t="s">
        <v>595</v>
      </c>
      <c r="F1141" s="330" t="s">
        <v>7013</v>
      </c>
      <c r="G1141" s="331" t="str">
        <f t="shared" si="138"/>
        <v>фото</v>
      </c>
      <c r="H1141" s="331"/>
      <c r="I1141" s="332" t="s">
        <v>7014</v>
      </c>
      <c r="J1141" s="333">
        <v>35</v>
      </c>
      <c r="K1141" s="334" t="s">
        <v>599</v>
      </c>
      <c r="L1141" s="335">
        <v>200</v>
      </c>
      <c r="M1141" s="336">
        <v>622.9</v>
      </c>
      <c r="N1141" s="424"/>
      <c r="O1141" s="322">
        <f t="shared" si="139"/>
        <v>0</v>
      </c>
      <c r="P1141" s="323">
        <v>4607105161016</v>
      </c>
      <c r="Q1141" s="337" t="s">
        <v>6499</v>
      </c>
      <c r="R1141" s="324">
        <f t="shared" si="140"/>
        <v>3.11</v>
      </c>
      <c r="S1141" s="458" t="s">
        <v>7012</v>
      </c>
      <c r="T1141" s="326"/>
      <c r="U1141" s="352"/>
      <c r="V1141" s="352"/>
      <c r="W1141" s="352"/>
      <c r="X1141" s="352"/>
    </row>
    <row r="1142" spans="1:24" ht="25.5" x14ac:dyDescent="0.2">
      <c r="A1142" s="292">
        <v>1123</v>
      </c>
      <c r="B1142" s="310">
        <v>14999</v>
      </c>
      <c r="C1142" s="327" t="s">
        <v>7015</v>
      </c>
      <c r="D1142" s="328"/>
      <c r="E1142" s="329" t="s">
        <v>595</v>
      </c>
      <c r="F1142" s="330" t="s">
        <v>7016</v>
      </c>
      <c r="G1142" s="331" t="str">
        <f t="shared" si="138"/>
        <v>фото</v>
      </c>
      <c r="H1142" s="331"/>
      <c r="I1142" s="332" t="s">
        <v>7017</v>
      </c>
      <c r="J1142" s="333">
        <v>20</v>
      </c>
      <c r="K1142" s="334" t="s">
        <v>599</v>
      </c>
      <c r="L1142" s="335">
        <v>200</v>
      </c>
      <c r="M1142" s="336">
        <v>875.80000000000007</v>
      </c>
      <c r="N1142" s="424"/>
      <c r="O1142" s="322">
        <f t="shared" si="139"/>
        <v>0</v>
      </c>
      <c r="P1142" s="323">
        <v>4607105161023</v>
      </c>
      <c r="Q1142" s="337" t="s">
        <v>6499</v>
      </c>
      <c r="R1142" s="324">
        <f t="shared" si="140"/>
        <v>4.38</v>
      </c>
      <c r="S1142" s="458" t="s">
        <v>7018</v>
      </c>
      <c r="T1142" s="326"/>
      <c r="U1142" s="352"/>
      <c r="V1142" s="352"/>
      <c r="W1142" s="352"/>
      <c r="X1142" s="352"/>
    </row>
    <row r="1143" spans="1:24" ht="25.5" x14ac:dyDescent="0.2">
      <c r="A1143" s="292">
        <v>1124</v>
      </c>
      <c r="B1143" s="310">
        <v>12008</v>
      </c>
      <c r="C1143" s="311" t="s">
        <v>5466</v>
      </c>
      <c r="D1143" s="312"/>
      <c r="E1143" s="313" t="s">
        <v>595</v>
      </c>
      <c r="F1143" s="314" t="s">
        <v>5103</v>
      </c>
      <c r="G1143" s="315" t="str">
        <f t="shared" si="138"/>
        <v>фото</v>
      </c>
      <c r="H1143" s="315"/>
      <c r="I1143" s="316" t="s">
        <v>5227</v>
      </c>
      <c r="J1143" s="317" t="s">
        <v>2591</v>
      </c>
      <c r="K1143" s="318" t="s">
        <v>596</v>
      </c>
      <c r="L1143" s="319">
        <v>15</v>
      </c>
      <c r="M1143" s="320">
        <v>2188.2999999999997</v>
      </c>
      <c r="N1143" s="424"/>
      <c r="O1143" s="322">
        <f t="shared" si="139"/>
        <v>0</v>
      </c>
      <c r="P1143" s="323">
        <v>4607105148369</v>
      </c>
      <c r="Q1143" s="317" t="s">
        <v>4911</v>
      </c>
      <c r="R1143" s="324">
        <f t="shared" si="140"/>
        <v>145.88999999999999</v>
      </c>
      <c r="S1143" s="458" t="s">
        <v>5466</v>
      </c>
      <c r="T1143" s="326"/>
      <c r="U1143" s="352"/>
      <c r="V1143" s="352"/>
      <c r="W1143" s="352"/>
      <c r="X1143" s="352"/>
    </row>
    <row r="1144" spans="1:24" ht="15.75" x14ac:dyDescent="0.2">
      <c r="A1144" s="292">
        <v>1125</v>
      </c>
      <c r="B1144" s="310">
        <v>12009</v>
      </c>
      <c r="C1144" s="311" t="s">
        <v>2267</v>
      </c>
      <c r="D1144" s="312"/>
      <c r="E1144" s="313" t="s">
        <v>595</v>
      </c>
      <c r="F1144" s="314" t="s">
        <v>944</v>
      </c>
      <c r="G1144" s="315" t="str">
        <f t="shared" si="138"/>
        <v>фото</v>
      </c>
      <c r="H1144" s="315"/>
      <c r="I1144" s="316" t="s">
        <v>627</v>
      </c>
      <c r="J1144" s="317" t="s">
        <v>1026</v>
      </c>
      <c r="K1144" s="318" t="s">
        <v>591</v>
      </c>
      <c r="L1144" s="319">
        <v>30</v>
      </c>
      <c r="M1144" s="320">
        <v>563.9</v>
      </c>
      <c r="N1144" s="424"/>
      <c r="O1144" s="322">
        <f t="shared" si="139"/>
        <v>0</v>
      </c>
      <c r="P1144" s="323">
        <v>4607105148376</v>
      </c>
      <c r="Q1144" s="317"/>
      <c r="R1144" s="324">
        <f t="shared" si="140"/>
        <v>18.8</v>
      </c>
      <c r="S1144" s="458" t="s">
        <v>2267</v>
      </c>
      <c r="T1144" s="326"/>
      <c r="U1144" s="352"/>
      <c r="V1144" s="352"/>
      <c r="W1144" s="352"/>
      <c r="X1144" s="352"/>
    </row>
    <row r="1145" spans="1:24" ht="38.25" x14ac:dyDescent="0.2">
      <c r="A1145" s="292">
        <v>1126</v>
      </c>
      <c r="B1145" s="310">
        <v>15000</v>
      </c>
      <c r="C1145" s="327" t="s">
        <v>7019</v>
      </c>
      <c r="D1145" s="328"/>
      <c r="E1145" s="329" t="s">
        <v>595</v>
      </c>
      <c r="F1145" s="330" t="s">
        <v>7020</v>
      </c>
      <c r="G1145" s="331" t="str">
        <f t="shared" si="138"/>
        <v>фото</v>
      </c>
      <c r="H1145" s="331"/>
      <c r="I1145" s="332" t="s">
        <v>7021</v>
      </c>
      <c r="J1145" s="333" t="s">
        <v>7022</v>
      </c>
      <c r="K1145" s="334" t="s">
        <v>622</v>
      </c>
      <c r="L1145" s="335">
        <v>15</v>
      </c>
      <c r="M1145" s="336">
        <v>961.9</v>
      </c>
      <c r="N1145" s="424"/>
      <c r="O1145" s="322">
        <f t="shared" si="139"/>
        <v>0</v>
      </c>
      <c r="P1145" s="323">
        <v>4607105161030</v>
      </c>
      <c r="Q1145" s="337" t="s">
        <v>6499</v>
      </c>
      <c r="R1145" s="324">
        <f t="shared" si="140"/>
        <v>64.13</v>
      </c>
      <c r="S1145" s="458" t="s">
        <v>7019</v>
      </c>
      <c r="T1145" s="326"/>
      <c r="U1145" s="352"/>
      <c r="V1145" s="352"/>
      <c r="W1145" s="352"/>
      <c r="X1145" s="352"/>
    </row>
    <row r="1146" spans="1:24" ht="25.5" x14ac:dyDescent="0.2">
      <c r="A1146" s="292">
        <v>1127</v>
      </c>
      <c r="B1146" s="310">
        <v>12013</v>
      </c>
      <c r="C1146" s="311" t="s">
        <v>2268</v>
      </c>
      <c r="D1146" s="312"/>
      <c r="E1146" s="313" t="s">
        <v>595</v>
      </c>
      <c r="F1146" s="314" t="s">
        <v>238</v>
      </c>
      <c r="G1146" s="315" t="str">
        <f t="shared" si="138"/>
        <v>фото</v>
      </c>
      <c r="H1146" s="315"/>
      <c r="I1146" s="316" t="s">
        <v>239</v>
      </c>
      <c r="J1146" s="317">
        <v>50</v>
      </c>
      <c r="K1146" s="318" t="s">
        <v>618</v>
      </c>
      <c r="L1146" s="319">
        <v>150</v>
      </c>
      <c r="M1146" s="320">
        <v>1709.8999999999999</v>
      </c>
      <c r="N1146" s="424"/>
      <c r="O1146" s="322">
        <f t="shared" si="139"/>
        <v>0</v>
      </c>
      <c r="P1146" s="323">
        <v>4607105148413</v>
      </c>
      <c r="Q1146" s="317"/>
      <c r="R1146" s="324">
        <f t="shared" si="140"/>
        <v>11.4</v>
      </c>
      <c r="S1146" s="458" t="s">
        <v>2268</v>
      </c>
      <c r="T1146" s="326"/>
      <c r="U1146" s="352"/>
      <c r="V1146" s="352"/>
      <c r="W1146" s="352"/>
      <c r="X1146" s="352"/>
    </row>
    <row r="1147" spans="1:24" ht="38.25" x14ac:dyDescent="0.2">
      <c r="A1147" s="292">
        <v>1128</v>
      </c>
      <c r="B1147" s="310">
        <v>12015</v>
      </c>
      <c r="C1147" s="311" t="s">
        <v>2269</v>
      </c>
      <c r="D1147" s="312"/>
      <c r="E1147" s="313" t="s">
        <v>595</v>
      </c>
      <c r="F1147" s="314" t="s">
        <v>240</v>
      </c>
      <c r="G1147" s="315" t="str">
        <f t="shared" si="138"/>
        <v>фото</v>
      </c>
      <c r="H1147" s="315"/>
      <c r="I1147" s="316" t="s">
        <v>241</v>
      </c>
      <c r="J1147" s="317" t="s">
        <v>242</v>
      </c>
      <c r="K1147" s="318" t="s">
        <v>599</v>
      </c>
      <c r="L1147" s="319">
        <v>150</v>
      </c>
      <c r="M1147" s="320">
        <v>1709.8999999999999</v>
      </c>
      <c r="N1147" s="424"/>
      <c r="O1147" s="322">
        <f t="shared" si="139"/>
        <v>0</v>
      </c>
      <c r="P1147" s="323">
        <v>4607105148437</v>
      </c>
      <c r="Q1147" s="317"/>
      <c r="R1147" s="324">
        <f t="shared" si="140"/>
        <v>11.4</v>
      </c>
      <c r="S1147" s="458" t="s">
        <v>2269</v>
      </c>
      <c r="T1147" s="326"/>
      <c r="U1147" s="352"/>
      <c r="V1147" s="352"/>
      <c r="W1147" s="352"/>
      <c r="X1147" s="352"/>
    </row>
    <row r="1148" spans="1:24" ht="15.75" x14ac:dyDescent="0.2">
      <c r="A1148" s="292">
        <v>1129</v>
      </c>
      <c r="B1148" s="310">
        <v>12016</v>
      </c>
      <c r="C1148" s="311" t="s">
        <v>2270</v>
      </c>
      <c r="D1148" s="312"/>
      <c r="E1148" s="313" t="s">
        <v>595</v>
      </c>
      <c r="F1148" s="314" t="s">
        <v>243</v>
      </c>
      <c r="G1148" s="315" t="str">
        <f t="shared" si="138"/>
        <v>фото</v>
      </c>
      <c r="H1148" s="315"/>
      <c r="I1148" s="316" t="s">
        <v>3895</v>
      </c>
      <c r="J1148" s="317">
        <v>70</v>
      </c>
      <c r="K1148" s="318" t="s">
        <v>591</v>
      </c>
      <c r="L1148" s="319">
        <v>75</v>
      </c>
      <c r="M1148" s="320">
        <v>1256.5</v>
      </c>
      <c r="N1148" s="424"/>
      <c r="O1148" s="322">
        <f t="shared" si="139"/>
        <v>0</v>
      </c>
      <c r="P1148" s="323">
        <v>4607105148444</v>
      </c>
      <c r="Q1148" s="317"/>
      <c r="R1148" s="324">
        <f t="shared" si="140"/>
        <v>16.75</v>
      </c>
      <c r="S1148" s="458" t="s">
        <v>2270</v>
      </c>
      <c r="T1148" s="326"/>
      <c r="U1148" s="352"/>
      <c r="V1148" s="352"/>
      <c r="W1148" s="352"/>
      <c r="X1148" s="352"/>
    </row>
    <row r="1149" spans="1:24" ht="25.5" x14ac:dyDescent="0.2">
      <c r="A1149" s="292">
        <v>1130</v>
      </c>
      <c r="B1149" s="310">
        <v>15001</v>
      </c>
      <c r="C1149" s="327" t="s">
        <v>7023</v>
      </c>
      <c r="D1149" s="328"/>
      <c r="E1149" s="329" t="s">
        <v>595</v>
      </c>
      <c r="F1149" s="330" t="s">
        <v>7024</v>
      </c>
      <c r="G1149" s="331" t="str">
        <f t="shared" si="138"/>
        <v>фото</v>
      </c>
      <c r="H1149" s="331"/>
      <c r="I1149" s="332" t="s">
        <v>7025</v>
      </c>
      <c r="J1149" s="333">
        <v>25</v>
      </c>
      <c r="K1149" s="334" t="s">
        <v>599</v>
      </c>
      <c r="L1149" s="335">
        <v>200</v>
      </c>
      <c r="M1149" s="336">
        <v>983.5</v>
      </c>
      <c r="N1149" s="424"/>
      <c r="O1149" s="322">
        <f t="shared" si="139"/>
        <v>0</v>
      </c>
      <c r="P1149" s="323">
        <v>4607105161047</v>
      </c>
      <c r="Q1149" s="337" t="s">
        <v>6499</v>
      </c>
      <c r="R1149" s="324">
        <f t="shared" si="140"/>
        <v>4.92</v>
      </c>
      <c r="S1149" s="458" t="s">
        <v>7023</v>
      </c>
      <c r="T1149" s="326"/>
      <c r="U1149" s="352"/>
      <c r="V1149" s="352"/>
      <c r="W1149" s="352"/>
      <c r="X1149" s="352"/>
    </row>
    <row r="1150" spans="1:24" ht="15.75" x14ac:dyDescent="0.2">
      <c r="A1150" s="292">
        <v>1131</v>
      </c>
      <c r="B1150" s="310">
        <v>9173</v>
      </c>
      <c r="C1150" s="311" t="s">
        <v>2232</v>
      </c>
      <c r="D1150" s="312"/>
      <c r="E1150" s="313" t="s">
        <v>597</v>
      </c>
      <c r="F1150" s="314" t="s">
        <v>1004</v>
      </c>
      <c r="G1150" s="315" t="str">
        <f t="shared" si="138"/>
        <v>фото</v>
      </c>
      <c r="H1150" s="315"/>
      <c r="I1150" s="316" t="s">
        <v>2233</v>
      </c>
      <c r="J1150" s="317" t="s">
        <v>1005</v>
      </c>
      <c r="K1150" s="318" t="s">
        <v>600</v>
      </c>
      <c r="L1150" s="319">
        <v>200</v>
      </c>
      <c r="M1150" s="320">
        <v>1732.1</v>
      </c>
      <c r="N1150" s="424"/>
      <c r="O1150" s="322">
        <f t="shared" si="139"/>
        <v>0</v>
      </c>
      <c r="P1150" s="323">
        <v>4607105108288</v>
      </c>
      <c r="Q1150" s="317"/>
      <c r="R1150" s="324">
        <f t="shared" si="140"/>
        <v>8.66</v>
      </c>
      <c r="S1150" s="458" t="s">
        <v>7026</v>
      </c>
      <c r="T1150" s="326" t="s">
        <v>4581</v>
      </c>
      <c r="U1150" s="352"/>
      <c r="V1150" s="352"/>
      <c r="W1150" s="352"/>
      <c r="X1150" s="352"/>
    </row>
    <row r="1151" spans="1:24" ht="15.75" x14ac:dyDescent="0.2">
      <c r="A1151" s="292">
        <v>1132</v>
      </c>
      <c r="B1151" s="310">
        <v>9174</v>
      </c>
      <c r="C1151" s="311" t="s">
        <v>2234</v>
      </c>
      <c r="D1151" s="312"/>
      <c r="E1151" s="313" t="s">
        <v>597</v>
      </c>
      <c r="F1151" s="314" t="s">
        <v>1006</v>
      </c>
      <c r="G1151" s="315" t="str">
        <f t="shared" si="138"/>
        <v>фото</v>
      </c>
      <c r="H1151" s="315"/>
      <c r="I1151" s="316" t="s">
        <v>2235</v>
      </c>
      <c r="J1151" s="317" t="s">
        <v>1005</v>
      </c>
      <c r="K1151" s="318" t="s">
        <v>600</v>
      </c>
      <c r="L1151" s="319">
        <v>200</v>
      </c>
      <c r="M1151" s="320">
        <v>1605.6</v>
      </c>
      <c r="N1151" s="424"/>
      <c r="O1151" s="322">
        <f t="shared" si="139"/>
        <v>0</v>
      </c>
      <c r="P1151" s="323">
        <v>4607105108295</v>
      </c>
      <c r="Q1151" s="317"/>
      <c r="R1151" s="324">
        <f t="shared" si="140"/>
        <v>8.0299999999999994</v>
      </c>
      <c r="S1151" s="458" t="s">
        <v>7027</v>
      </c>
      <c r="T1151" s="326"/>
      <c r="U1151" s="352"/>
      <c r="V1151" s="352"/>
      <c r="W1151" s="352"/>
      <c r="X1151" s="352"/>
    </row>
    <row r="1152" spans="1:24" ht="15.75" x14ac:dyDescent="0.2">
      <c r="A1152" s="292">
        <v>1133</v>
      </c>
      <c r="B1152" s="310">
        <v>9175</v>
      </c>
      <c r="C1152" s="311" t="s">
        <v>2236</v>
      </c>
      <c r="D1152" s="312"/>
      <c r="E1152" s="313" t="s">
        <v>597</v>
      </c>
      <c r="F1152" s="314" t="s">
        <v>1007</v>
      </c>
      <c r="G1152" s="315" t="str">
        <f t="shared" si="138"/>
        <v>фото</v>
      </c>
      <c r="H1152" s="315"/>
      <c r="I1152" s="316" t="s">
        <v>598</v>
      </c>
      <c r="J1152" s="317" t="s">
        <v>1005</v>
      </c>
      <c r="K1152" s="318" t="s">
        <v>600</v>
      </c>
      <c r="L1152" s="319">
        <v>200</v>
      </c>
      <c r="M1152" s="320">
        <v>1460.6</v>
      </c>
      <c r="N1152" s="424"/>
      <c r="O1152" s="322">
        <f t="shared" si="139"/>
        <v>0</v>
      </c>
      <c r="P1152" s="323">
        <v>4607105108301</v>
      </c>
      <c r="Q1152" s="317"/>
      <c r="R1152" s="324">
        <f t="shared" si="140"/>
        <v>7.3</v>
      </c>
      <c r="S1152" s="458" t="s">
        <v>3272</v>
      </c>
      <c r="T1152" s="326"/>
      <c r="U1152" s="352"/>
      <c r="V1152" s="352"/>
      <c r="W1152" s="352"/>
      <c r="X1152" s="352"/>
    </row>
    <row r="1153" spans="1:24" ht="15.75" x14ac:dyDescent="0.2">
      <c r="A1153" s="292">
        <v>1134</v>
      </c>
      <c r="B1153" s="310">
        <v>9176</v>
      </c>
      <c r="C1153" s="311" t="s">
        <v>2237</v>
      </c>
      <c r="D1153" s="312"/>
      <c r="E1153" s="313" t="s">
        <v>597</v>
      </c>
      <c r="F1153" s="314" t="s">
        <v>232</v>
      </c>
      <c r="G1153" s="315" t="str">
        <f t="shared" si="138"/>
        <v>фото</v>
      </c>
      <c r="H1153" s="315"/>
      <c r="I1153" s="316" t="s">
        <v>1414</v>
      </c>
      <c r="J1153" s="317">
        <v>15</v>
      </c>
      <c r="K1153" s="318" t="s">
        <v>600</v>
      </c>
      <c r="L1153" s="319">
        <v>200</v>
      </c>
      <c r="M1153" s="320">
        <v>1258.1999999999998</v>
      </c>
      <c r="N1153" s="424"/>
      <c r="O1153" s="322">
        <f t="shared" si="139"/>
        <v>0</v>
      </c>
      <c r="P1153" s="323">
        <v>4607105108318</v>
      </c>
      <c r="Q1153" s="317"/>
      <c r="R1153" s="324">
        <f t="shared" si="140"/>
        <v>6.29</v>
      </c>
      <c r="S1153" s="458" t="s">
        <v>3273</v>
      </c>
      <c r="T1153" s="326"/>
      <c r="U1153" s="352"/>
      <c r="V1153" s="352"/>
      <c r="W1153" s="352"/>
      <c r="X1153" s="352"/>
    </row>
    <row r="1154" spans="1:24" ht="15.75" x14ac:dyDescent="0.2">
      <c r="A1154" s="292">
        <v>1135</v>
      </c>
      <c r="B1154" s="310">
        <v>9177</v>
      </c>
      <c r="C1154" s="311" t="s">
        <v>2238</v>
      </c>
      <c r="D1154" s="312"/>
      <c r="E1154" s="313" t="s">
        <v>597</v>
      </c>
      <c r="F1154" s="314" t="s">
        <v>1008</v>
      </c>
      <c r="G1154" s="315" t="str">
        <f t="shared" si="138"/>
        <v>фото</v>
      </c>
      <c r="H1154" s="315"/>
      <c r="I1154" s="316" t="s">
        <v>329</v>
      </c>
      <c r="J1154" s="317" t="s">
        <v>1005</v>
      </c>
      <c r="K1154" s="318" t="s">
        <v>600</v>
      </c>
      <c r="L1154" s="319">
        <v>200</v>
      </c>
      <c r="M1154" s="320">
        <v>1428.5</v>
      </c>
      <c r="N1154" s="424"/>
      <c r="O1154" s="322">
        <f t="shared" si="139"/>
        <v>0</v>
      </c>
      <c r="P1154" s="323">
        <v>4607105108325</v>
      </c>
      <c r="Q1154" s="317"/>
      <c r="R1154" s="324">
        <f t="shared" si="140"/>
        <v>7.14</v>
      </c>
      <c r="S1154" s="458" t="s">
        <v>7028</v>
      </c>
      <c r="T1154" s="326"/>
      <c r="U1154" s="352"/>
      <c r="V1154" s="352"/>
      <c r="W1154" s="352"/>
      <c r="X1154" s="352"/>
    </row>
    <row r="1155" spans="1:24" ht="15.75" x14ac:dyDescent="0.2">
      <c r="A1155" s="292">
        <v>1136</v>
      </c>
      <c r="B1155" s="310">
        <v>9178</v>
      </c>
      <c r="C1155" s="311" t="s">
        <v>2239</v>
      </c>
      <c r="D1155" s="312"/>
      <c r="E1155" s="313" t="s">
        <v>597</v>
      </c>
      <c r="F1155" s="314" t="s">
        <v>1009</v>
      </c>
      <c r="G1155" s="315" t="str">
        <f t="shared" si="138"/>
        <v>фото</v>
      </c>
      <c r="H1155" s="315"/>
      <c r="I1155" s="316" t="s">
        <v>2240</v>
      </c>
      <c r="J1155" s="317" t="s">
        <v>1005</v>
      </c>
      <c r="K1155" s="318" t="s">
        <v>600</v>
      </c>
      <c r="L1155" s="319">
        <v>200</v>
      </c>
      <c r="M1155" s="320">
        <v>1573.6</v>
      </c>
      <c r="N1155" s="424"/>
      <c r="O1155" s="322">
        <f t="shared" si="139"/>
        <v>0</v>
      </c>
      <c r="P1155" s="323">
        <v>4607105108332</v>
      </c>
      <c r="Q1155" s="317"/>
      <c r="R1155" s="324">
        <f t="shared" si="140"/>
        <v>7.87</v>
      </c>
      <c r="S1155" s="458" t="s">
        <v>7029</v>
      </c>
      <c r="T1155" s="326" t="s">
        <v>4581</v>
      </c>
      <c r="U1155" s="352"/>
      <c r="V1155" s="352"/>
      <c r="W1155" s="352"/>
      <c r="X1155" s="352"/>
    </row>
    <row r="1156" spans="1:24" ht="15.75" x14ac:dyDescent="0.2">
      <c r="A1156" s="292">
        <v>1137</v>
      </c>
      <c r="B1156" s="310">
        <v>9179</v>
      </c>
      <c r="C1156" s="311" t="s">
        <v>2241</v>
      </c>
      <c r="D1156" s="312"/>
      <c r="E1156" s="313" t="s">
        <v>597</v>
      </c>
      <c r="F1156" s="314" t="s">
        <v>1010</v>
      </c>
      <c r="G1156" s="315" t="str">
        <f t="shared" si="138"/>
        <v>фото</v>
      </c>
      <c r="H1156" s="315"/>
      <c r="I1156" s="316" t="s">
        <v>82</v>
      </c>
      <c r="J1156" s="317" t="s">
        <v>1005</v>
      </c>
      <c r="K1156" s="318" t="s">
        <v>620</v>
      </c>
      <c r="L1156" s="319">
        <v>200</v>
      </c>
      <c r="M1156" s="320">
        <v>1637.6999999999998</v>
      </c>
      <c r="N1156" s="424"/>
      <c r="O1156" s="322">
        <f t="shared" si="139"/>
        <v>0</v>
      </c>
      <c r="P1156" s="323">
        <v>4607105108349</v>
      </c>
      <c r="Q1156" s="317"/>
      <c r="R1156" s="324">
        <f t="shared" si="140"/>
        <v>8.19</v>
      </c>
      <c r="S1156" s="458" t="s">
        <v>7030</v>
      </c>
      <c r="T1156" s="326"/>
      <c r="U1156" s="352"/>
      <c r="V1156" s="352"/>
      <c r="W1156" s="352"/>
      <c r="X1156" s="352"/>
    </row>
    <row r="1157" spans="1:24" ht="15.75" x14ac:dyDescent="0.2">
      <c r="A1157" s="292">
        <v>1138</v>
      </c>
      <c r="B1157" s="310">
        <v>9180</v>
      </c>
      <c r="C1157" s="311" t="s">
        <v>2242</v>
      </c>
      <c r="D1157" s="312"/>
      <c r="E1157" s="313" t="s">
        <v>597</v>
      </c>
      <c r="F1157" s="314" t="s">
        <v>1011</v>
      </c>
      <c r="G1157" s="315" t="str">
        <f t="shared" si="138"/>
        <v>фото</v>
      </c>
      <c r="H1157" s="315"/>
      <c r="I1157" s="316" t="s">
        <v>2243</v>
      </c>
      <c r="J1157" s="317" t="s">
        <v>1005</v>
      </c>
      <c r="K1157" s="318" t="s">
        <v>600</v>
      </c>
      <c r="L1157" s="319">
        <v>200</v>
      </c>
      <c r="M1157" s="320">
        <v>1637.6999999999998</v>
      </c>
      <c r="N1157" s="424"/>
      <c r="O1157" s="322">
        <f t="shared" si="139"/>
        <v>0</v>
      </c>
      <c r="P1157" s="323">
        <v>4607105108356</v>
      </c>
      <c r="Q1157" s="317"/>
      <c r="R1157" s="324">
        <f t="shared" si="140"/>
        <v>8.19</v>
      </c>
      <c r="S1157" s="458" t="s">
        <v>7031</v>
      </c>
      <c r="T1157" s="326" t="s">
        <v>4581</v>
      </c>
      <c r="U1157" s="352"/>
      <c r="V1157" s="352"/>
      <c r="W1157" s="352"/>
      <c r="X1157" s="352"/>
    </row>
    <row r="1158" spans="1:24" ht="15.75" x14ac:dyDescent="0.2">
      <c r="A1158" s="292">
        <v>1139</v>
      </c>
      <c r="B1158" s="310">
        <v>9181</v>
      </c>
      <c r="C1158" s="311" t="s">
        <v>2244</v>
      </c>
      <c r="D1158" s="312"/>
      <c r="E1158" s="313" t="s">
        <v>597</v>
      </c>
      <c r="F1158" s="314" t="s">
        <v>1012</v>
      </c>
      <c r="G1158" s="315" t="str">
        <f t="shared" si="138"/>
        <v>фото</v>
      </c>
      <c r="H1158" s="315"/>
      <c r="I1158" s="316" t="s">
        <v>598</v>
      </c>
      <c r="J1158" s="317" t="s">
        <v>1005</v>
      </c>
      <c r="K1158" s="318" t="s">
        <v>620</v>
      </c>
      <c r="L1158" s="319">
        <v>200</v>
      </c>
      <c r="M1158" s="320">
        <v>1637.6999999999998</v>
      </c>
      <c r="N1158" s="424"/>
      <c r="O1158" s="322">
        <f t="shared" si="139"/>
        <v>0</v>
      </c>
      <c r="P1158" s="323">
        <v>4607105108363</v>
      </c>
      <c r="Q1158" s="317"/>
      <c r="R1158" s="324">
        <f t="shared" si="140"/>
        <v>8.19</v>
      </c>
      <c r="S1158" s="458" t="s">
        <v>3274</v>
      </c>
      <c r="T1158" s="326"/>
      <c r="U1158" s="352"/>
      <c r="V1158" s="352"/>
      <c r="W1158" s="352"/>
      <c r="X1158" s="352"/>
    </row>
    <row r="1159" spans="1:24" ht="15.75" x14ac:dyDescent="0.2">
      <c r="A1159" s="292">
        <v>1140</v>
      </c>
      <c r="B1159" s="310">
        <v>9182</v>
      </c>
      <c r="C1159" s="311" t="s">
        <v>2245</v>
      </c>
      <c r="D1159" s="312"/>
      <c r="E1159" s="313" t="s">
        <v>597</v>
      </c>
      <c r="F1159" s="314" t="s">
        <v>1013</v>
      </c>
      <c r="G1159" s="315" t="str">
        <f t="shared" si="138"/>
        <v>фото</v>
      </c>
      <c r="H1159" s="315"/>
      <c r="I1159" s="316" t="s">
        <v>2246</v>
      </c>
      <c r="J1159" s="317" t="s">
        <v>1005</v>
      </c>
      <c r="K1159" s="318" t="s">
        <v>600</v>
      </c>
      <c r="L1159" s="319">
        <v>200</v>
      </c>
      <c r="M1159" s="320">
        <v>1565.6</v>
      </c>
      <c r="N1159" s="424"/>
      <c r="O1159" s="322">
        <f t="shared" si="139"/>
        <v>0</v>
      </c>
      <c r="P1159" s="323">
        <v>4607105108370</v>
      </c>
      <c r="Q1159" s="317"/>
      <c r="R1159" s="324">
        <f t="shared" si="140"/>
        <v>7.83</v>
      </c>
      <c r="S1159" s="458" t="s">
        <v>7032</v>
      </c>
      <c r="T1159" s="326" t="s">
        <v>4581</v>
      </c>
      <c r="U1159" s="352"/>
      <c r="V1159" s="352"/>
      <c r="W1159" s="352"/>
      <c r="X1159" s="352"/>
    </row>
    <row r="1160" spans="1:24" ht="15.75" x14ac:dyDescent="0.2">
      <c r="A1160" s="292">
        <v>1141</v>
      </c>
      <c r="B1160" s="310">
        <v>9183</v>
      </c>
      <c r="C1160" s="311" t="s">
        <v>2247</v>
      </c>
      <c r="D1160" s="312"/>
      <c r="E1160" s="313" t="s">
        <v>597</v>
      </c>
      <c r="F1160" s="314" t="s">
        <v>1014</v>
      </c>
      <c r="G1160" s="315" t="str">
        <f t="shared" si="138"/>
        <v>фото</v>
      </c>
      <c r="H1160" s="315"/>
      <c r="I1160" s="316" t="s">
        <v>624</v>
      </c>
      <c r="J1160" s="317" t="s">
        <v>1005</v>
      </c>
      <c r="K1160" s="318" t="s">
        <v>600</v>
      </c>
      <c r="L1160" s="319">
        <v>200</v>
      </c>
      <c r="M1160" s="320">
        <v>1447.1</v>
      </c>
      <c r="N1160" s="424"/>
      <c r="O1160" s="322">
        <f t="shared" si="139"/>
        <v>0</v>
      </c>
      <c r="P1160" s="323">
        <v>4607105108387</v>
      </c>
      <c r="Q1160" s="317"/>
      <c r="R1160" s="324">
        <f t="shared" si="140"/>
        <v>7.24</v>
      </c>
      <c r="S1160" s="458" t="s">
        <v>2247</v>
      </c>
      <c r="T1160" s="326"/>
      <c r="U1160" s="352"/>
      <c r="V1160" s="352"/>
      <c r="W1160" s="352"/>
      <c r="X1160" s="352"/>
    </row>
    <row r="1161" spans="1:24" ht="15.75" x14ac:dyDescent="0.2">
      <c r="A1161" s="292">
        <v>1142</v>
      </c>
      <c r="B1161" s="310">
        <v>8862</v>
      </c>
      <c r="C1161" s="311" t="s">
        <v>3986</v>
      </c>
      <c r="D1161" s="312"/>
      <c r="E1161" s="313" t="s">
        <v>597</v>
      </c>
      <c r="F1161" s="314" t="s">
        <v>1196</v>
      </c>
      <c r="G1161" s="315" t="str">
        <f t="shared" si="138"/>
        <v>фото</v>
      </c>
      <c r="H1161" s="315"/>
      <c r="I1161" s="316" t="s">
        <v>3893</v>
      </c>
      <c r="J1161" s="317">
        <v>15</v>
      </c>
      <c r="K1161" s="318" t="s">
        <v>600</v>
      </c>
      <c r="L1161" s="319">
        <v>100</v>
      </c>
      <c r="M1161" s="320">
        <v>1806.5</v>
      </c>
      <c r="N1161" s="424"/>
      <c r="O1161" s="322">
        <f t="shared" si="139"/>
        <v>0</v>
      </c>
      <c r="P1161" s="323">
        <v>4607105148192</v>
      </c>
      <c r="Q1161" s="317"/>
      <c r="R1161" s="324">
        <f t="shared" si="140"/>
        <v>18.07</v>
      </c>
      <c r="S1161" s="458" t="s">
        <v>3986</v>
      </c>
      <c r="T1161" s="326"/>
      <c r="U1161" s="352"/>
      <c r="V1161" s="352"/>
      <c r="W1161" s="352"/>
      <c r="X1161" s="352"/>
    </row>
    <row r="1162" spans="1:24" ht="25.5" x14ac:dyDescent="0.2">
      <c r="A1162" s="292">
        <v>1143</v>
      </c>
      <c r="B1162" s="310">
        <v>9184</v>
      </c>
      <c r="C1162" s="311" t="s">
        <v>2248</v>
      </c>
      <c r="D1162" s="312"/>
      <c r="E1162" s="313" t="s">
        <v>597</v>
      </c>
      <c r="F1162" s="314" t="s">
        <v>1015</v>
      </c>
      <c r="G1162" s="315" t="str">
        <f t="shared" si="138"/>
        <v>фото</v>
      </c>
      <c r="H1162" s="315"/>
      <c r="I1162" s="316" t="s">
        <v>2249</v>
      </c>
      <c r="J1162" s="317" t="s">
        <v>1005</v>
      </c>
      <c r="K1162" s="318" t="s">
        <v>620</v>
      </c>
      <c r="L1162" s="319">
        <v>200</v>
      </c>
      <c r="M1162" s="320">
        <v>1764.1999999999998</v>
      </c>
      <c r="N1162" s="424"/>
      <c r="O1162" s="322">
        <f t="shared" si="139"/>
        <v>0</v>
      </c>
      <c r="P1162" s="323">
        <v>4607105108394</v>
      </c>
      <c r="Q1162" s="317"/>
      <c r="R1162" s="324">
        <f t="shared" si="140"/>
        <v>8.82</v>
      </c>
      <c r="S1162" s="458" t="s">
        <v>3275</v>
      </c>
      <c r="T1162" s="326" t="s">
        <v>4581</v>
      </c>
      <c r="U1162" s="352"/>
      <c r="V1162" s="352"/>
      <c r="W1162" s="352"/>
      <c r="X1162" s="352"/>
    </row>
    <row r="1163" spans="1:24" ht="15.75" x14ac:dyDescent="0.2">
      <c r="A1163" s="292">
        <v>1144</v>
      </c>
      <c r="B1163" s="310">
        <v>9185</v>
      </c>
      <c r="C1163" s="311" t="s">
        <v>2250</v>
      </c>
      <c r="D1163" s="312"/>
      <c r="E1163" s="313" t="s">
        <v>597</v>
      </c>
      <c r="F1163" s="314" t="s">
        <v>1016</v>
      </c>
      <c r="G1163" s="315" t="str">
        <f t="shared" si="138"/>
        <v>фото</v>
      </c>
      <c r="H1163" s="315"/>
      <c r="I1163" s="316" t="s">
        <v>311</v>
      </c>
      <c r="J1163" s="317" t="s">
        <v>1005</v>
      </c>
      <c r="K1163" s="318" t="s">
        <v>600</v>
      </c>
      <c r="L1163" s="319">
        <v>200</v>
      </c>
      <c r="M1163" s="320">
        <v>1428.5</v>
      </c>
      <c r="N1163" s="424"/>
      <c r="O1163" s="322">
        <f t="shared" si="139"/>
        <v>0</v>
      </c>
      <c r="P1163" s="323">
        <v>4607105108400</v>
      </c>
      <c r="Q1163" s="317"/>
      <c r="R1163" s="324">
        <f t="shared" si="140"/>
        <v>7.14</v>
      </c>
      <c r="S1163" s="458" t="s">
        <v>2250</v>
      </c>
      <c r="T1163" s="326"/>
      <c r="U1163" s="352"/>
      <c r="V1163" s="352"/>
      <c r="W1163" s="352"/>
      <c r="X1163" s="352"/>
    </row>
    <row r="1164" spans="1:24" ht="15.75" x14ac:dyDescent="0.2">
      <c r="A1164" s="292">
        <v>1145</v>
      </c>
      <c r="B1164" s="310">
        <v>9186</v>
      </c>
      <c r="C1164" s="311" t="s">
        <v>2251</v>
      </c>
      <c r="D1164" s="312"/>
      <c r="E1164" s="313" t="s">
        <v>597</v>
      </c>
      <c r="F1164" s="314" t="s">
        <v>233</v>
      </c>
      <c r="G1164" s="315" t="str">
        <f t="shared" si="138"/>
        <v>фото</v>
      </c>
      <c r="H1164" s="315"/>
      <c r="I1164" s="316" t="s">
        <v>329</v>
      </c>
      <c r="J1164" s="317">
        <v>15</v>
      </c>
      <c r="K1164" s="318" t="s">
        <v>615</v>
      </c>
      <c r="L1164" s="319">
        <v>100</v>
      </c>
      <c r="M1164" s="320">
        <v>1249.5999999999999</v>
      </c>
      <c r="N1164" s="424"/>
      <c r="O1164" s="322">
        <f t="shared" si="139"/>
        <v>0</v>
      </c>
      <c r="P1164" s="323">
        <v>4607105108417</v>
      </c>
      <c r="Q1164" s="317"/>
      <c r="R1164" s="324">
        <f t="shared" si="140"/>
        <v>12.5</v>
      </c>
      <c r="S1164" s="458" t="s">
        <v>3276</v>
      </c>
      <c r="T1164" s="326"/>
      <c r="U1164" s="352"/>
      <c r="V1164" s="352"/>
      <c r="W1164" s="352"/>
      <c r="X1164" s="352"/>
    </row>
    <row r="1165" spans="1:24" ht="15.75" x14ac:dyDescent="0.2">
      <c r="A1165" s="292">
        <v>1146</v>
      </c>
      <c r="B1165" s="310">
        <v>11997</v>
      </c>
      <c r="C1165" s="311" t="s">
        <v>2254</v>
      </c>
      <c r="D1165" s="312"/>
      <c r="E1165" s="313" t="s">
        <v>612</v>
      </c>
      <c r="F1165" s="314" t="s">
        <v>1027</v>
      </c>
      <c r="G1165" s="315" t="str">
        <f t="shared" si="138"/>
        <v>фото</v>
      </c>
      <c r="H1165" s="315"/>
      <c r="I1165" s="316" t="s">
        <v>1028</v>
      </c>
      <c r="J1165" s="317" t="s">
        <v>1029</v>
      </c>
      <c r="K1165" s="318" t="s">
        <v>608</v>
      </c>
      <c r="L1165" s="319">
        <v>100</v>
      </c>
      <c r="M1165" s="320">
        <v>1304</v>
      </c>
      <c r="N1165" s="424"/>
      <c r="O1165" s="322">
        <f t="shared" si="139"/>
        <v>0</v>
      </c>
      <c r="P1165" s="323">
        <v>4607105148253</v>
      </c>
      <c r="Q1165" s="317"/>
      <c r="R1165" s="324">
        <f t="shared" si="140"/>
        <v>13.04</v>
      </c>
      <c r="S1165" s="458" t="s">
        <v>2254</v>
      </c>
      <c r="T1165" s="326"/>
      <c r="U1165" s="352"/>
      <c r="V1165" s="352"/>
      <c r="W1165" s="352"/>
      <c r="X1165" s="352"/>
    </row>
    <row r="1166" spans="1:24" ht="15.75" x14ac:dyDescent="0.2">
      <c r="A1166" s="292">
        <v>1147</v>
      </c>
      <c r="B1166" s="310">
        <v>11976</v>
      </c>
      <c r="C1166" s="311" t="s">
        <v>5467</v>
      </c>
      <c r="D1166" s="312"/>
      <c r="E1166" s="313" t="s">
        <v>613</v>
      </c>
      <c r="F1166" s="314" t="s">
        <v>5104</v>
      </c>
      <c r="G1166" s="315" t="str">
        <f t="shared" si="138"/>
        <v>фото</v>
      </c>
      <c r="H1166" s="315"/>
      <c r="I1166" s="316" t="s">
        <v>5228</v>
      </c>
      <c r="J1166" s="317" t="s">
        <v>1032</v>
      </c>
      <c r="K1166" s="318" t="s">
        <v>599</v>
      </c>
      <c r="L1166" s="319">
        <v>150</v>
      </c>
      <c r="M1166" s="320">
        <v>950.7</v>
      </c>
      <c r="N1166" s="424"/>
      <c r="O1166" s="322">
        <f t="shared" si="139"/>
        <v>0</v>
      </c>
      <c r="P1166" s="323">
        <v>4607105148789</v>
      </c>
      <c r="Q1166" s="317" t="s">
        <v>4911</v>
      </c>
      <c r="R1166" s="324">
        <f t="shared" si="140"/>
        <v>6.34</v>
      </c>
      <c r="S1166" s="458" t="s">
        <v>5467</v>
      </c>
      <c r="T1166" s="326" t="s">
        <v>7033</v>
      </c>
      <c r="U1166" s="352"/>
      <c r="V1166" s="352"/>
      <c r="W1166" s="352"/>
      <c r="X1166" s="352"/>
    </row>
    <row r="1167" spans="1:24" ht="15.75" x14ac:dyDescent="0.2">
      <c r="A1167" s="292">
        <v>1148</v>
      </c>
      <c r="B1167" s="310">
        <v>11977</v>
      </c>
      <c r="C1167" s="311" t="s">
        <v>5468</v>
      </c>
      <c r="D1167" s="312"/>
      <c r="E1167" s="313" t="s">
        <v>613</v>
      </c>
      <c r="F1167" s="314" t="s">
        <v>5105</v>
      </c>
      <c r="G1167" s="315" t="str">
        <f t="shared" si="138"/>
        <v>фото</v>
      </c>
      <c r="H1167" s="315"/>
      <c r="I1167" s="316" t="s">
        <v>2299</v>
      </c>
      <c r="J1167" s="317" t="s">
        <v>1032</v>
      </c>
      <c r="K1167" s="318" t="s">
        <v>599</v>
      </c>
      <c r="L1167" s="319">
        <v>150</v>
      </c>
      <c r="M1167" s="320">
        <v>761</v>
      </c>
      <c r="N1167" s="424"/>
      <c r="O1167" s="322">
        <f t="shared" si="139"/>
        <v>0</v>
      </c>
      <c r="P1167" s="323">
        <v>4607105148796</v>
      </c>
      <c r="Q1167" s="317" t="s">
        <v>4911</v>
      </c>
      <c r="R1167" s="324">
        <f t="shared" si="140"/>
        <v>5.07</v>
      </c>
      <c r="S1167" s="458" t="s">
        <v>5468</v>
      </c>
      <c r="T1167" s="326" t="s">
        <v>7033</v>
      </c>
      <c r="U1167" s="352"/>
      <c r="V1167" s="352"/>
      <c r="W1167" s="352"/>
      <c r="X1167" s="352"/>
    </row>
    <row r="1168" spans="1:24" ht="38.25" x14ac:dyDescent="0.2">
      <c r="A1168" s="292">
        <v>1149</v>
      </c>
      <c r="B1168" s="310">
        <v>12037</v>
      </c>
      <c r="C1168" s="311" t="s">
        <v>2298</v>
      </c>
      <c r="D1168" s="312"/>
      <c r="E1168" s="313" t="s">
        <v>613</v>
      </c>
      <c r="F1168" s="314" t="s">
        <v>1049</v>
      </c>
      <c r="G1168" s="315" t="str">
        <f t="shared" si="138"/>
        <v>фото</v>
      </c>
      <c r="H1168" s="315"/>
      <c r="I1168" s="316" t="s">
        <v>5229</v>
      </c>
      <c r="J1168" s="317" t="s">
        <v>1058</v>
      </c>
      <c r="K1168" s="318" t="s">
        <v>599</v>
      </c>
      <c r="L1168" s="319">
        <v>150</v>
      </c>
      <c r="M1168" s="320">
        <v>1905.8</v>
      </c>
      <c r="N1168" s="424"/>
      <c r="O1168" s="322">
        <f t="shared" si="139"/>
        <v>0</v>
      </c>
      <c r="P1168" s="323">
        <v>4607105148765</v>
      </c>
      <c r="Q1168" s="317"/>
      <c r="R1168" s="324">
        <f t="shared" si="140"/>
        <v>12.71</v>
      </c>
      <c r="S1168" s="458" t="s">
        <v>2298</v>
      </c>
      <c r="T1168" s="326"/>
      <c r="U1168" s="352"/>
      <c r="V1168" s="352"/>
      <c r="W1168" s="352"/>
      <c r="X1168" s="352"/>
    </row>
    <row r="1169" spans="1:24" ht="15.75" x14ac:dyDescent="0.2">
      <c r="A1169" s="292">
        <v>1150</v>
      </c>
      <c r="B1169" s="310">
        <v>12038</v>
      </c>
      <c r="C1169" s="311" t="s">
        <v>3296</v>
      </c>
      <c r="D1169" s="312"/>
      <c r="E1169" s="313" t="s">
        <v>613</v>
      </c>
      <c r="F1169" s="314" t="s">
        <v>1410</v>
      </c>
      <c r="G1169" s="315" t="str">
        <f t="shared" si="138"/>
        <v>фото</v>
      </c>
      <c r="H1169" s="315"/>
      <c r="I1169" s="316" t="s">
        <v>624</v>
      </c>
      <c r="J1169" s="317" t="s">
        <v>1032</v>
      </c>
      <c r="K1169" s="318" t="s">
        <v>599</v>
      </c>
      <c r="L1169" s="319">
        <v>150</v>
      </c>
      <c r="M1169" s="320">
        <v>1064.5</v>
      </c>
      <c r="N1169" s="424"/>
      <c r="O1169" s="322">
        <f t="shared" si="139"/>
        <v>0</v>
      </c>
      <c r="P1169" s="323">
        <v>4607105148772</v>
      </c>
      <c r="Q1169" s="317"/>
      <c r="R1169" s="324">
        <f t="shared" si="140"/>
        <v>7.1</v>
      </c>
      <c r="S1169" s="458" t="s">
        <v>3296</v>
      </c>
      <c r="T1169" s="326" t="s">
        <v>7033</v>
      </c>
      <c r="U1169" s="352"/>
      <c r="V1169" s="352"/>
      <c r="W1169" s="352"/>
      <c r="X1169" s="352"/>
    </row>
    <row r="1170" spans="1:24" ht="15.75" x14ac:dyDescent="0.2">
      <c r="A1170" s="292">
        <v>1151</v>
      </c>
      <c r="B1170" s="310">
        <v>12039</v>
      </c>
      <c r="C1170" s="311" t="s">
        <v>3299</v>
      </c>
      <c r="D1170" s="312"/>
      <c r="E1170" s="313" t="s">
        <v>613</v>
      </c>
      <c r="F1170" s="314" t="s">
        <v>1050</v>
      </c>
      <c r="G1170" s="315" t="str">
        <f t="shared" si="138"/>
        <v>фото</v>
      </c>
      <c r="H1170" s="315"/>
      <c r="I1170" s="316" t="s">
        <v>1352</v>
      </c>
      <c r="J1170" s="317" t="s">
        <v>1058</v>
      </c>
      <c r="K1170" s="318" t="s">
        <v>599</v>
      </c>
      <c r="L1170" s="319">
        <v>150</v>
      </c>
      <c r="M1170" s="320">
        <v>1129.0999999999999</v>
      </c>
      <c r="N1170" s="424"/>
      <c r="O1170" s="322">
        <f t="shared" si="139"/>
        <v>0</v>
      </c>
      <c r="P1170" s="323">
        <v>4607105148802</v>
      </c>
      <c r="Q1170" s="317"/>
      <c r="R1170" s="324">
        <f t="shared" si="140"/>
        <v>7.53</v>
      </c>
      <c r="S1170" s="458" t="s">
        <v>3299</v>
      </c>
      <c r="T1170" s="326" t="s">
        <v>7033</v>
      </c>
      <c r="U1170" s="352"/>
      <c r="V1170" s="352"/>
      <c r="W1170" s="352"/>
      <c r="X1170" s="352"/>
    </row>
    <row r="1171" spans="1:24" ht="15.75" x14ac:dyDescent="0.2">
      <c r="A1171" s="292">
        <v>1152</v>
      </c>
      <c r="B1171" s="310">
        <v>15002</v>
      </c>
      <c r="C1171" s="327" t="s">
        <v>7034</v>
      </c>
      <c r="D1171" s="328"/>
      <c r="E1171" s="329" t="s">
        <v>613</v>
      </c>
      <c r="F1171" s="330" t="s">
        <v>7035</v>
      </c>
      <c r="G1171" s="331" t="str">
        <f t="shared" si="138"/>
        <v>фото</v>
      </c>
      <c r="H1171" s="331"/>
      <c r="I1171" s="332" t="s">
        <v>6004</v>
      </c>
      <c r="J1171" s="333" t="s">
        <v>1032</v>
      </c>
      <c r="K1171" s="334" t="s">
        <v>599</v>
      </c>
      <c r="L1171" s="335">
        <v>150</v>
      </c>
      <c r="M1171" s="336">
        <v>1094.8999999999999</v>
      </c>
      <c r="N1171" s="424"/>
      <c r="O1171" s="322">
        <f t="shared" si="139"/>
        <v>0</v>
      </c>
      <c r="P1171" s="323">
        <v>4607105161054</v>
      </c>
      <c r="Q1171" s="337" t="s">
        <v>6499</v>
      </c>
      <c r="R1171" s="324">
        <f t="shared" si="140"/>
        <v>7.3</v>
      </c>
      <c r="S1171" s="458" t="s">
        <v>7034</v>
      </c>
      <c r="T1171" s="326"/>
      <c r="U1171" s="352"/>
      <c r="V1171" s="352"/>
      <c r="W1171" s="352"/>
      <c r="X1171" s="352"/>
    </row>
    <row r="1172" spans="1:24" ht="15.75" x14ac:dyDescent="0.2">
      <c r="A1172" s="292">
        <v>1153</v>
      </c>
      <c r="B1172" s="310">
        <v>15003</v>
      </c>
      <c r="C1172" s="327" t="s">
        <v>7036</v>
      </c>
      <c r="D1172" s="328"/>
      <c r="E1172" s="329" t="s">
        <v>613</v>
      </c>
      <c r="F1172" s="330" t="s">
        <v>7037</v>
      </c>
      <c r="G1172" s="331" t="str">
        <f t="shared" si="138"/>
        <v>фото</v>
      </c>
      <c r="H1172" s="331"/>
      <c r="I1172" s="332" t="s">
        <v>1414</v>
      </c>
      <c r="J1172" s="333" t="s">
        <v>1032</v>
      </c>
      <c r="K1172" s="334" t="s">
        <v>599</v>
      </c>
      <c r="L1172" s="335">
        <v>150</v>
      </c>
      <c r="M1172" s="336">
        <v>1045.5999999999999</v>
      </c>
      <c r="N1172" s="424"/>
      <c r="O1172" s="322">
        <f t="shared" si="139"/>
        <v>0</v>
      </c>
      <c r="P1172" s="323">
        <v>4607105161061</v>
      </c>
      <c r="Q1172" s="337" t="s">
        <v>6499</v>
      </c>
      <c r="R1172" s="324">
        <f t="shared" si="140"/>
        <v>6.97</v>
      </c>
      <c r="S1172" s="458" t="s">
        <v>7036</v>
      </c>
      <c r="T1172" s="326"/>
      <c r="U1172" s="352"/>
      <c r="V1172" s="352"/>
      <c r="W1172" s="352"/>
      <c r="X1172" s="352"/>
    </row>
    <row r="1173" spans="1:24" ht="15.75" x14ac:dyDescent="0.2">
      <c r="A1173" s="292">
        <v>1154</v>
      </c>
      <c r="B1173" s="310">
        <v>12040</v>
      </c>
      <c r="C1173" s="311" t="s">
        <v>3297</v>
      </c>
      <c r="D1173" s="312"/>
      <c r="E1173" s="313" t="s">
        <v>613</v>
      </c>
      <c r="F1173" s="314" t="s">
        <v>1038</v>
      </c>
      <c r="G1173" s="315" t="str">
        <f t="shared" si="138"/>
        <v>фото</v>
      </c>
      <c r="H1173" s="315"/>
      <c r="I1173" s="316" t="s">
        <v>3298</v>
      </c>
      <c r="J1173" s="317" t="s">
        <v>1082</v>
      </c>
      <c r="K1173" s="318" t="s">
        <v>599</v>
      </c>
      <c r="L1173" s="319">
        <v>150</v>
      </c>
      <c r="M1173" s="320">
        <v>950.7</v>
      </c>
      <c r="N1173" s="424"/>
      <c r="O1173" s="322">
        <f t="shared" si="139"/>
        <v>0</v>
      </c>
      <c r="P1173" s="323">
        <v>4607105148819</v>
      </c>
      <c r="Q1173" s="317"/>
      <c r="R1173" s="324">
        <f t="shared" si="140"/>
        <v>6.34</v>
      </c>
      <c r="S1173" s="458" t="s">
        <v>3297</v>
      </c>
      <c r="T1173" s="326"/>
      <c r="U1173" s="352"/>
      <c r="V1173" s="352"/>
      <c r="W1173" s="352"/>
      <c r="X1173" s="352"/>
    </row>
    <row r="1174" spans="1:24" ht="25.5" x14ac:dyDescent="0.2">
      <c r="A1174" s="292">
        <v>1155</v>
      </c>
      <c r="B1174" s="310">
        <v>1211</v>
      </c>
      <c r="C1174" s="311" t="s">
        <v>3987</v>
      </c>
      <c r="D1174" s="312"/>
      <c r="E1174" s="313" t="s">
        <v>58</v>
      </c>
      <c r="F1174" s="314" t="s">
        <v>3806</v>
      </c>
      <c r="G1174" s="315" t="str">
        <f t="shared" si="138"/>
        <v>фото</v>
      </c>
      <c r="H1174" s="315"/>
      <c r="I1174" s="316" t="s">
        <v>3898</v>
      </c>
      <c r="J1174" s="317" t="s">
        <v>3899</v>
      </c>
      <c r="K1174" s="318" t="s">
        <v>608</v>
      </c>
      <c r="L1174" s="319">
        <v>100</v>
      </c>
      <c r="M1174" s="320">
        <v>1636</v>
      </c>
      <c r="N1174" s="424"/>
      <c r="O1174" s="322">
        <f t="shared" si="139"/>
        <v>0</v>
      </c>
      <c r="P1174" s="323">
        <v>4607105148826</v>
      </c>
      <c r="Q1174" s="317"/>
      <c r="R1174" s="324">
        <f t="shared" si="140"/>
        <v>16.36</v>
      </c>
      <c r="S1174" s="458" t="s">
        <v>3987</v>
      </c>
      <c r="T1174" s="326"/>
      <c r="U1174" s="352"/>
      <c r="V1174" s="352"/>
      <c r="W1174" s="352"/>
      <c r="X1174" s="352"/>
    </row>
    <row r="1175" spans="1:24" ht="38.25" x14ac:dyDescent="0.2">
      <c r="A1175" s="292">
        <v>1156</v>
      </c>
      <c r="B1175" s="310">
        <v>12041</v>
      </c>
      <c r="C1175" s="311" t="s">
        <v>2300</v>
      </c>
      <c r="D1175" s="312"/>
      <c r="E1175" s="313" t="s">
        <v>58</v>
      </c>
      <c r="F1175" s="314" t="s">
        <v>1051</v>
      </c>
      <c r="G1175" s="315" t="str">
        <f t="shared" si="138"/>
        <v>фото</v>
      </c>
      <c r="H1175" s="315"/>
      <c r="I1175" s="316" t="s">
        <v>3897</v>
      </c>
      <c r="J1175" s="317">
        <v>25</v>
      </c>
      <c r="K1175" s="318" t="s">
        <v>608</v>
      </c>
      <c r="L1175" s="319">
        <v>50</v>
      </c>
      <c r="M1175" s="320">
        <v>2008.6</v>
      </c>
      <c r="N1175" s="424"/>
      <c r="O1175" s="322">
        <f t="shared" si="139"/>
        <v>0</v>
      </c>
      <c r="P1175" s="323">
        <v>4607105148833</v>
      </c>
      <c r="Q1175" s="317"/>
      <c r="R1175" s="324">
        <f t="shared" si="140"/>
        <v>40.17</v>
      </c>
      <c r="S1175" s="458" t="s">
        <v>2300</v>
      </c>
      <c r="T1175" s="326"/>
      <c r="U1175" s="352"/>
      <c r="V1175" s="352"/>
      <c r="W1175" s="352"/>
      <c r="X1175" s="352"/>
    </row>
    <row r="1176" spans="1:24" ht="15.75" x14ac:dyDescent="0.2">
      <c r="A1176" s="292">
        <v>1157</v>
      </c>
      <c r="B1176" s="310">
        <v>11978</v>
      </c>
      <c r="C1176" s="311" t="s">
        <v>5469</v>
      </c>
      <c r="D1176" s="312"/>
      <c r="E1176" s="313" t="s">
        <v>58</v>
      </c>
      <c r="F1176" s="314" t="s">
        <v>5106</v>
      </c>
      <c r="G1176" s="315" t="str">
        <f t="shared" si="138"/>
        <v>фото</v>
      </c>
      <c r="H1176" s="315"/>
      <c r="I1176" s="316" t="s">
        <v>5230</v>
      </c>
      <c r="J1176" s="317" t="s">
        <v>3899</v>
      </c>
      <c r="K1176" s="318" t="s">
        <v>599</v>
      </c>
      <c r="L1176" s="319">
        <v>50</v>
      </c>
      <c r="M1176" s="320">
        <v>2420.6</v>
      </c>
      <c r="N1176" s="424"/>
      <c r="O1176" s="322">
        <f t="shared" si="139"/>
        <v>0</v>
      </c>
      <c r="P1176" s="323">
        <v>4607105148840</v>
      </c>
      <c r="Q1176" s="317" t="s">
        <v>4911</v>
      </c>
      <c r="R1176" s="324">
        <f t="shared" si="140"/>
        <v>48.41</v>
      </c>
      <c r="S1176" s="458" t="s">
        <v>5469</v>
      </c>
      <c r="T1176" s="326"/>
      <c r="U1176" s="352"/>
      <c r="V1176" s="352"/>
      <c r="W1176" s="352"/>
      <c r="X1176" s="352"/>
    </row>
    <row r="1177" spans="1:24" ht="15.75" x14ac:dyDescent="0.2">
      <c r="A1177" s="292">
        <v>1158</v>
      </c>
      <c r="B1177" s="310">
        <v>9235</v>
      </c>
      <c r="C1177" s="311" t="s">
        <v>3988</v>
      </c>
      <c r="D1177" s="312"/>
      <c r="E1177" s="313" t="s">
        <v>1052</v>
      </c>
      <c r="F1177" s="314" t="s">
        <v>3807</v>
      </c>
      <c r="G1177" s="315" t="str">
        <f t="shared" si="138"/>
        <v>фото</v>
      </c>
      <c r="H1177" s="315"/>
      <c r="I1177" s="316" t="s">
        <v>3900</v>
      </c>
      <c r="J1177" s="317" t="s">
        <v>1053</v>
      </c>
      <c r="K1177" s="318" t="s">
        <v>2592</v>
      </c>
      <c r="L1177" s="319">
        <v>30</v>
      </c>
      <c r="M1177" s="320">
        <v>2516.1999999999998</v>
      </c>
      <c r="N1177" s="424"/>
      <c r="O1177" s="322">
        <f t="shared" si="139"/>
        <v>0</v>
      </c>
      <c r="P1177" s="323">
        <v>4607105108981</v>
      </c>
      <c r="Q1177" s="317"/>
      <c r="R1177" s="324">
        <f t="shared" si="140"/>
        <v>83.87</v>
      </c>
      <c r="S1177" s="458" t="s">
        <v>3992</v>
      </c>
      <c r="T1177" s="326"/>
      <c r="U1177" s="352"/>
      <c r="V1177" s="352"/>
      <c r="W1177" s="352"/>
      <c r="X1177" s="352"/>
    </row>
    <row r="1178" spans="1:24" ht="15.75" x14ac:dyDescent="0.2">
      <c r="A1178" s="292">
        <v>1159</v>
      </c>
      <c r="B1178" s="310">
        <v>9236</v>
      </c>
      <c r="C1178" s="311" t="s">
        <v>2301</v>
      </c>
      <c r="D1178" s="312"/>
      <c r="E1178" s="313" t="s">
        <v>1052</v>
      </c>
      <c r="F1178" s="314" t="s">
        <v>1054</v>
      </c>
      <c r="G1178" s="315" t="str">
        <f t="shared" si="138"/>
        <v>фото</v>
      </c>
      <c r="H1178" s="315"/>
      <c r="I1178" s="316" t="s">
        <v>311</v>
      </c>
      <c r="J1178" s="317" t="s">
        <v>1053</v>
      </c>
      <c r="K1178" s="318" t="s">
        <v>7038</v>
      </c>
      <c r="L1178" s="319">
        <v>30</v>
      </c>
      <c r="M1178" s="320">
        <v>2420</v>
      </c>
      <c r="N1178" s="424"/>
      <c r="O1178" s="322">
        <f t="shared" si="139"/>
        <v>0</v>
      </c>
      <c r="P1178" s="323">
        <v>4607105108998</v>
      </c>
      <c r="Q1178" s="317"/>
      <c r="R1178" s="324">
        <f t="shared" si="140"/>
        <v>80.67</v>
      </c>
      <c r="S1178" s="458" t="s">
        <v>3535</v>
      </c>
      <c r="T1178" s="326"/>
      <c r="U1178" s="352"/>
      <c r="V1178" s="352"/>
      <c r="W1178" s="352"/>
      <c r="X1178" s="352"/>
    </row>
    <row r="1179" spans="1:24" ht="22.5" x14ac:dyDescent="0.2">
      <c r="A1179" s="292">
        <v>1160</v>
      </c>
      <c r="B1179" s="310">
        <v>12046</v>
      </c>
      <c r="C1179" s="311" t="s">
        <v>3989</v>
      </c>
      <c r="D1179" s="312"/>
      <c r="E1179" s="313" t="s">
        <v>3722</v>
      </c>
      <c r="F1179" s="314" t="s">
        <v>3808</v>
      </c>
      <c r="G1179" s="315" t="str">
        <f t="shared" si="138"/>
        <v>фото</v>
      </c>
      <c r="H1179" s="315"/>
      <c r="I1179" s="316" t="s">
        <v>1118</v>
      </c>
      <c r="J1179" s="317" t="s">
        <v>209</v>
      </c>
      <c r="K1179" s="318" t="s">
        <v>618</v>
      </c>
      <c r="L1179" s="319">
        <v>100</v>
      </c>
      <c r="M1179" s="320">
        <v>1409.3</v>
      </c>
      <c r="N1179" s="424"/>
      <c r="O1179" s="322">
        <f t="shared" si="139"/>
        <v>0</v>
      </c>
      <c r="P1179" s="323">
        <v>4607105148895</v>
      </c>
      <c r="Q1179" s="317"/>
      <c r="R1179" s="324">
        <f t="shared" si="140"/>
        <v>14.09</v>
      </c>
      <c r="S1179" s="458" t="s">
        <v>3989</v>
      </c>
      <c r="T1179" s="326"/>
      <c r="U1179" s="352"/>
      <c r="V1179" s="352"/>
      <c r="W1179" s="352"/>
      <c r="X1179" s="352"/>
    </row>
    <row r="1180" spans="1:24" ht="15.75" x14ac:dyDescent="0.2">
      <c r="A1180" s="292">
        <v>1161</v>
      </c>
      <c r="B1180" s="310">
        <v>12047</v>
      </c>
      <c r="C1180" s="311" t="s">
        <v>3990</v>
      </c>
      <c r="D1180" s="312"/>
      <c r="E1180" s="313" t="s">
        <v>1055</v>
      </c>
      <c r="F1180" s="314" t="s">
        <v>3809</v>
      </c>
      <c r="G1180" s="315" t="str">
        <f t="shared" si="138"/>
        <v>фото</v>
      </c>
      <c r="H1180" s="315"/>
      <c r="I1180" s="316" t="s">
        <v>3901</v>
      </c>
      <c r="J1180" s="317">
        <v>25</v>
      </c>
      <c r="K1180" s="318" t="s">
        <v>603</v>
      </c>
      <c r="L1180" s="319">
        <v>30</v>
      </c>
      <c r="M1180" s="320">
        <v>2089.4</v>
      </c>
      <c r="N1180" s="424"/>
      <c r="O1180" s="322">
        <f t="shared" si="139"/>
        <v>0</v>
      </c>
      <c r="P1180" s="323">
        <v>4607105148901</v>
      </c>
      <c r="Q1180" s="317"/>
      <c r="R1180" s="324">
        <f t="shared" si="140"/>
        <v>69.650000000000006</v>
      </c>
      <c r="S1180" s="458" t="s">
        <v>3990</v>
      </c>
      <c r="T1180" s="326"/>
      <c r="U1180" s="352"/>
      <c r="V1180" s="352"/>
      <c r="W1180" s="352"/>
      <c r="X1180" s="352"/>
    </row>
    <row r="1181" spans="1:24" ht="15.75" x14ac:dyDescent="0.2">
      <c r="A1181" s="292">
        <v>1162</v>
      </c>
      <c r="B1181" s="310">
        <v>12048</v>
      </c>
      <c r="C1181" s="311" t="s">
        <v>2303</v>
      </c>
      <c r="D1181" s="312"/>
      <c r="E1181" s="313" t="s">
        <v>1055</v>
      </c>
      <c r="F1181" s="314" t="s">
        <v>1056</v>
      </c>
      <c r="G1181" s="315" t="str">
        <f t="shared" si="138"/>
        <v>фото</v>
      </c>
      <c r="H1181" s="315"/>
      <c r="I1181" s="316" t="s">
        <v>1057</v>
      </c>
      <c r="J1181" s="317" t="s">
        <v>1058</v>
      </c>
      <c r="K1181" s="318" t="s">
        <v>603</v>
      </c>
      <c r="L1181" s="319">
        <v>30</v>
      </c>
      <c r="M1181" s="320">
        <v>1011.7</v>
      </c>
      <c r="N1181" s="424"/>
      <c r="O1181" s="322">
        <f t="shared" si="139"/>
        <v>0</v>
      </c>
      <c r="P1181" s="323">
        <v>4607105148918</v>
      </c>
      <c r="Q1181" s="317"/>
      <c r="R1181" s="324">
        <f t="shared" si="140"/>
        <v>33.72</v>
      </c>
      <c r="S1181" s="458" t="s">
        <v>2303</v>
      </c>
      <c r="T1181" s="326"/>
      <c r="U1181" s="352"/>
      <c r="V1181" s="352"/>
      <c r="W1181" s="352"/>
      <c r="X1181" s="352"/>
    </row>
    <row r="1182" spans="1:24" ht="25.5" x14ac:dyDescent="0.2">
      <c r="A1182" s="292">
        <v>1163</v>
      </c>
      <c r="B1182" s="310">
        <v>12049</v>
      </c>
      <c r="C1182" s="311" t="s">
        <v>2352</v>
      </c>
      <c r="D1182" s="312"/>
      <c r="E1182" s="313" t="s">
        <v>1055</v>
      </c>
      <c r="F1182" s="314" t="s">
        <v>949</v>
      </c>
      <c r="G1182" s="315" t="str">
        <f t="shared" si="138"/>
        <v>фото</v>
      </c>
      <c r="H1182" s="315"/>
      <c r="I1182" s="316" t="s">
        <v>2302</v>
      </c>
      <c r="J1182" s="317">
        <v>30</v>
      </c>
      <c r="K1182" s="318" t="s">
        <v>603</v>
      </c>
      <c r="L1182" s="319">
        <v>30</v>
      </c>
      <c r="M1182" s="320">
        <v>2013.5</v>
      </c>
      <c r="N1182" s="424"/>
      <c r="O1182" s="322">
        <f t="shared" si="139"/>
        <v>0</v>
      </c>
      <c r="P1182" s="323">
        <v>4607105148925</v>
      </c>
      <c r="Q1182" s="317"/>
      <c r="R1182" s="324">
        <f t="shared" si="140"/>
        <v>67.12</v>
      </c>
      <c r="S1182" s="458" t="s">
        <v>2352</v>
      </c>
      <c r="T1182" s="326"/>
      <c r="U1182" s="352"/>
      <c r="V1182" s="352"/>
      <c r="W1182" s="352"/>
      <c r="X1182" s="352"/>
    </row>
    <row r="1183" spans="1:24" ht="15.75" x14ac:dyDescent="0.2">
      <c r="A1183" s="292">
        <v>1164</v>
      </c>
      <c r="B1183" s="310">
        <v>9229</v>
      </c>
      <c r="C1183" s="311" t="s">
        <v>2293</v>
      </c>
      <c r="D1183" s="312"/>
      <c r="E1183" s="313" t="s">
        <v>604</v>
      </c>
      <c r="F1183" s="314" t="s">
        <v>257</v>
      </c>
      <c r="G1183" s="315" t="str">
        <f t="shared" si="138"/>
        <v>фото</v>
      </c>
      <c r="H1183" s="315"/>
      <c r="I1183" s="316" t="s">
        <v>5231</v>
      </c>
      <c r="J1183" s="317" t="s">
        <v>1046</v>
      </c>
      <c r="K1183" s="318" t="s">
        <v>600</v>
      </c>
      <c r="L1183" s="319">
        <v>200</v>
      </c>
      <c r="M1183" s="320">
        <v>1916.8999999999999</v>
      </c>
      <c r="N1183" s="424"/>
      <c r="O1183" s="322">
        <f t="shared" si="139"/>
        <v>0</v>
      </c>
      <c r="P1183" s="323">
        <v>4607105108929</v>
      </c>
      <c r="Q1183" s="317"/>
      <c r="R1183" s="324">
        <f t="shared" si="140"/>
        <v>9.58</v>
      </c>
      <c r="S1183" s="458" t="s">
        <v>2293</v>
      </c>
      <c r="T1183" s="326"/>
      <c r="U1183" s="352"/>
      <c r="V1183" s="352"/>
      <c r="W1183" s="352"/>
      <c r="X1183" s="352"/>
    </row>
    <row r="1184" spans="1:24" ht="15.75" x14ac:dyDescent="0.2">
      <c r="A1184" s="292">
        <v>1165</v>
      </c>
      <c r="B1184" s="310">
        <v>9230</v>
      </c>
      <c r="C1184" s="311" t="s">
        <v>2294</v>
      </c>
      <c r="D1184" s="312"/>
      <c r="E1184" s="313" t="s">
        <v>604</v>
      </c>
      <c r="F1184" s="314" t="s">
        <v>258</v>
      </c>
      <c r="G1184" s="315" t="str">
        <f t="shared" si="138"/>
        <v>фото</v>
      </c>
      <c r="H1184" s="315"/>
      <c r="I1184" s="316" t="s">
        <v>5232</v>
      </c>
      <c r="J1184" s="317" t="s">
        <v>1046</v>
      </c>
      <c r="K1184" s="318" t="s">
        <v>600</v>
      </c>
      <c r="L1184" s="319">
        <v>200</v>
      </c>
      <c r="M1184" s="320">
        <v>1916.8999999999999</v>
      </c>
      <c r="N1184" s="424"/>
      <c r="O1184" s="322">
        <f t="shared" si="139"/>
        <v>0</v>
      </c>
      <c r="P1184" s="323">
        <v>4607105108936</v>
      </c>
      <c r="Q1184" s="317"/>
      <c r="R1184" s="324">
        <f t="shared" si="140"/>
        <v>9.58</v>
      </c>
      <c r="S1184" s="458" t="s">
        <v>3292</v>
      </c>
      <c r="T1184" s="326"/>
      <c r="U1184" s="352"/>
      <c r="V1184" s="352"/>
      <c r="W1184" s="352"/>
      <c r="X1184" s="352"/>
    </row>
    <row r="1185" spans="1:24" ht="15.75" x14ac:dyDescent="0.2">
      <c r="A1185" s="292">
        <v>1166</v>
      </c>
      <c r="B1185" s="310">
        <v>9233</v>
      </c>
      <c r="C1185" s="311" t="s">
        <v>2295</v>
      </c>
      <c r="D1185" s="312"/>
      <c r="E1185" s="313" t="s">
        <v>604</v>
      </c>
      <c r="F1185" s="314" t="s">
        <v>259</v>
      </c>
      <c r="G1185" s="315" t="str">
        <f t="shared" si="138"/>
        <v>фото</v>
      </c>
      <c r="H1185" s="315"/>
      <c r="I1185" s="316" t="s">
        <v>5233</v>
      </c>
      <c r="J1185" s="317" t="s">
        <v>1046</v>
      </c>
      <c r="K1185" s="318" t="s">
        <v>600</v>
      </c>
      <c r="L1185" s="319">
        <v>200</v>
      </c>
      <c r="M1185" s="320">
        <v>1916.8999999999999</v>
      </c>
      <c r="N1185" s="424"/>
      <c r="O1185" s="322">
        <f t="shared" si="139"/>
        <v>0</v>
      </c>
      <c r="P1185" s="323">
        <v>4607105108967</v>
      </c>
      <c r="Q1185" s="317"/>
      <c r="R1185" s="324">
        <f t="shared" si="140"/>
        <v>9.58</v>
      </c>
      <c r="S1185" s="458" t="s">
        <v>3293</v>
      </c>
      <c r="T1185" s="326"/>
      <c r="U1185" s="352"/>
      <c r="V1185" s="352"/>
      <c r="W1185" s="352"/>
      <c r="X1185" s="352"/>
    </row>
    <row r="1186" spans="1:24" ht="15.75" x14ac:dyDescent="0.2">
      <c r="A1186" s="292">
        <v>1167</v>
      </c>
      <c r="B1186" s="310">
        <v>9234</v>
      </c>
      <c r="C1186" s="311" t="s">
        <v>2296</v>
      </c>
      <c r="D1186" s="312"/>
      <c r="E1186" s="313" t="s">
        <v>604</v>
      </c>
      <c r="F1186" s="314" t="s">
        <v>1038</v>
      </c>
      <c r="G1186" s="315" t="str">
        <f t="shared" si="138"/>
        <v>фото</v>
      </c>
      <c r="H1186" s="315"/>
      <c r="I1186" s="316" t="s">
        <v>598</v>
      </c>
      <c r="J1186" s="317" t="s">
        <v>1046</v>
      </c>
      <c r="K1186" s="318" t="s">
        <v>608</v>
      </c>
      <c r="L1186" s="319">
        <v>200</v>
      </c>
      <c r="M1186" s="320">
        <v>1827.1</v>
      </c>
      <c r="N1186" s="424"/>
      <c r="O1186" s="322">
        <f t="shared" si="139"/>
        <v>0</v>
      </c>
      <c r="P1186" s="323">
        <v>4607105108974</v>
      </c>
      <c r="Q1186" s="317"/>
      <c r="R1186" s="324">
        <f t="shared" si="140"/>
        <v>9.14</v>
      </c>
      <c r="S1186" s="458" t="s">
        <v>3294</v>
      </c>
      <c r="T1186" s="326"/>
      <c r="U1186" s="352"/>
      <c r="V1186" s="352"/>
      <c r="W1186" s="352"/>
      <c r="X1186" s="352"/>
    </row>
    <row r="1187" spans="1:24" ht="15.75" x14ac:dyDescent="0.2">
      <c r="A1187" s="292">
        <v>1168</v>
      </c>
      <c r="B1187" s="310">
        <v>9228</v>
      </c>
      <c r="C1187" s="311" t="s">
        <v>2297</v>
      </c>
      <c r="D1187" s="312"/>
      <c r="E1187" s="313" t="s">
        <v>604</v>
      </c>
      <c r="F1187" s="314" t="s">
        <v>1047</v>
      </c>
      <c r="G1187" s="315" t="str">
        <f t="shared" si="138"/>
        <v>фото</v>
      </c>
      <c r="H1187" s="315"/>
      <c r="I1187" s="316" t="s">
        <v>1048</v>
      </c>
      <c r="J1187" s="317" t="s">
        <v>1046</v>
      </c>
      <c r="K1187" s="318" t="s">
        <v>608</v>
      </c>
      <c r="L1187" s="319">
        <v>200</v>
      </c>
      <c r="M1187" s="320">
        <v>1860</v>
      </c>
      <c r="N1187" s="424"/>
      <c r="O1187" s="322">
        <f t="shared" si="139"/>
        <v>0</v>
      </c>
      <c r="P1187" s="323">
        <v>4607105108912</v>
      </c>
      <c r="Q1187" s="317"/>
      <c r="R1187" s="324">
        <f t="shared" si="140"/>
        <v>9.3000000000000007</v>
      </c>
      <c r="S1187" s="458" t="s">
        <v>3295</v>
      </c>
      <c r="T1187" s="326"/>
      <c r="U1187" s="352"/>
      <c r="V1187" s="352"/>
      <c r="W1187" s="352"/>
      <c r="X1187" s="352"/>
    </row>
    <row r="1188" spans="1:24" ht="15.75" x14ac:dyDescent="0.2">
      <c r="A1188" s="292">
        <v>1169</v>
      </c>
      <c r="B1188" s="310">
        <v>12018</v>
      </c>
      <c r="C1188" s="311" t="s">
        <v>2273</v>
      </c>
      <c r="D1188" s="312"/>
      <c r="E1188" s="313" t="s">
        <v>1030</v>
      </c>
      <c r="F1188" s="314" t="s">
        <v>1031</v>
      </c>
      <c r="G1188" s="315" t="str">
        <f t="shared" si="138"/>
        <v>фото</v>
      </c>
      <c r="H1188" s="315"/>
      <c r="I1188" s="316" t="s">
        <v>2274</v>
      </c>
      <c r="J1188" s="317">
        <v>15</v>
      </c>
      <c r="K1188" s="318" t="s">
        <v>600</v>
      </c>
      <c r="L1188" s="319">
        <v>100</v>
      </c>
      <c r="M1188" s="320">
        <v>3211.2999999999997</v>
      </c>
      <c r="N1188" s="424"/>
      <c r="O1188" s="322">
        <f t="shared" si="139"/>
        <v>0</v>
      </c>
      <c r="P1188" s="323">
        <v>4607105148499</v>
      </c>
      <c r="Q1188" s="317"/>
      <c r="R1188" s="324">
        <f t="shared" si="140"/>
        <v>32.11</v>
      </c>
      <c r="S1188" s="458" t="s">
        <v>2273</v>
      </c>
      <c r="T1188" s="326"/>
      <c r="U1188" s="352"/>
      <c r="V1188" s="352"/>
      <c r="W1188" s="352"/>
      <c r="X1188" s="352"/>
    </row>
    <row r="1189" spans="1:24" ht="15.75" x14ac:dyDescent="0.2">
      <c r="A1189" s="292">
        <v>1170</v>
      </c>
      <c r="B1189" s="310">
        <v>1734</v>
      </c>
      <c r="C1189" s="311" t="s">
        <v>4612</v>
      </c>
      <c r="D1189" s="312"/>
      <c r="E1189" s="313" t="s">
        <v>1030</v>
      </c>
      <c r="F1189" s="314" t="s">
        <v>3105</v>
      </c>
      <c r="G1189" s="315" t="str">
        <f t="shared" si="138"/>
        <v>фото</v>
      </c>
      <c r="H1189" s="315"/>
      <c r="I1189" s="316" t="s">
        <v>329</v>
      </c>
      <c r="J1189" s="317">
        <v>20</v>
      </c>
      <c r="K1189" s="318" t="s">
        <v>600</v>
      </c>
      <c r="L1189" s="319">
        <v>100</v>
      </c>
      <c r="M1189" s="320">
        <v>2045.6999999999998</v>
      </c>
      <c r="N1189" s="424"/>
      <c r="O1189" s="322">
        <f t="shared" si="139"/>
        <v>0</v>
      </c>
      <c r="P1189" s="323">
        <v>4607105148475</v>
      </c>
      <c r="Q1189" s="317"/>
      <c r="R1189" s="324">
        <f t="shared" si="140"/>
        <v>20.46</v>
      </c>
      <c r="S1189" s="458" t="s">
        <v>4612</v>
      </c>
      <c r="T1189" s="326"/>
      <c r="U1189" s="352"/>
      <c r="V1189" s="352"/>
      <c r="W1189" s="352"/>
      <c r="X1189" s="352"/>
    </row>
    <row r="1190" spans="1:24" ht="25.5" x14ac:dyDescent="0.2">
      <c r="A1190" s="292">
        <v>1171</v>
      </c>
      <c r="B1190" s="310">
        <v>11979</v>
      </c>
      <c r="C1190" s="311" t="s">
        <v>5470</v>
      </c>
      <c r="D1190" s="312" t="s">
        <v>5505</v>
      </c>
      <c r="E1190" s="313" t="s">
        <v>1030</v>
      </c>
      <c r="F1190" s="314" t="s">
        <v>5107</v>
      </c>
      <c r="G1190" s="315" t="str">
        <f t="shared" si="138"/>
        <v>фото</v>
      </c>
      <c r="H1190" s="315" t="str">
        <f>HYPERLINK("http://www.gardenbulbs.ru/images/summer_CL/thumbnails/"&amp;D1190&amp;".jpg","фото")</f>
        <v>фото</v>
      </c>
      <c r="I1190" s="316" t="s">
        <v>5234</v>
      </c>
      <c r="J1190" s="317" t="s">
        <v>3899</v>
      </c>
      <c r="K1190" s="318" t="s">
        <v>620</v>
      </c>
      <c r="L1190" s="319">
        <v>100</v>
      </c>
      <c r="M1190" s="320">
        <v>1549.1999999999998</v>
      </c>
      <c r="N1190" s="424"/>
      <c r="O1190" s="322">
        <f t="shared" si="139"/>
        <v>0</v>
      </c>
      <c r="P1190" s="323">
        <v>4607105148482</v>
      </c>
      <c r="Q1190" s="317" t="s">
        <v>4911</v>
      </c>
      <c r="R1190" s="324">
        <f t="shared" si="140"/>
        <v>15.49</v>
      </c>
      <c r="S1190" s="458" t="s">
        <v>5470</v>
      </c>
      <c r="T1190" s="326"/>
      <c r="U1190" s="352"/>
      <c r="V1190" s="352"/>
      <c r="W1190" s="352"/>
      <c r="X1190" s="352"/>
    </row>
    <row r="1191" spans="1:24" ht="25.5" x14ac:dyDescent="0.2">
      <c r="A1191" s="292">
        <v>1172</v>
      </c>
      <c r="B1191" s="310">
        <v>11996</v>
      </c>
      <c r="C1191" s="311" t="s">
        <v>2252</v>
      </c>
      <c r="D1191" s="312"/>
      <c r="E1191" s="313" t="s">
        <v>234</v>
      </c>
      <c r="F1191" s="314" t="s">
        <v>235</v>
      </c>
      <c r="G1191" s="315" t="str">
        <f t="shared" si="138"/>
        <v>фото</v>
      </c>
      <c r="H1191" s="315"/>
      <c r="I1191" s="316" t="s">
        <v>2253</v>
      </c>
      <c r="J1191" s="317" t="s">
        <v>236</v>
      </c>
      <c r="K1191" s="318" t="s">
        <v>608</v>
      </c>
      <c r="L1191" s="319">
        <v>100</v>
      </c>
      <c r="M1191" s="320">
        <v>903.30000000000007</v>
      </c>
      <c r="N1191" s="424"/>
      <c r="O1191" s="322">
        <f t="shared" si="139"/>
        <v>0</v>
      </c>
      <c r="P1191" s="323">
        <v>4607105148246</v>
      </c>
      <c r="Q1191" s="317"/>
      <c r="R1191" s="324">
        <f t="shared" si="140"/>
        <v>9.0299999999999994</v>
      </c>
      <c r="S1191" s="458" t="s">
        <v>3283</v>
      </c>
      <c r="T1191" s="326"/>
      <c r="U1191" s="352"/>
      <c r="V1191" s="352"/>
      <c r="W1191" s="352"/>
      <c r="X1191" s="352"/>
    </row>
    <row r="1192" spans="1:24" ht="38.25" x14ac:dyDescent="0.2">
      <c r="A1192" s="292">
        <v>1173</v>
      </c>
      <c r="B1192" s="310">
        <v>11994</v>
      </c>
      <c r="C1192" s="311" t="s">
        <v>3277</v>
      </c>
      <c r="D1192" s="312"/>
      <c r="E1192" s="313" t="s">
        <v>2351</v>
      </c>
      <c r="F1192" s="314" t="s">
        <v>3278</v>
      </c>
      <c r="G1192" s="315" t="str">
        <f t="shared" si="138"/>
        <v>фото</v>
      </c>
      <c r="H1192" s="315"/>
      <c r="I1192" s="316" t="s">
        <v>3279</v>
      </c>
      <c r="J1192" s="317" t="s">
        <v>1115</v>
      </c>
      <c r="K1192" s="318" t="s">
        <v>611</v>
      </c>
      <c r="L1192" s="319">
        <v>100</v>
      </c>
      <c r="M1192" s="320">
        <v>1047.5</v>
      </c>
      <c r="N1192" s="424"/>
      <c r="O1192" s="322">
        <f t="shared" si="139"/>
        <v>0</v>
      </c>
      <c r="P1192" s="323">
        <v>4607105148222</v>
      </c>
      <c r="Q1192" s="317"/>
      <c r="R1192" s="324">
        <f t="shared" si="140"/>
        <v>10.48</v>
      </c>
      <c r="S1192" s="458" t="s">
        <v>3277</v>
      </c>
      <c r="T1192" s="326" t="s">
        <v>7039</v>
      </c>
      <c r="U1192" s="352"/>
      <c r="V1192" s="352"/>
      <c r="W1192" s="352"/>
      <c r="X1192" s="352"/>
    </row>
    <row r="1193" spans="1:24" ht="15.75" x14ac:dyDescent="0.2">
      <c r="A1193" s="292">
        <v>1174</v>
      </c>
      <c r="B1193" s="310">
        <v>11993</v>
      </c>
      <c r="C1193" s="311" t="s">
        <v>4613</v>
      </c>
      <c r="D1193" s="312"/>
      <c r="E1193" s="313" t="s">
        <v>2351</v>
      </c>
      <c r="F1193" s="314" t="s">
        <v>1043</v>
      </c>
      <c r="G1193" s="315" t="str">
        <f t="shared" si="138"/>
        <v>фото</v>
      </c>
      <c r="H1193" s="315"/>
      <c r="I1193" s="316" t="s">
        <v>1352</v>
      </c>
      <c r="J1193" s="317" t="s">
        <v>1023</v>
      </c>
      <c r="K1193" s="318" t="s">
        <v>611</v>
      </c>
      <c r="L1193" s="319">
        <v>100</v>
      </c>
      <c r="M1193" s="320">
        <v>1047.5</v>
      </c>
      <c r="N1193" s="424"/>
      <c r="O1193" s="322">
        <f t="shared" si="139"/>
        <v>0</v>
      </c>
      <c r="P1193" s="323">
        <v>4607105148215</v>
      </c>
      <c r="Q1193" s="317"/>
      <c r="R1193" s="324">
        <f t="shared" si="140"/>
        <v>10.48</v>
      </c>
      <c r="S1193" s="458" t="s">
        <v>4613</v>
      </c>
      <c r="T1193" s="326" t="s">
        <v>7039</v>
      </c>
      <c r="U1193" s="352"/>
      <c r="V1193" s="352"/>
      <c r="W1193" s="352"/>
      <c r="X1193" s="352"/>
    </row>
    <row r="1194" spans="1:24" ht="38.25" x14ac:dyDescent="0.2">
      <c r="A1194" s="292">
        <v>1175</v>
      </c>
      <c r="B1194" s="310">
        <v>11992</v>
      </c>
      <c r="C1194" s="311" t="s">
        <v>3280</v>
      </c>
      <c r="D1194" s="312"/>
      <c r="E1194" s="313" t="s">
        <v>2351</v>
      </c>
      <c r="F1194" s="314" t="s">
        <v>1033</v>
      </c>
      <c r="G1194" s="315" t="str">
        <f t="shared" ref="G1194:G1222" si="141">HYPERLINK("http://www.gardenbulbs.ru/images/summer_CL/thumbnails/"&amp;C1194&amp;".jpg","фото")</f>
        <v>фото</v>
      </c>
      <c r="H1194" s="315"/>
      <c r="I1194" s="316" t="s">
        <v>3279</v>
      </c>
      <c r="J1194" s="317" t="s">
        <v>1115</v>
      </c>
      <c r="K1194" s="318" t="s">
        <v>611</v>
      </c>
      <c r="L1194" s="319">
        <v>100</v>
      </c>
      <c r="M1194" s="320">
        <v>1047.5</v>
      </c>
      <c r="N1194" s="424"/>
      <c r="O1194" s="322">
        <f t="shared" ref="O1194:O1222" si="142">IF(ISERROR(N1194*M1194),0,N1194*M1194)</f>
        <v>0</v>
      </c>
      <c r="P1194" s="323">
        <v>4607105148208</v>
      </c>
      <c r="Q1194" s="317"/>
      <c r="R1194" s="324">
        <f t="shared" ref="R1194:R1222" si="143">ROUND(M1194/L1194,2)</f>
        <v>10.48</v>
      </c>
      <c r="S1194" s="458" t="s">
        <v>3280</v>
      </c>
      <c r="T1194" s="326" t="s">
        <v>7039</v>
      </c>
      <c r="U1194" s="352"/>
      <c r="V1194" s="352"/>
      <c r="W1194" s="352"/>
      <c r="X1194" s="352"/>
    </row>
    <row r="1195" spans="1:24" ht="15.75" x14ac:dyDescent="0.2">
      <c r="A1195" s="292">
        <v>1176</v>
      </c>
      <c r="B1195" s="310">
        <v>11995</v>
      </c>
      <c r="C1195" s="311" t="s">
        <v>3281</v>
      </c>
      <c r="D1195" s="312"/>
      <c r="E1195" s="313" t="s">
        <v>2351</v>
      </c>
      <c r="F1195" s="314" t="s">
        <v>598</v>
      </c>
      <c r="G1195" s="315" t="str">
        <f t="shared" si="141"/>
        <v>фото</v>
      </c>
      <c r="H1195" s="315"/>
      <c r="I1195" s="316" t="s">
        <v>3282</v>
      </c>
      <c r="J1195" s="317" t="s">
        <v>1023</v>
      </c>
      <c r="K1195" s="318" t="s">
        <v>611</v>
      </c>
      <c r="L1195" s="319">
        <v>100</v>
      </c>
      <c r="M1195" s="320">
        <v>1047.5</v>
      </c>
      <c r="N1195" s="424"/>
      <c r="O1195" s="322">
        <f t="shared" si="142"/>
        <v>0</v>
      </c>
      <c r="P1195" s="323">
        <v>4607105148239</v>
      </c>
      <c r="Q1195" s="317"/>
      <c r="R1195" s="324">
        <f t="shared" si="143"/>
        <v>10.48</v>
      </c>
      <c r="S1195" s="458" t="s">
        <v>3281</v>
      </c>
      <c r="T1195" s="326"/>
      <c r="U1195" s="352"/>
      <c r="V1195" s="352"/>
      <c r="W1195" s="352"/>
      <c r="X1195" s="352"/>
    </row>
    <row r="1196" spans="1:24" ht="25.5" x14ac:dyDescent="0.2">
      <c r="A1196" s="292">
        <v>1177</v>
      </c>
      <c r="B1196" s="310">
        <v>11998</v>
      </c>
      <c r="C1196" s="311" t="s">
        <v>2668</v>
      </c>
      <c r="D1196" s="312"/>
      <c r="E1196" s="313" t="s">
        <v>4977</v>
      </c>
      <c r="F1196" s="314" t="s">
        <v>2525</v>
      </c>
      <c r="G1196" s="315" t="str">
        <f t="shared" si="141"/>
        <v>фото</v>
      </c>
      <c r="H1196" s="315"/>
      <c r="I1196" s="316" t="s">
        <v>2590</v>
      </c>
      <c r="J1196" s="317" t="s">
        <v>2591</v>
      </c>
      <c r="K1196" s="318" t="s">
        <v>593</v>
      </c>
      <c r="L1196" s="319">
        <v>50</v>
      </c>
      <c r="M1196" s="320">
        <v>1497.1999999999998</v>
      </c>
      <c r="N1196" s="424"/>
      <c r="O1196" s="322">
        <f t="shared" si="142"/>
        <v>0</v>
      </c>
      <c r="P1196" s="323">
        <v>4607105148260</v>
      </c>
      <c r="Q1196" s="317"/>
      <c r="R1196" s="324">
        <f t="shared" si="143"/>
        <v>29.94</v>
      </c>
      <c r="S1196" s="458" t="s">
        <v>2668</v>
      </c>
      <c r="T1196" s="326"/>
      <c r="U1196" s="352"/>
      <c r="V1196" s="352"/>
      <c r="W1196" s="352"/>
      <c r="X1196" s="352"/>
    </row>
    <row r="1197" spans="1:24" ht="15.75" x14ac:dyDescent="0.2">
      <c r="A1197" s="292">
        <v>1178</v>
      </c>
      <c r="B1197" s="310">
        <v>11980</v>
      </c>
      <c r="C1197" s="311" t="s">
        <v>5471</v>
      </c>
      <c r="D1197" s="312"/>
      <c r="E1197" s="313" t="s">
        <v>244</v>
      </c>
      <c r="F1197" s="314" t="s">
        <v>5108</v>
      </c>
      <c r="G1197" s="315" t="str">
        <f t="shared" si="141"/>
        <v>фото</v>
      </c>
      <c r="H1197" s="315"/>
      <c r="I1197" s="316" t="s">
        <v>5235</v>
      </c>
      <c r="J1197" s="317" t="s">
        <v>1032</v>
      </c>
      <c r="K1197" s="318" t="s">
        <v>608</v>
      </c>
      <c r="L1197" s="319">
        <v>100</v>
      </c>
      <c r="M1197" s="320">
        <v>1446.1999999999998</v>
      </c>
      <c r="N1197" s="424"/>
      <c r="O1197" s="322">
        <f t="shared" si="142"/>
        <v>0</v>
      </c>
      <c r="P1197" s="323">
        <v>4607105148468</v>
      </c>
      <c r="Q1197" s="317" t="s">
        <v>4911</v>
      </c>
      <c r="R1197" s="324">
        <f t="shared" si="143"/>
        <v>14.46</v>
      </c>
      <c r="S1197" s="458" t="s">
        <v>5471</v>
      </c>
      <c r="T1197" s="326"/>
      <c r="U1197" s="352"/>
      <c r="V1197" s="352"/>
      <c r="W1197" s="352"/>
      <c r="X1197" s="352"/>
    </row>
    <row r="1198" spans="1:24" ht="51" x14ac:dyDescent="0.2">
      <c r="A1198" s="292">
        <v>1179</v>
      </c>
      <c r="B1198" s="310">
        <v>9203</v>
      </c>
      <c r="C1198" s="311" t="s">
        <v>2271</v>
      </c>
      <c r="D1198" s="312"/>
      <c r="E1198" s="313" t="s">
        <v>244</v>
      </c>
      <c r="F1198" s="314" t="s">
        <v>245</v>
      </c>
      <c r="G1198" s="315" t="str">
        <f t="shared" si="141"/>
        <v>фото</v>
      </c>
      <c r="H1198" s="315"/>
      <c r="I1198" s="316" t="s">
        <v>2272</v>
      </c>
      <c r="J1198" s="317" t="s">
        <v>246</v>
      </c>
      <c r="K1198" s="318" t="s">
        <v>599</v>
      </c>
      <c r="L1198" s="319">
        <v>150</v>
      </c>
      <c r="M1198" s="320">
        <v>688.5</v>
      </c>
      <c r="N1198" s="424"/>
      <c r="O1198" s="322">
        <f t="shared" si="142"/>
        <v>0</v>
      </c>
      <c r="P1198" s="323">
        <v>4607105108646</v>
      </c>
      <c r="Q1198" s="317"/>
      <c r="R1198" s="324">
        <f t="shared" si="143"/>
        <v>4.59</v>
      </c>
      <c r="S1198" s="458" t="s">
        <v>2271</v>
      </c>
      <c r="T1198" s="326"/>
      <c r="U1198" s="352"/>
      <c r="V1198" s="352"/>
      <c r="W1198" s="352"/>
      <c r="X1198" s="352"/>
    </row>
    <row r="1199" spans="1:24" ht="51" x14ac:dyDescent="0.2">
      <c r="A1199" s="292">
        <v>1180</v>
      </c>
      <c r="B1199" s="310">
        <v>9506</v>
      </c>
      <c r="C1199" s="311" t="s">
        <v>5472</v>
      </c>
      <c r="D1199" s="312"/>
      <c r="E1199" s="313" t="s">
        <v>244</v>
      </c>
      <c r="F1199" s="314" t="s">
        <v>5109</v>
      </c>
      <c r="G1199" s="315" t="str">
        <f t="shared" si="141"/>
        <v>фото</v>
      </c>
      <c r="H1199" s="315"/>
      <c r="I1199" s="316" t="s">
        <v>5236</v>
      </c>
      <c r="J1199" s="317" t="s">
        <v>1032</v>
      </c>
      <c r="K1199" s="318" t="s">
        <v>603</v>
      </c>
      <c r="L1199" s="319">
        <v>50</v>
      </c>
      <c r="M1199" s="320">
        <v>3683.4</v>
      </c>
      <c r="N1199" s="424"/>
      <c r="O1199" s="322">
        <f t="shared" si="142"/>
        <v>0</v>
      </c>
      <c r="P1199" s="323">
        <v>4607105108639</v>
      </c>
      <c r="Q1199" s="317" t="s">
        <v>4911</v>
      </c>
      <c r="R1199" s="324">
        <f t="shared" si="143"/>
        <v>73.67</v>
      </c>
      <c r="S1199" s="458" t="s">
        <v>5472</v>
      </c>
      <c r="T1199" s="326"/>
      <c r="U1199" s="352"/>
      <c r="V1199" s="352"/>
      <c r="W1199" s="352"/>
      <c r="X1199" s="352"/>
    </row>
    <row r="1200" spans="1:24" ht="15.75" x14ac:dyDescent="0.2">
      <c r="A1200" s="292">
        <v>1181</v>
      </c>
      <c r="B1200" s="310">
        <v>12019</v>
      </c>
      <c r="C1200" s="311" t="s">
        <v>2275</v>
      </c>
      <c r="D1200" s="312"/>
      <c r="E1200" s="313" t="s">
        <v>621</v>
      </c>
      <c r="F1200" s="314" t="s">
        <v>247</v>
      </c>
      <c r="G1200" s="315" t="str">
        <f t="shared" si="141"/>
        <v>фото</v>
      </c>
      <c r="H1200" s="315"/>
      <c r="I1200" s="316" t="s">
        <v>248</v>
      </c>
      <c r="J1200" s="317" t="s">
        <v>1032</v>
      </c>
      <c r="K1200" s="318" t="s">
        <v>608</v>
      </c>
      <c r="L1200" s="319">
        <v>200</v>
      </c>
      <c r="M1200" s="320">
        <v>1337.6999999999998</v>
      </c>
      <c r="N1200" s="424"/>
      <c r="O1200" s="322">
        <f t="shared" si="142"/>
        <v>0</v>
      </c>
      <c r="P1200" s="323">
        <v>4607105148512</v>
      </c>
      <c r="Q1200" s="317"/>
      <c r="R1200" s="324">
        <f t="shared" si="143"/>
        <v>6.69</v>
      </c>
      <c r="S1200" s="458" t="s">
        <v>2275</v>
      </c>
      <c r="T1200" s="326"/>
      <c r="U1200" s="352"/>
      <c r="V1200" s="352"/>
      <c r="W1200" s="352"/>
      <c r="X1200" s="352"/>
    </row>
    <row r="1201" spans="1:24" ht="15.75" x14ac:dyDescent="0.2">
      <c r="A1201" s="292">
        <v>1182</v>
      </c>
      <c r="B1201" s="310">
        <v>5150</v>
      </c>
      <c r="C1201" s="311" t="s">
        <v>2276</v>
      </c>
      <c r="D1201" s="312"/>
      <c r="E1201" s="313" t="s">
        <v>621</v>
      </c>
      <c r="F1201" s="314" t="s">
        <v>249</v>
      </c>
      <c r="G1201" s="315" t="str">
        <f t="shared" si="141"/>
        <v>фото</v>
      </c>
      <c r="H1201" s="315"/>
      <c r="I1201" s="316" t="s">
        <v>329</v>
      </c>
      <c r="J1201" s="317" t="s">
        <v>1032</v>
      </c>
      <c r="K1201" s="318" t="s">
        <v>599</v>
      </c>
      <c r="L1201" s="319">
        <v>200</v>
      </c>
      <c r="M1201" s="320">
        <v>1508.3</v>
      </c>
      <c r="N1201" s="424"/>
      <c r="O1201" s="322">
        <f t="shared" si="142"/>
        <v>0</v>
      </c>
      <c r="P1201" s="323">
        <v>4607105148505</v>
      </c>
      <c r="Q1201" s="317"/>
      <c r="R1201" s="324">
        <f t="shared" si="143"/>
        <v>7.54</v>
      </c>
      <c r="S1201" s="458" t="s">
        <v>3286</v>
      </c>
      <c r="T1201" s="326"/>
      <c r="U1201" s="352"/>
      <c r="V1201" s="352"/>
      <c r="W1201" s="352"/>
      <c r="X1201" s="352"/>
    </row>
    <row r="1202" spans="1:24" ht="15.75" x14ac:dyDescent="0.2">
      <c r="A1202" s="292">
        <v>1183</v>
      </c>
      <c r="B1202" s="310">
        <v>9208</v>
      </c>
      <c r="C1202" s="311" t="s">
        <v>2277</v>
      </c>
      <c r="D1202" s="312"/>
      <c r="E1202" s="313" t="s">
        <v>609</v>
      </c>
      <c r="F1202" s="314" t="s">
        <v>1033</v>
      </c>
      <c r="G1202" s="315" t="str">
        <f t="shared" si="141"/>
        <v>фото</v>
      </c>
      <c r="H1202" s="315"/>
      <c r="I1202" s="316" t="s">
        <v>329</v>
      </c>
      <c r="J1202" s="317" t="s">
        <v>1029</v>
      </c>
      <c r="K1202" s="318" t="s">
        <v>611</v>
      </c>
      <c r="L1202" s="319">
        <v>200</v>
      </c>
      <c r="M1202" s="320">
        <v>2197.4</v>
      </c>
      <c r="N1202" s="424"/>
      <c r="O1202" s="322">
        <f t="shared" si="142"/>
        <v>0</v>
      </c>
      <c r="P1202" s="323">
        <v>4607105108707</v>
      </c>
      <c r="Q1202" s="317"/>
      <c r="R1202" s="324">
        <f t="shared" si="143"/>
        <v>10.99</v>
      </c>
      <c r="S1202" s="458" t="s">
        <v>2277</v>
      </c>
      <c r="T1202" s="326"/>
      <c r="U1202" s="352"/>
      <c r="V1202" s="352"/>
      <c r="W1202" s="352"/>
      <c r="X1202" s="352"/>
    </row>
    <row r="1203" spans="1:24" ht="15.75" x14ac:dyDescent="0.2">
      <c r="A1203" s="292">
        <v>1184</v>
      </c>
      <c r="B1203" s="310">
        <v>9209</v>
      </c>
      <c r="C1203" s="311" t="s">
        <v>2278</v>
      </c>
      <c r="D1203" s="312"/>
      <c r="E1203" s="313" t="s">
        <v>609</v>
      </c>
      <c r="F1203" s="314" t="s">
        <v>1034</v>
      </c>
      <c r="G1203" s="315" t="str">
        <f t="shared" si="141"/>
        <v>фото</v>
      </c>
      <c r="H1203" s="315"/>
      <c r="I1203" s="316" t="s">
        <v>636</v>
      </c>
      <c r="J1203" s="317" t="s">
        <v>1029</v>
      </c>
      <c r="K1203" s="318" t="s">
        <v>611</v>
      </c>
      <c r="L1203" s="319">
        <v>200</v>
      </c>
      <c r="M1203" s="320">
        <v>2197.4</v>
      </c>
      <c r="N1203" s="424"/>
      <c r="O1203" s="322">
        <f t="shared" si="142"/>
        <v>0</v>
      </c>
      <c r="P1203" s="323">
        <v>4607105108714</v>
      </c>
      <c r="Q1203" s="317"/>
      <c r="R1203" s="324">
        <f t="shared" si="143"/>
        <v>10.99</v>
      </c>
      <c r="S1203" s="458" t="s">
        <v>2278</v>
      </c>
      <c r="T1203" s="326"/>
      <c r="U1203" s="352"/>
      <c r="V1203" s="352"/>
      <c r="W1203" s="352"/>
      <c r="X1203" s="352"/>
    </row>
    <row r="1204" spans="1:24" ht="15.75" x14ac:dyDescent="0.2">
      <c r="A1204" s="292">
        <v>1185</v>
      </c>
      <c r="B1204" s="310">
        <v>9210</v>
      </c>
      <c r="C1204" s="311" t="s">
        <v>2279</v>
      </c>
      <c r="D1204" s="312"/>
      <c r="E1204" s="313" t="s">
        <v>609</v>
      </c>
      <c r="F1204" s="314" t="s">
        <v>1035</v>
      </c>
      <c r="G1204" s="315" t="str">
        <f t="shared" si="141"/>
        <v>фото</v>
      </c>
      <c r="H1204" s="315"/>
      <c r="I1204" s="316" t="s">
        <v>81</v>
      </c>
      <c r="J1204" s="317" t="s">
        <v>1029</v>
      </c>
      <c r="K1204" s="318" t="s">
        <v>611</v>
      </c>
      <c r="L1204" s="319">
        <v>200</v>
      </c>
      <c r="M1204" s="320">
        <v>2197.4</v>
      </c>
      <c r="N1204" s="424"/>
      <c r="O1204" s="322">
        <f t="shared" si="142"/>
        <v>0</v>
      </c>
      <c r="P1204" s="323">
        <v>4607105108721</v>
      </c>
      <c r="Q1204" s="317"/>
      <c r="R1204" s="324">
        <f t="shared" si="143"/>
        <v>10.99</v>
      </c>
      <c r="S1204" s="458" t="s">
        <v>2279</v>
      </c>
      <c r="T1204" s="326"/>
      <c r="U1204" s="352"/>
      <c r="V1204" s="352"/>
      <c r="W1204" s="352"/>
      <c r="X1204" s="352"/>
    </row>
    <row r="1205" spans="1:24" ht="15.75" x14ac:dyDescent="0.2">
      <c r="A1205" s="292">
        <v>1186</v>
      </c>
      <c r="B1205" s="310">
        <v>9211</v>
      </c>
      <c r="C1205" s="311" t="s">
        <v>2280</v>
      </c>
      <c r="D1205" s="312"/>
      <c r="E1205" s="313" t="s">
        <v>609</v>
      </c>
      <c r="F1205" s="314" t="s">
        <v>1036</v>
      </c>
      <c r="G1205" s="315" t="str">
        <f t="shared" si="141"/>
        <v>фото</v>
      </c>
      <c r="H1205" s="315"/>
      <c r="I1205" s="316" t="s">
        <v>587</v>
      </c>
      <c r="J1205" s="317" t="s">
        <v>1029</v>
      </c>
      <c r="K1205" s="318" t="s">
        <v>611</v>
      </c>
      <c r="L1205" s="319">
        <v>200</v>
      </c>
      <c r="M1205" s="320">
        <v>2197.4</v>
      </c>
      <c r="N1205" s="424"/>
      <c r="O1205" s="322">
        <f t="shared" si="142"/>
        <v>0</v>
      </c>
      <c r="P1205" s="323">
        <v>4607105108738</v>
      </c>
      <c r="Q1205" s="317"/>
      <c r="R1205" s="324">
        <f t="shared" si="143"/>
        <v>10.99</v>
      </c>
      <c r="S1205" s="458" t="s">
        <v>2280</v>
      </c>
      <c r="T1205" s="326"/>
      <c r="U1205" s="352"/>
      <c r="V1205" s="352"/>
      <c r="W1205" s="352"/>
      <c r="X1205" s="352"/>
    </row>
    <row r="1206" spans="1:24" ht="15.75" x14ac:dyDescent="0.2">
      <c r="A1206" s="292">
        <v>1187</v>
      </c>
      <c r="B1206" s="310">
        <v>9216</v>
      </c>
      <c r="C1206" s="311" t="s">
        <v>2669</v>
      </c>
      <c r="D1206" s="312"/>
      <c r="E1206" s="313" t="s">
        <v>609</v>
      </c>
      <c r="F1206" s="314" t="s">
        <v>2282</v>
      </c>
      <c r="G1206" s="315" t="str">
        <f t="shared" si="141"/>
        <v>фото</v>
      </c>
      <c r="H1206" s="315"/>
      <c r="I1206" s="316" t="s">
        <v>2283</v>
      </c>
      <c r="J1206" s="317" t="s">
        <v>1029</v>
      </c>
      <c r="K1206" s="318" t="s">
        <v>611</v>
      </c>
      <c r="L1206" s="319">
        <v>200</v>
      </c>
      <c r="M1206" s="320">
        <v>2197.4</v>
      </c>
      <c r="N1206" s="424"/>
      <c r="O1206" s="322">
        <f t="shared" si="142"/>
        <v>0</v>
      </c>
      <c r="P1206" s="323">
        <v>4607105108783</v>
      </c>
      <c r="Q1206" s="317"/>
      <c r="R1206" s="324">
        <f t="shared" si="143"/>
        <v>10.99</v>
      </c>
      <c r="S1206" s="458" t="s">
        <v>2669</v>
      </c>
      <c r="T1206" s="326"/>
      <c r="U1206" s="352"/>
      <c r="V1206" s="352"/>
      <c r="W1206" s="352"/>
      <c r="X1206" s="352"/>
    </row>
    <row r="1207" spans="1:24" ht="15.75" x14ac:dyDescent="0.2">
      <c r="A1207" s="292">
        <v>1188</v>
      </c>
      <c r="B1207" s="310">
        <v>9217</v>
      </c>
      <c r="C1207" s="311" t="s">
        <v>2281</v>
      </c>
      <c r="D1207" s="312"/>
      <c r="E1207" s="313" t="s">
        <v>609</v>
      </c>
      <c r="F1207" s="314" t="s">
        <v>1037</v>
      </c>
      <c r="G1207" s="315" t="str">
        <f t="shared" si="141"/>
        <v>фото</v>
      </c>
      <c r="H1207" s="315"/>
      <c r="I1207" s="316" t="s">
        <v>311</v>
      </c>
      <c r="J1207" s="317" t="s">
        <v>1029</v>
      </c>
      <c r="K1207" s="318" t="s">
        <v>611</v>
      </c>
      <c r="L1207" s="319">
        <v>200</v>
      </c>
      <c r="M1207" s="320">
        <v>2197.4</v>
      </c>
      <c r="N1207" s="424"/>
      <c r="O1207" s="322">
        <f t="shared" si="142"/>
        <v>0</v>
      </c>
      <c r="P1207" s="323">
        <v>4607105108790</v>
      </c>
      <c r="Q1207" s="317"/>
      <c r="R1207" s="324">
        <f t="shared" si="143"/>
        <v>10.99</v>
      </c>
      <c r="S1207" s="458" t="s">
        <v>2281</v>
      </c>
      <c r="T1207" s="326"/>
      <c r="U1207" s="352"/>
      <c r="V1207" s="352"/>
      <c r="W1207" s="352"/>
      <c r="X1207" s="352"/>
    </row>
    <row r="1208" spans="1:24" ht="15.75" x14ac:dyDescent="0.2">
      <c r="A1208" s="292">
        <v>1189</v>
      </c>
      <c r="B1208" s="310">
        <v>9218</v>
      </c>
      <c r="C1208" s="311" t="s">
        <v>2284</v>
      </c>
      <c r="D1208" s="312"/>
      <c r="E1208" s="313" t="s">
        <v>609</v>
      </c>
      <c r="F1208" s="314" t="s">
        <v>1038</v>
      </c>
      <c r="G1208" s="315" t="str">
        <f t="shared" si="141"/>
        <v>фото</v>
      </c>
      <c r="H1208" s="315"/>
      <c r="I1208" s="316" t="s">
        <v>598</v>
      </c>
      <c r="J1208" s="317" t="s">
        <v>1029</v>
      </c>
      <c r="K1208" s="318" t="s">
        <v>611</v>
      </c>
      <c r="L1208" s="319">
        <v>200</v>
      </c>
      <c r="M1208" s="320">
        <v>2197.4</v>
      </c>
      <c r="N1208" s="424"/>
      <c r="O1208" s="322">
        <f t="shared" si="142"/>
        <v>0</v>
      </c>
      <c r="P1208" s="323">
        <v>4607105108806</v>
      </c>
      <c r="Q1208" s="317"/>
      <c r="R1208" s="324">
        <f t="shared" si="143"/>
        <v>10.99</v>
      </c>
      <c r="S1208" s="458" t="s">
        <v>2284</v>
      </c>
      <c r="T1208" s="326"/>
      <c r="U1208" s="352"/>
      <c r="V1208" s="352"/>
      <c r="W1208" s="352"/>
      <c r="X1208" s="352"/>
    </row>
    <row r="1209" spans="1:24" ht="25.5" x14ac:dyDescent="0.2">
      <c r="A1209" s="292">
        <v>1190</v>
      </c>
      <c r="B1209" s="310">
        <v>9212</v>
      </c>
      <c r="C1209" s="311" t="s">
        <v>4614</v>
      </c>
      <c r="D1209" s="312"/>
      <c r="E1209" s="313" t="s">
        <v>609</v>
      </c>
      <c r="F1209" s="314" t="s">
        <v>4615</v>
      </c>
      <c r="G1209" s="315" t="str">
        <f t="shared" si="141"/>
        <v>фото</v>
      </c>
      <c r="H1209" s="315"/>
      <c r="I1209" s="316" t="s">
        <v>4616</v>
      </c>
      <c r="J1209" s="317" t="s">
        <v>256</v>
      </c>
      <c r="K1209" s="318" t="s">
        <v>620</v>
      </c>
      <c r="L1209" s="319">
        <v>200</v>
      </c>
      <c r="M1209" s="320">
        <v>2203.1</v>
      </c>
      <c r="N1209" s="424"/>
      <c r="O1209" s="322">
        <f t="shared" si="142"/>
        <v>0</v>
      </c>
      <c r="P1209" s="323">
        <v>4607105108745</v>
      </c>
      <c r="Q1209" s="317"/>
      <c r="R1209" s="324">
        <f t="shared" si="143"/>
        <v>11.02</v>
      </c>
      <c r="S1209" s="458" t="s">
        <v>4614</v>
      </c>
      <c r="T1209" s="326"/>
      <c r="U1209" s="352"/>
      <c r="V1209" s="352"/>
      <c r="W1209" s="352"/>
      <c r="X1209" s="352"/>
    </row>
    <row r="1210" spans="1:24" ht="25.5" x14ac:dyDescent="0.2">
      <c r="A1210" s="292">
        <v>1191</v>
      </c>
      <c r="B1210" s="310">
        <v>9213</v>
      </c>
      <c r="C1210" s="311" t="s">
        <v>4617</v>
      </c>
      <c r="D1210" s="312"/>
      <c r="E1210" s="313" t="s">
        <v>609</v>
      </c>
      <c r="F1210" s="314" t="s">
        <v>4618</v>
      </c>
      <c r="G1210" s="315" t="str">
        <f t="shared" si="141"/>
        <v>фото</v>
      </c>
      <c r="H1210" s="315"/>
      <c r="I1210" s="316" t="s">
        <v>4619</v>
      </c>
      <c r="J1210" s="317" t="s">
        <v>256</v>
      </c>
      <c r="K1210" s="318" t="s">
        <v>620</v>
      </c>
      <c r="L1210" s="319">
        <v>200</v>
      </c>
      <c r="M1210" s="320">
        <v>2203.1</v>
      </c>
      <c r="N1210" s="424"/>
      <c r="O1210" s="322">
        <f t="shared" si="142"/>
        <v>0</v>
      </c>
      <c r="P1210" s="323">
        <v>4607105108752</v>
      </c>
      <c r="Q1210" s="317"/>
      <c r="R1210" s="324">
        <f t="shared" si="143"/>
        <v>11.02</v>
      </c>
      <c r="S1210" s="458" t="s">
        <v>4617</v>
      </c>
      <c r="T1210" s="326"/>
      <c r="U1210" s="352"/>
      <c r="V1210" s="352"/>
      <c r="W1210" s="352"/>
      <c r="X1210" s="352"/>
    </row>
    <row r="1211" spans="1:24" ht="15.75" x14ac:dyDescent="0.2">
      <c r="A1211" s="292">
        <v>1192</v>
      </c>
      <c r="B1211" s="310">
        <v>9214</v>
      </c>
      <c r="C1211" s="311" t="s">
        <v>4620</v>
      </c>
      <c r="D1211" s="312"/>
      <c r="E1211" s="313" t="s">
        <v>609</v>
      </c>
      <c r="F1211" s="314" t="s">
        <v>4621</v>
      </c>
      <c r="G1211" s="315" t="str">
        <f t="shared" si="141"/>
        <v>фото</v>
      </c>
      <c r="H1211" s="315"/>
      <c r="I1211" s="316" t="s">
        <v>4622</v>
      </c>
      <c r="J1211" s="317" t="s">
        <v>256</v>
      </c>
      <c r="K1211" s="318" t="s">
        <v>620</v>
      </c>
      <c r="L1211" s="319">
        <v>200</v>
      </c>
      <c r="M1211" s="320">
        <v>2203.1</v>
      </c>
      <c r="N1211" s="424"/>
      <c r="O1211" s="322">
        <f t="shared" si="142"/>
        <v>0</v>
      </c>
      <c r="P1211" s="323">
        <v>4607105108769</v>
      </c>
      <c r="Q1211" s="317"/>
      <c r="R1211" s="324">
        <f t="shared" si="143"/>
        <v>11.02</v>
      </c>
      <c r="S1211" s="458" t="s">
        <v>4620</v>
      </c>
      <c r="T1211" s="326"/>
      <c r="U1211" s="352"/>
      <c r="V1211" s="352"/>
      <c r="W1211" s="352"/>
      <c r="X1211" s="352"/>
    </row>
    <row r="1212" spans="1:24" ht="15.75" x14ac:dyDescent="0.2">
      <c r="A1212" s="292">
        <v>1193</v>
      </c>
      <c r="B1212" s="310">
        <v>9215</v>
      </c>
      <c r="C1212" s="311" t="s">
        <v>4623</v>
      </c>
      <c r="D1212" s="312"/>
      <c r="E1212" s="313" t="s">
        <v>609</v>
      </c>
      <c r="F1212" s="314" t="s">
        <v>4624</v>
      </c>
      <c r="G1212" s="315" t="str">
        <f t="shared" si="141"/>
        <v>фото</v>
      </c>
      <c r="H1212" s="315"/>
      <c r="I1212" s="316" t="s">
        <v>4625</v>
      </c>
      <c r="J1212" s="317" t="s">
        <v>256</v>
      </c>
      <c r="K1212" s="318" t="s">
        <v>620</v>
      </c>
      <c r="L1212" s="319">
        <v>200</v>
      </c>
      <c r="M1212" s="320">
        <v>2203.1</v>
      </c>
      <c r="N1212" s="424"/>
      <c r="O1212" s="322">
        <f t="shared" si="142"/>
        <v>0</v>
      </c>
      <c r="P1212" s="323">
        <v>4607105108776</v>
      </c>
      <c r="Q1212" s="317"/>
      <c r="R1212" s="324">
        <f t="shared" si="143"/>
        <v>11.02</v>
      </c>
      <c r="S1212" s="458" t="s">
        <v>4623</v>
      </c>
      <c r="T1212" s="326"/>
      <c r="U1212" s="352"/>
      <c r="V1212" s="352"/>
      <c r="W1212" s="352"/>
      <c r="X1212" s="352"/>
    </row>
    <row r="1213" spans="1:24" ht="15.75" x14ac:dyDescent="0.2">
      <c r="A1213" s="292">
        <v>1194</v>
      </c>
      <c r="B1213" s="310">
        <v>12020</v>
      </c>
      <c r="C1213" s="311" t="s">
        <v>3288</v>
      </c>
      <c r="D1213" s="312"/>
      <c r="E1213" s="313" t="s">
        <v>610</v>
      </c>
      <c r="F1213" s="314" t="s">
        <v>2288</v>
      </c>
      <c r="G1213" s="315" t="str">
        <f t="shared" si="141"/>
        <v>фото</v>
      </c>
      <c r="H1213" s="315"/>
      <c r="I1213" s="316" t="s">
        <v>2289</v>
      </c>
      <c r="J1213" s="317" t="s">
        <v>1023</v>
      </c>
      <c r="K1213" s="318" t="s">
        <v>599</v>
      </c>
      <c r="L1213" s="319">
        <v>200</v>
      </c>
      <c r="M1213" s="320">
        <v>2206.6</v>
      </c>
      <c r="N1213" s="424"/>
      <c r="O1213" s="322">
        <f t="shared" si="142"/>
        <v>0</v>
      </c>
      <c r="P1213" s="323">
        <v>4607105148529</v>
      </c>
      <c r="Q1213" s="317"/>
      <c r="R1213" s="324">
        <f t="shared" si="143"/>
        <v>11.03</v>
      </c>
      <c r="S1213" s="458" t="s">
        <v>2670</v>
      </c>
      <c r="T1213" s="326"/>
      <c r="U1213" s="352"/>
      <c r="V1213" s="352"/>
      <c r="W1213" s="352"/>
      <c r="X1213" s="352"/>
    </row>
    <row r="1214" spans="1:24" ht="15.75" x14ac:dyDescent="0.2">
      <c r="A1214" s="292">
        <v>1195</v>
      </c>
      <c r="B1214" s="310">
        <v>12021</v>
      </c>
      <c r="C1214" s="311" t="s">
        <v>2286</v>
      </c>
      <c r="D1214" s="312"/>
      <c r="E1214" s="313" t="s">
        <v>610</v>
      </c>
      <c r="F1214" s="314" t="s">
        <v>1041</v>
      </c>
      <c r="G1214" s="315" t="str">
        <f t="shared" si="141"/>
        <v>фото</v>
      </c>
      <c r="H1214" s="315"/>
      <c r="I1214" s="316" t="s">
        <v>3896</v>
      </c>
      <c r="J1214" s="317" t="s">
        <v>1029</v>
      </c>
      <c r="K1214" s="318" t="s">
        <v>608</v>
      </c>
      <c r="L1214" s="319">
        <v>200</v>
      </c>
      <c r="M1214" s="320">
        <v>2188.7999999999997</v>
      </c>
      <c r="N1214" s="424"/>
      <c r="O1214" s="322">
        <f t="shared" si="142"/>
        <v>0</v>
      </c>
      <c r="P1214" s="323">
        <v>4607105148536</v>
      </c>
      <c r="Q1214" s="317"/>
      <c r="R1214" s="324">
        <f t="shared" si="143"/>
        <v>10.94</v>
      </c>
      <c r="S1214" s="458" t="s">
        <v>3289</v>
      </c>
      <c r="T1214" s="326"/>
      <c r="U1214" s="352"/>
      <c r="V1214" s="352"/>
      <c r="W1214" s="352"/>
      <c r="X1214" s="352"/>
    </row>
    <row r="1215" spans="1:24" ht="15.75" x14ac:dyDescent="0.2">
      <c r="A1215" s="292">
        <v>1196</v>
      </c>
      <c r="B1215" s="310">
        <v>12022</v>
      </c>
      <c r="C1215" s="311" t="s">
        <v>2287</v>
      </c>
      <c r="D1215" s="312"/>
      <c r="E1215" s="313" t="s">
        <v>610</v>
      </c>
      <c r="F1215" s="314" t="s">
        <v>1042</v>
      </c>
      <c r="G1215" s="315" t="str">
        <f t="shared" si="141"/>
        <v>фото</v>
      </c>
      <c r="H1215" s="315"/>
      <c r="I1215" s="316" t="s">
        <v>329</v>
      </c>
      <c r="J1215" s="317" t="s">
        <v>1023</v>
      </c>
      <c r="K1215" s="318" t="s">
        <v>620</v>
      </c>
      <c r="L1215" s="319">
        <v>200</v>
      </c>
      <c r="M1215" s="320">
        <v>2864.2</v>
      </c>
      <c r="N1215" s="424"/>
      <c r="O1215" s="322">
        <f t="shared" si="142"/>
        <v>0</v>
      </c>
      <c r="P1215" s="323">
        <v>4607105148543</v>
      </c>
      <c r="Q1215" s="317"/>
      <c r="R1215" s="324">
        <f t="shared" si="143"/>
        <v>14.32</v>
      </c>
      <c r="S1215" s="458" t="s">
        <v>3290</v>
      </c>
      <c r="T1215" s="326"/>
      <c r="U1215" s="352"/>
      <c r="V1215" s="352"/>
      <c r="W1215" s="352"/>
      <c r="X1215" s="352"/>
    </row>
    <row r="1216" spans="1:24" ht="15.75" x14ac:dyDescent="0.2">
      <c r="A1216" s="292">
        <v>1197</v>
      </c>
      <c r="B1216" s="310">
        <v>12023</v>
      </c>
      <c r="C1216" s="311" t="s">
        <v>4626</v>
      </c>
      <c r="D1216" s="312"/>
      <c r="E1216" s="313" t="s">
        <v>610</v>
      </c>
      <c r="F1216" s="314" t="s">
        <v>4627</v>
      </c>
      <c r="G1216" s="315" t="str">
        <f t="shared" si="141"/>
        <v>фото</v>
      </c>
      <c r="H1216" s="315"/>
      <c r="I1216" s="316" t="s">
        <v>4628</v>
      </c>
      <c r="J1216" s="317">
        <v>20</v>
      </c>
      <c r="K1216" s="318" t="s">
        <v>611</v>
      </c>
      <c r="L1216" s="319">
        <v>200</v>
      </c>
      <c r="M1216" s="320">
        <v>1796.6999999999998</v>
      </c>
      <c r="N1216" s="424"/>
      <c r="O1216" s="322">
        <f t="shared" si="142"/>
        <v>0</v>
      </c>
      <c r="P1216" s="323">
        <v>4607105148550</v>
      </c>
      <c r="Q1216" s="317"/>
      <c r="R1216" s="324">
        <f t="shared" si="143"/>
        <v>8.98</v>
      </c>
      <c r="S1216" s="458" t="s">
        <v>4626</v>
      </c>
      <c r="T1216" s="326"/>
      <c r="U1216" s="352"/>
      <c r="V1216" s="352"/>
      <c r="W1216" s="352"/>
      <c r="X1216" s="352"/>
    </row>
    <row r="1217" spans="1:24" ht="15.75" x14ac:dyDescent="0.2">
      <c r="A1217" s="292">
        <v>1198</v>
      </c>
      <c r="B1217" s="310">
        <v>12024</v>
      </c>
      <c r="C1217" s="311" t="s">
        <v>3291</v>
      </c>
      <c r="D1217" s="312"/>
      <c r="E1217" s="313" t="s">
        <v>610</v>
      </c>
      <c r="F1217" s="314" t="s">
        <v>1044</v>
      </c>
      <c r="G1217" s="315" t="str">
        <f t="shared" si="141"/>
        <v>фото</v>
      </c>
      <c r="H1217" s="315"/>
      <c r="I1217" s="316" t="s">
        <v>1045</v>
      </c>
      <c r="J1217" s="317" t="s">
        <v>1023</v>
      </c>
      <c r="K1217" s="318" t="s">
        <v>611</v>
      </c>
      <c r="L1217" s="319">
        <v>200</v>
      </c>
      <c r="M1217" s="320">
        <v>1518.3999999999999</v>
      </c>
      <c r="N1217" s="424"/>
      <c r="O1217" s="322">
        <f t="shared" si="142"/>
        <v>0</v>
      </c>
      <c r="P1217" s="323">
        <v>4607105148567</v>
      </c>
      <c r="Q1217" s="317"/>
      <c r="R1217" s="324">
        <f t="shared" si="143"/>
        <v>7.59</v>
      </c>
      <c r="S1217" s="458" t="s">
        <v>3291</v>
      </c>
      <c r="T1217" s="326"/>
      <c r="U1217" s="352"/>
      <c r="V1217" s="352"/>
      <c r="W1217" s="352"/>
      <c r="X1217" s="352"/>
    </row>
    <row r="1218" spans="1:24" ht="15.75" x14ac:dyDescent="0.2">
      <c r="A1218" s="292">
        <v>1199</v>
      </c>
      <c r="B1218" s="310">
        <v>15004</v>
      </c>
      <c r="C1218" s="327" t="s">
        <v>7040</v>
      </c>
      <c r="D1218" s="328"/>
      <c r="E1218" s="329" t="s">
        <v>610</v>
      </c>
      <c r="F1218" s="330" t="s">
        <v>5064</v>
      </c>
      <c r="G1218" s="331" t="str">
        <f t="shared" si="141"/>
        <v>фото</v>
      </c>
      <c r="H1218" s="331"/>
      <c r="I1218" s="332" t="s">
        <v>1414</v>
      </c>
      <c r="J1218" s="333" t="s">
        <v>992</v>
      </c>
      <c r="K1218" s="334" t="s">
        <v>611</v>
      </c>
      <c r="L1218" s="335">
        <v>100</v>
      </c>
      <c r="M1218" s="336">
        <v>1448</v>
      </c>
      <c r="N1218" s="424"/>
      <c r="O1218" s="322">
        <f t="shared" si="142"/>
        <v>0</v>
      </c>
      <c r="P1218" s="323">
        <v>4607105161078</v>
      </c>
      <c r="Q1218" s="337" t="s">
        <v>6499</v>
      </c>
      <c r="R1218" s="324">
        <f t="shared" si="143"/>
        <v>14.48</v>
      </c>
      <c r="S1218" s="458" t="s">
        <v>7040</v>
      </c>
      <c r="T1218" s="326"/>
      <c r="U1218" s="352"/>
      <c r="V1218" s="352"/>
      <c r="W1218" s="352"/>
      <c r="X1218" s="352"/>
    </row>
    <row r="1219" spans="1:24" ht="15.75" x14ac:dyDescent="0.2">
      <c r="A1219" s="292">
        <v>1200</v>
      </c>
      <c r="B1219" s="310">
        <v>9220</v>
      </c>
      <c r="C1219" s="311" t="s">
        <v>2285</v>
      </c>
      <c r="D1219" s="312"/>
      <c r="E1219" s="313" t="s">
        <v>1039</v>
      </c>
      <c r="F1219" s="314" t="s">
        <v>1040</v>
      </c>
      <c r="G1219" s="315" t="str">
        <f t="shared" si="141"/>
        <v>фото</v>
      </c>
      <c r="H1219" s="315"/>
      <c r="I1219" s="316" t="s">
        <v>598</v>
      </c>
      <c r="J1219" s="317" t="s">
        <v>1029</v>
      </c>
      <c r="K1219" s="318" t="s">
        <v>599</v>
      </c>
      <c r="L1219" s="319">
        <v>200</v>
      </c>
      <c r="M1219" s="320">
        <v>1020.4</v>
      </c>
      <c r="N1219" s="424"/>
      <c r="O1219" s="322">
        <f t="shared" si="142"/>
        <v>0</v>
      </c>
      <c r="P1219" s="323">
        <v>4607105108820</v>
      </c>
      <c r="Q1219" s="317"/>
      <c r="R1219" s="324">
        <f t="shared" si="143"/>
        <v>5.0999999999999996</v>
      </c>
      <c r="S1219" s="458" t="s">
        <v>3287</v>
      </c>
      <c r="T1219" s="326"/>
      <c r="U1219" s="352"/>
      <c r="V1219" s="352"/>
      <c r="W1219" s="352"/>
      <c r="X1219" s="352"/>
    </row>
    <row r="1220" spans="1:24" ht="25.5" x14ac:dyDescent="0.2">
      <c r="A1220" s="292">
        <v>1201</v>
      </c>
      <c r="B1220" s="310">
        <v>9227</v>
      </c>
      <c r="C1220" s="311" t="s">
        <v>2290</v>
      </c>
      <c r="D1220" s="312"/>
      <c r="E1220" s="313" t="s">
        <v>57</v>
      </c>
      <c r="F1220" s="314" t="s">
        <v>250</v>
      </c>
      <c r="G1220" s="315" t="str">
        <f t="shared" si="141"/>
        <v>фото</v>
      </c>
      <c r="H1220" s="315"/>
      <c r="I1220" s="316" t="s">
        <v>251</v>
      </c>
      <c r="J1220" s="317">
        <v>70</v>
      </c>
      <c r="K1220" s="318" t="s">
        <v>599</v>
      </c>
      <c r="L1220" s="319">
        <v>100</v>
      </c>
      <c r="M1220" s="320">
        <v>1422.6999999999998</v>
      </c>
      <c r="N1220" s="424"/>
      <c r="O1220" s="322">
        <f t="shared" si="142"/>
        <v>0</v>
      </c>
      <c r="P1220" s="323">
        <v>4607105108905</v>
      </c>
      <c r="Q1220" s="317"/>
      <c r="R1220" s="324">
        <f t="shared" si="143"/>
        <v>14.23</v>
      </c>
      <c r="S1220" s="458" t="s">
        <v>2290</v>
      </c>
      <c r="T1220" s="326"/>
      <c r="U1220" s="352"/>
      <c r="V1220" s="352"/>
      <c r="W1220" s="352"/>
      <c r="X1220" s="352"/>
    </row>
    <row r="1221" spans="1:24" ht="25.5" x14ac:dyDescent="0.2">
      <c r="A1221" s="292">
        <v>1202</v>
      </c>
      <c r="B1221" s="310">
        <v>12025</v>
      </c>
      <c r="C1221" s="311" t="s">
        <v>2291</v>
      </c>
      <c r="D1221" s="312"/>
      <c r="E1221" s="313" t="s">
        <v>57</v>
      </c>
      <c r="F1221" s="314" t="s">
        <v>252</v>
      </c>
      <c r="G1221" s="315" t="str">
        <f t="shared" si="141"/>
        <v>фото</v>
      </c>
      <c r="H1221" s="315"/>
      <c r="I1221" s="316" t="s">
        <v>253</v>
      </c>
      <c r="J1221" s="317" t="s">
        <v>1029</v>
      </c>
      <c r="K1221" s="318" t="s">
        <v>599</v>
      </c>
      <c r="L1221" s="319">
        <v>100</v>
      </c>
      <c r="M1221" s="320">
        <v>1675.6999999999998</v>
      </c>
      <c r="N1221" s="424"/>
      <c r="O1221" s="322">
        <f t="shared" si="142"/>
        <v>0</v>
      </c>
      <c r="P1221" s="323">
        <v>4607105148574</v>
      </c>
      <c r="Q1221" s="317"/>
      <c r="R1221" s="324">
        <f t="shared" si="143"/>
        <v>16.760000000000002</v>
      </c>
      <c r="S1221" s="458" t="s">
        <v>2291</v>
      </c>
      <c r="T1221" s="326"/>
      <c r="U1221" s="352"/>
      <c r="V1221" s="352"/>
      <c r="W1221" s="352"/>
      <c r="X1221" s="352"/>
    </row>
    <row r="1222" spans="1:24" ht="25.5" x14ac:dyDescent="0.2">
      <c r="A1222" s="292">
        <v>1203</v>
      </c>
      <c r="B1222" s="310">
        <v>12026</v>
      </c>
      <c r="C1222" s="311" t="s">
        <v>2292</v>
      </c>
      <c r="D1222" s="312"/>
      <c r="E1222" s="313" t="s">
        <v>57</v>
      </c>
      <c r="F1222" s="314" t="s">
        <v>254</v>
      </c>
      <c r="G1222" s="315" t="str">
        <f t="shared" si="141"/>
        <v>фото</v>
      </c>
      <c r="H1222" s="315"/>
      <c r="I1222" s="316" t="s">
        <v>255</v>
      </c>
      <c r="J1222" s="317" t="s">
        <v>256</v>
      </c>
      <c r="K1222" s="318" t="s">
        <v>599</v>
      </c>
      <c r="L1222" s="319">
        <v>100</v>
      </c>
      <c r="M1222" s="320">
        <v>2181.6999999999998</v>
      </c>
      <c r="N1222" s="424"/>
      <c r="O1222" s="322">
        <f t="shared" si="142"/>
        <v>0</v>
      </c>
      <c r="P1222" s="323">
        <v>4607105148581</v>
      </c>
      <c r="Q1222" s="317"/>
      <c r="R1222" s="324">
        <f t="shared" si="143"/>
        <v>21.82</v>
      </c>
      <c r="S1222" s="458" t="s">
        <v>2292</v>
      </c>
      <c r="T1222" s="326"/>
      <c r="U1222" s="352"/>
      <c r="V1222" s="352"/>
      <c r="W1222" s="352"/>
      <c r="X1222" s="352"/>
    </row>
    <row r="1223" spans="1:24" x14ac:dyDescent="0.2">
      <c r="A1223" s="358"/>
      <c r="B1223" s="299"/>
      <c r="C1223" s="299"/>
      <c r="D1223" s="299"/>
      <c r="E1223" s="299"/>
      <c r="F1223" s="299"/>
      <c r="G1223" s="299"/>
      <c r="H1223" s="299"/>
      <c r="I1223" s="299"/>
      <c r="J1223" s="299"/>
      <c r="K1223" s="299"/>
      <c r="L1223" s="299"/>
      <c r="M1223" s="299"/>
      <c r="N1223" s="299"/>
      <c r="O1223" s="299"/>
      <c r="P1223" s="453"/>
      <c r="Q1223" s="299"/>
      <c r="R1223" s="299"/>
      <c r="S1223" s="351"/>
      <c r="T1223" s="343"/>
      <c r="U1223" s="358"/>
      <c r="V1223" s="358"/>
      <c r="W1223" s="358"/>
      <c r="X1223" s="358"/>
    </row>
    <row r="1224" spans="1:24" x14ac:dyDescent="0.2">
      <c r="A1224" s="358"/>
      <c r="B1224" s="299"/>
      <c r="C1224" s="299"/>
      <c r="D1224" s="299"/>
      <c r="E1224" s="299"/>
      <c r="F1224" s="299"/>
      <c r="G1224" s="299"/>
      <c r="H1224" s="299"/>
      <c r="I1224" s="299"/>
      <c r="J1224" s="299"/>
      <c r="K1224" s="299"/>
      <c r="L1224" s="299"/>
      <c r="M1224" s="299"/>
      <c r="N1224" s="299"/>
      <c r="O1224" s="299"/>
      <c r="P1224" s="453"/>
      <c r="Q1224" s="299"/>
      <c r="R1224" s="299"/>
      <c r="S1224" s="351"/>
      <c r="T1224" s="343"/>
      <c r="U1224" s="358"/>
      <c r="V1224" s="358"/>
      <c r="W1224" s="358"/>
      <c r="X1224" s="358"/>
    </row>
    <row r="1225" spans="1:24" ht="23.25" x14ac:dyDescent="0.25">
      <c r="A1225" s="413"/>
      <c r="B1225" s="413"/>
      <c r="C1225" s="416"/>
      <c r="D1225" s="416"/>
      <c r="E1225" s="417"/>
      <c r="F1225" s="418" t="s">
        <v>7042</v>
      </c>
      <c r="G1225" s="419"/>
      <c r="H1225" s="419"/>
      <c r="I1225" s="420"/>
      <c r="J1225" s="420"/>
      <c r="K1225" s="420"/>
      <c r="L1225" s="420"/>
      <c r="M1225" s="421"/>
      <c r="N1225" s="420"/>
      <c r="O1225" s="440"/>
      <c r="P1225" s="454"/>
      <c r="Q1225" s="420"/>
      <c r="R1225" s="342"/>
      <c r="S1225" s="351"/>
      <c r="T1225" s="343"/>
      <c r="U1225" s="414"/>
      <c r="V1225" s="414"/>
      <c r="W1225" s="414"/>
      <c r="X1225" s="414"/>
    </row>
    <row r="1226" spans="1:24" ht="15.75" x14ac:dyDescent="0.25">
      <c r="A1226" s="342"/>
      <c r="B1226" s="425"/>
      <c r="C1226" s="342"/>
      <c r="D1226" s="342"/>
      <c r="E1226" s="422" t="s">
        <v>7043</v>
      </c>
      <c r="F1226" s="342"/>
      <c r="G1226" s="342"/>
      <c r="H1226" s="342"/>
      <c r="I1226" s="342"/>
      <c r="J1226" s="342"/>
      <c r="K1226" s="342"/>
      <c r="L1226" s="342"/>
      <c r="M1226" s="342"/>
      <c r="N1226" s="342"/>
      <c r="O1226" s="415"/>
      <c r="P1226" s="453"/>
      <c r="Q1226" s="342"/>
      <c r="R1226" s="414"/>
      <c r="S1226" s="408"/>
      <c r="T1226" s="445"/>
      <c r="U1226" s="414"/>
      <c r="V1226" s="414"/>
      <c r="W1226" s="414"/>
      <c r="X1226" s="414"/>
    </row>
    <row r="1227" spans="1:24" x14ac:dyDescent="0.2">
      <c r="A1227" s="299"/>
      <c r="B1227" s="299"/>
      <c r="C1227" s="299"/>
      <c r="D1227" s="299"/>
      <c r="E1227" s="299"/>
      <c r="F1227" s="299"/>
      <c r="G1227" s="299"/>
      <c r="H1227" s="299"/>
      <c r="I1227" s="299"/>
      <c r="J1227" s="299"/>
      <c r="K1227" s="299"/>
      <c r="L1227" s="299"/>
      <c r="M1227" s="299"/>
      <c r="N1227" s="170"/>
      <c r="O1227" s="299"/>
      <c r="P1227" s="453"/>
      <c r="Q1227" s="299"/>
      <c r="R1227" s="299"/>
      <c r="S1227" s="408"/>
      <c r="T1227" s="445"/>
      <c r="U1227" s="358"/>
      <c r="V1227" s="358"/>
      <c r="W1227" s="358"/>
      <c r="X1227" s="358"/>
    </row>
    <row r="1228" spans="1:24" ht="18.75" x14ac:dyDescent="0.3">
      <c r="A1228" s="426"/>
      <c r="B1228" s="427">
        <v>15005</v>
      </c>
      <c r="C1228" s="428"/>
      <c r="D1228" s="429"/>
      <c r="E1228" s="430" t="s">
        <v>7045</v>
      </c>
      <c r="F1228" s="430"/>
      <c r="G1228" s="430"/>
      <c r="H1228" s="430"/>
      <c r="I1228" s="430"/>
      <c r="J1228" s="430"/>
      <c r="K1228" s="431"/>
      <c r="L1228" s="439">
        <v>400</v>
      </c>
      <c r="M1228" s="432">
        <v>7593</v>
      </c>
      <c r="N1228" s="433"/>
      <c r="O1228" s="434"/>
      <c r="P1228" s="323">
        <v>4607105161085</v>
      </c>
      <c r="Q1228" s="435"/>
      <c r="R1228" s="436"/>
      <c r="S1228" s="458" t="s">
        <v>7044</v>
      </c>
      <c r="T1228" s="445"/>
      <c r="U1228" s="437"/>
      <c r="V1228" s="437"/>
      <c r="W1228" s="437"/>
      <c r="X1228" s="437"/>
    </row>
    <row r="1229" spans="1:24" ht="18" customHeight="1" x14ac:dyDescent="0.25">
      <c r="A1229" s="342"/>
      <c r="B1229" s="342"/>
      <c r="C1229" s="342" t="s">
        <v>1635</v>
      </c>
      <c r="D1229" s="342"/>
      <c r="E1229" s="342" t="s">
        <v>7046</v>
      </c>
      <c r="F1229" s="342"/>
      <c r="G1229" s="423" t="str">
        <f>HYPERLINK("http://www.gardenbulbs.ru/images/Gladiolus_CL/thumbnails/"&amp;C1229&amp;".jpg","фото1")</f>
        <v>фото1</v>
      </c>
      <c r="H1229" s="342"/>
      <c r="I1229" s="342"/>
      <c r="J1229" s="342"/>
      <c r="K1229" s="342" t="s">
        <v>586</v>
      </c>
      <c r="L1229" s="438">
        <v>50</v>
      </c>
      <c r="M1229" s="342"/>
      <c r="N1229" s="425"/>
      <c r="O1229" s="342"/>
      <c r="P1229" s="453"/>
      <c r="Q1229" s="342"/>
      <c r="R1229" s="342"/>
      <c r="S1229" s="408" t="s">
        <v>1635</v>
      </c>
      <c r="T1229" s="445" t="s">
        <v>4496</v>
      </c>
      <c r="U1229" s="414"/>
      <c r="V1229" s="414"/>
      <c r="W1229" s="414"/>
      <c r="X1229" s="414"/>
    </row>
    <row r="1230" spans="1:24" ht="18" customHeight="1" x14ac:dyDescent="0.25">
      <c r="A1230" s="342"/>
      <c r="B1230" s="342"/>
      <c r="C1230" s="342" t="s">
        <v>3061</v>
      </c>
      <c r="D1230" s="342"/>
      <c r="E1230" s="342" t="s">
        <v>7047</v>
      </c>
      <c r="F1230" s="342"/>
      <c r="G1230" s="423" t="str">
        <f t="shared" ref="G1230:G1236" si="144">HYPERLINK("http://www.gardenbulbs.ru/images/Gladiolus_CL/thumbnails/"&amp;C1230&amp;".jpg","фото1")</f>
        <v>фото1</v>
      </c>
      <c r="H1230" s="342"/>
      <c r="I1230" s="342"/>
      <c r="J1230" s="342"/>
      <c r="K1230" s="342" t="s">
        <v>586</v>
      </c>
      <c r="L1230" s="438">
        <v>50</v>
      </c>
      <c r="M1230" s="342"/>
      <c r="N1230" s="425"/>
      <c r="O1230" s="342"/>
      <c r="P1230" s="453"/>
      <c r="Q1230" s="342"/>
      <c r="R1230" s="342"/>
      <c r="S1230" s="408" t="s">
        <v>3061</v>
      </c>
      <c r="T1230" s="445" t="s">
        <v>4496</v>
      </c>
      <c r="U1230" s="414"/>
      <c r="V1230" s="414"/>
      <c r="W1230" s="414"/>
      <c r="X1230" s="414"/>
    </row>
    <row r="1231" spans="1:24" ht="18" customHeight="1" x14ac:dyDescent="0.25">
      <c r="A1231" s="342"/>
      <c r="B1231" s="342"/>
      <c r="C1231" s="342" t="s">
        <v>1641</v>
      </c>
      <c r="D1231" s="342"/>
      <c r="E1231" s="342" t="s">
        <v>7048</v>
      </c>
      <c r="F1231" s="342"/>
      <c r="G1231" s="423" t="str">
        <f t="shared" si="144"/>
        <v>фото1</v>
      </c>
      <c r="H1231" s="342"/>
      <c r="I1231" s="342"/>
      <c r="J1231" s="342"/>
      <c r="K1231" s="342" t="s">
        <v>586</v>
      </c>
      <c r="L1231" s="438">
        <v>50</v>
      </c>
      <c r="M1231" s="342"/>
      <c r="N1231" s="342"/>
      <c r="O1231" s="342"/>
      <c r="P1231" s="453"/>
      <c r="Q1231" s="342"/>
      <c r="R1231" s="342"/>
      <c r="S1231" s="408" t="s">
        <v>1641</v>
      </c>
      <c r="T1231" s="445" t="s">
        <v>4496</v>
      </c>
      <c r="U1231" s="414"/>
      <c r="V1231" s="414"/>
      <c r="W1231" s="414"/>
      <c r="X1231" s="414"/>
    </row>
    <row r="1232" spans="1:24" ht="18" customHeight="1" x14ac:dyDescent="0.25">
      <c r="A1232" s="342"/>
      <c r="B1232" s="342"/>
      <c r="C1232" s="342" t="s">
        <v>1646</v>
      </c>
      <c r="D1232" s="342"/>
      <c r="E1232" s="342" t="s">
        <v>7049</v>
      </c>
      <c r="F1232" s="342"/>
      <c r="G1232" s="423" t="str">
        <f t="shared" si="144"/>
        <v>фото1</v>
      </c>
      <c r="H1232" s="342"/>
      <c r="I1232" s="342"/>
      <c r="J1232" s="342"/>
      <c r="K1232" s="342" t="s">
        <v>586</v>
      </c>
      <c r="L1232" s="438">
        <v>50</v>
      </c>
      <c r="M1232" s="342"/>
      <c r="N1232" s="342"/>
      <c r="O1232" s="342"/>
      <c r="P1232" s="453"/>
      <c r="Q1232" s="342"/>
      <c r="R1232" s="342"/>
      <c r="S1232" s="408" t="s">
        <v>1646</v>
      </c>
      <c r="T1232" s="445" t="s">
        <v>4496</v>
      </c>
      <c r="U1232" s="414"/>
      <c r="V1232" s="414"/>
      <c r="W1232" s="414"/>
      <c r="X1232" s="414"/>
    </row>
    <row r="1233" spans="1:24" ht="18" customHeight="1" x14ac:dyDescent="0.25">
      <c r="A1233" s="342"/>
      <c r="B1233" s="342"/>
      <c r="C1233" s="342" t="s">
        <v>3067</v>
      </c>
      <c r="D1233" s="342"/>
      <c r="E1233" s="342" t="s">
        <v>7050</v>
      </c>
      <c r="F1233" s="342"/>
      <c r="G1233" s="423" t="str">
        <f t="shared" si="144"/>
        <v>фото1</v>
      </c>
      <c r="H1233" s="342"/>
      <c r="I1233" s="342"/>
      <c r="J1233" s="342"/>
      <c r="K1233" s="342" t="s">
        <v>586</v>
      </c>
      <c r="L1233" s="438">
        <v>50</v>
      </c>
      <c r="M1233" s="342"/>
      <c r="N1233" s="342"/>
      <c r="O1233" s="342"/>
      <c r="P1233" s="453"/>
      <c r="Q1233" s="342"/>
      <c r="R1233" s="342"/>
      <c r="S1233" s="408" t="s">
        <v>3067</v>
      </c>
      <c r="T1233" s="445" t="s">
        <v>4496</v>
      </c>
      <c r="U1233" s="414"/>
      <c r="V1233" s="414"/>
      <c r="W1233" s="414"/>
      <c r="X1233" s="414"/>
    </row>
    <row r="1234" spans="1:24" ht="18" customHeight="1" x14ac:dyDescent="0.25">
      <c r="A1234" s="342"/>
      <c r="B1234" s="342"/>
      <c r="C1234" s="342" t="s">
        <v>5258</v>
      </c>
      <c r="D1234" s="342"/>
      <c r="E1234" s="342" t="s">
        <v>7051</v>
      </c>
      <c r="F1234" s="342"/>
      <c r="G1234" s="423" t="str">
        <f t="shared" si="144"/>
        <v>фото1</v>
      </c>
      <c r="H1234" s="342"/>
      <c r="I1234" s="342"/>
      <c r="J1234" s="342"/>
      <c r="K1234" s="342" t="s">
        <v>586</v>
      </c>
      <c r="L1234" s="438">
        <v>50</v>
      </c>
      <c r="M1234" s="342"/>
      <c r="N1234" s="342"/>
      <c r="O1234" s="342"/>
      <c r="P1234" s="453"/>
      <c r="Q1234" s="342"/>
      <c r="R1234" s="342"/>
      <c r="S1234" s="408" t="s">
        <v>5258</v>
      </c>
      <c r="T1234" s="445" t="s">
        <v>4496</v>
      </c>
      <c r="U1234" s="414"/>
      <c r="V1234" s="414"/>
      <c r="W1234" s="414"/>
      <c r="X1234" s="414"/>
    </row>
    <row r="1235" spans="1:24" ht="18" customHeight="1" x14ac:dyDescent="0.25">
      <c r="A1235" s="342"/>
      <c r="B1235" s="342"/>
      <c r="C1235" s="342" t="s">
        <v>1657</v>
      </c>
      <c r="D1235" s="342"/>
      <c r="E1235" s="342" t="s">
        <v>7052</v>
      </c>
      <c r="F1235" s="342"/>
      <c r="G1235" s="423" t="str">
        <f t="shared" si="144"/>
        <v>фото1</v>
      </c>
      <c r="H1235" s="342"/>
      <c r="I1235" s="342"/>
      <c r="J1235" s="342"/>
      <c r="K1235" s="342" t="s">
        <v>586</v>
      </c>
      <c r="L1235" s="438">
        <v>50</v>
      </c>
      <c r="M1235" s="342"/>
      <c r="N1235" s="342"/>
      <c r="O1235" s="342"/>
      <c r="P1235" s="453"/>
      <c r="Q1235" s="342"/>
      <c r="R1235" s="342"/>
      <c r="S1235" s="408" t="s">
        <v>1657</v>
      </c>
      <c r="T1235" s="445" t="s">
        <v>4496</v>
      </c>
      <c r="U1235" s="414"/>
      <c r="V1235" s="414"/>
      <c r="W1235" s="414"/>
      <c r="X1235" s="414"/>
    </row>
    <row r="1236" spans="1:24" ht="18" customHeight="1" x14ac:dyDescent="0.25">
      <c r="A1236" s="342"/>
      <c r="B1236" s="342"/>
      <c r="C1236" s="342" t="s">
        <v>3062</v>
      </c>
      <c r="D1236" s="342"/>
      <c r="E1236" s="342" t="s">
        <v>7053</v>
      </c>
      <c r="F1236" s="342"/>
      <c r="G1236" s="423" t="str">
        <f t="shared" si="144"/>
        <v>фото1</v>
      </c>
      <c r="H1236" s="342"/>
      <c r="I1236" s="342"/>
      <c r="J1236" s="342"/>
      <c r="K1236" s="342" t="s">
        <v>586</v>
      </c>
      <c r="L1236" s="438">
        <v>50</v>
      </c>
      <c r="M1236" s="342"/>
      <c r="N1236" s="342"/>
      <c r="O1236" s="342"/>
      <c r="P1236" s="453"/>
      <c r="Q1236" s="342"/>
      <c r="R1236" s="342"/>
      <c r="S1236" s="408" t="s">
        <v>3062</v>
      </c>
      <c r="T1236" s="445" t="s">
        <v>4496</v>
      </c>
      <c r="U1236" s="414"/>
      <c r="V1236" s="414"/>
      <c r="W1236" s="414"/>
      <c r="X1236" s="414"/>
    </row>
    <row r="1237" spans="1:24" ht="18" customHeight="1" x14ac:dyDescent="0.25">
      <c r="A1237" s="342"/>
      <c r="B1237" s="342"/>
      <c r="C1237" s="342"/>
      <c r="D1237" s="342"/>
      <c r="E1237" s="342"/>
      <c r="F1237" s="342"/>
      <c r="G1237" s="342"/>
      <c r="H1237" s="342"/>
      <c r="I1237" s="342"/>
      <c r="J1237" s="342"/>
      <c r="K1237" s="342"/>
      <c r="L1237" s="438"/>
      <c r="M1237" s="342"/>
      <c r="N1237" s="342"/>
      <c r="O1237" s="342"/>
      <c r="P1237" s="453"/>
      <c r="Q1237" s="342"/>
      <c r="R1237" s="342"/>
      <c r="S1237" s="408"/>
      <c r="T1237" s="445"/>
      <c r="U1237" s="414"/>
      <c r="V1237" s="414"/>
      <c r="W1237" s="414"/>
      <c r="X1237" s="414"/>
    </row>
    <row r="1238" spans="1:24" ht="18.75" x14ac:dyDescent="0.3">
      <c r="A1238" s="426"/>
      <c r="B1238" s="427">
        <v>15006</v>
      </c>
      <c r="C1238" s="428"/>
      <c r="D1238" s="429"/>
      <c r="E1238" s="430" t="s">
        <v>7055</v>
      </c>
      <c r="F1238" s="430"/>
      <c r="G1238" s="430"/>
      <c r="H1238" s="430"/>
      <c r="I1238" s="430"/>
      <c r="J1238" s="430"/>
      <c r="K1238" s="431"/>
      <c r="L1238" s="439">
        <v>400</v>
      </c>
      <c r="M1238" s="432">
        <v>8149</v>
      </c>
      <c r="N1238" s="433"/>
      <c r="O1238" s="434"/>
      <c r="P1238" s="323">
        <v>4607105161092</v>
      </c>
      <c r="Q1238" s="435"/>
      <c r="R1238" s="436"/>
      <c r="S1238" s="458" t="s">
        <v>7054</v>
      </c>
      <c r="T1238" s="445"/>
      <c r="U1238" s="437"/>
      <c r="V1238" s="437"/>
      <c r="W1238" s="437"/>
      <c r="X1238" s="437"/>
    </row>
    <row r="1239" spans="1:24" ht="18" customHeight="1" x14ac:dyDescent="0.25">
      <c r="A1239" s="342"/>
      <c r="B1239" s="342"/>
      <c r="C1239" s="342" t="s">
        <v>4500</v>
      </c>
      <c r="D1239" s="342"/>
      <c r="E1239" s="342" t="s">
        <v>7056</v>
      </c>
      <c r="F1239" s="342"/>
      <c r="G1239" s="423" t="str">
        <f t="shared" ref="G1239:G1246" si="145">HYPERLINK("http://www.gardenbulbs.ru/images/Gladiolus_CL/thumbnails/"&amp;C1239&amp;".jpg","фото1")</f>
        <v>фото1</v>
      </c>
      <c r="H1239" s="342"/>
      <c r="I1239" s="342"/>
      <c r="J1239" s="342"/>
      <c r="K1239" s="342" t="s">
        <v>586</v>
      </c>
      <c r="L1239" s="438">
        <v>50</v>
      </c>
      <c r="M1239" s="342"/>
      <c r="N1239" s="342"/>
      <c r="O1239" s="342"/>
      <c r="P1239" s="453"/>
      <c r="Q1239" s="342"/>
      <c r="R1239" s="342"/>
      <c r="S1239" s="408" t="s">
        <v>4500</v>
      </c>
      <c r="T1239" s="445" t="s">
        <v>4496</v>
      </c>
      <c r="U1239" s="414"/>
      <c r="V1239" s="414"/>
      <c r="W1239" s="414"/>
      <c r="X1239" s="414"/>
    </row>
    <row r="1240" spans="1:24" ht="18" customHeight="1" x14ac:dyDescent="0.25">
      <c r="A1240" s="342"/>
      <c r="B1240" s="342"/>
      <c r="C1240" s="342" t="s">
        <v>2597</v>
      </c>
      <c r="D1240" s="342"/>
      <c r="E1240" s="342" t="s">
        <v>7057</v>
      </c>
      <c r="F1240" s="342"/>
      <c r="G1240" s="423" t="str">
        <f t="shared" si="145"/>
        <v>фото1</v>
      </c>
      <c r="H1240" s="342"/>
      <c r="I1240" s="342"/>
      <c r="J1240" s="342"/>
      <c r="K1240" s="342" t="s">
        <v>586</v>
      </c>
      <c r="L1240" s="438">
        <v>50</v>
      </c>
      <c r="M1240" s="342"/>
      <c r="N1240" s="342"/>
      <c r="O1240" s="342"/>
      <c r="P1240" s="453"/>
      <c r="Q1240" s="342"/>
      <c r="R1240" s="342"/>
      <c r="S1240" s="408" t="s">
        <v>2597</v>
      </c>
      <c r="T1240" s="445" t="s">
        <v>6479</v>
      </c>
      <c r="U1240" s="414"/>
      <c r="V1240" s="414"/>
      <c r="W1240" s="414"/>
      <c r="X1240" s="414"/>
    </row>
    <row r="1241" spans="1:24" ht="18" customHeight="1" x14ac:dyDescent="0.25">
      <c r="A1241" s="342"/>
      <c r="B1241" s="342"/>
      <c r="C1241" s="342" t="s">
        <v>1654</v>
      </c>
      <c r="D1241" s="342"/>
      <c r="E1241" s="342" t="s">
        <v>7058</v>
      </c>
      <c r="F1241" s="342"/>
      <c r="G1241" s="423" t="str">
        <f t="shared" si="145"/>
        <v>фото1</v>
      </c>
      <c r="H1241" s="342"/>
      <c r="I1241" s="342"/>
      <c r="J1241" s="342"/>
      <c r="K1241" s="342" t="s">
        <v>586</v>
      </c>
      <c r="L1241" s="438">
        <v>50</v>
      </c>
      <c r="M1241" s="342"/>
      <c r="N1241" s="342"/>
      <c r="O1241" s="342"/>
      <c r="P1241" s="453"/>
      <c r="Q1241" s="342"/>
      <c r="R1241" s="342"/>
      <c r="S1241" s="408" t="s">
        <v>1654</v>
      </c>
      <c r="T1241" s="445" t="s">
        <v>4496</v>
      </c>
      <c r="U1241" s="414"/>
      <c r="V1241" s="414"/>
      <c r="W1241" s="414"/>
      <c r="X1241" s="414"/>
    </row>
    <row r="1242" spans="1:24" ht="18" customHeight="1" x14ac:dyDescent="0.25">
      <c r="A1242" s="342"/>
      <c r="B1242" s="342"/>
      <c r="C1242" s="342" t="s">
        <v>5257</v>
      </c>
      <c r="D1242" s="342"/>
      <c r="E1242" s="342" t="s">
        <v>7059</v>
      </c>
      <c r="F1242" s="342"/>
      <c r="G1242" s="423" t="str">
        <f t="shared" si="145"/>
        <v>фото1</v>
      </c>
      <c r="H1242" s="342"/>
      <c r="I1242" s="342"/>
      <c r="J1242" s="342"/>
      <c r="K1242" s="342" t="s">
        <v>586</v>
      </c>
      <c r="L1242" s="438">
        <v>50</v>
      </c>
      <c r="M1242" s="342"/>
      <c r="N1242" s="342"/>
      <c r="O1242" s="342"/>
      <c r="P1242" s="453"/>
      <c r="Q1242" s="342"/>
      <c r="R1242" s="342"/>
      <c r="S1242" s="408" t="s">
        <v>5257</v>
      </c>
      <c r="T1242" s="445" t="s">
        <v>4496</v>
      </c>
      <c r="U1242" s="414"/>
      <c r="V1242" s="414"/>
      <c r="W1242" s="414"/>
      <c r="X1242" s="414"/>
    </row>
    <row r="1243" spans="1:24" ht="18" customHeight="1" x14ac:dyDescent="0.25">
      <c r="A1243" s="342"/>
      <c r="B1243" s="342"/>
      <c r="C1243" s="342" t="s">
        <v>1659</v>
      </c>
      <c r="D1243" s="342"/>
      <c r="E1243" s="342" t="s">
        <v>7060</v>
      </c>
      <c r="F1243" s="342"/>
      <c r="G1243" s="423" t="str">
        <f t="shared" si="145"/>
        <v>фото1</v>
      </c>
      <c r="H1243" s="342"/>
      <c r="I1243" s="342"/>
      <c r="J1243" s="342"/>
      <c r="K1243" s="342" t="s">
        <v>586</v>
      </c>
      <c r="L1243" s="438">
        <v>50</v>
      </c>
      <c r="M1243" s="342"/>
      <c r="N1243" s="342"/>
      <c r="O1243" s="342"/>
      <c r="P1243" s="453"/>
      <c r="Q1243" s="342"/>
      <c r="R1243" s="342"/>
      <c r="S1243" s="408" t="s">
        <v>1659</v>
      </c>
      <c r="T1243" s="445" t="s">
        <v>4496</v>
      </c>
      <c r="U1243" s="414"/>
      <c r="V1243" s="414"/>
      <c r="W1243" s="414"/>
      <c r="X1243" s="414"/>
    </row>
    <row r="1244" spans="1:24" ht="18" customHeight="1" x14ac:dyDescent="0.25">
      <c r="A1244" s="342"/>
      <c r="B1244" s="342"/>
      <c r="C1244" s="342" t="s">
        <v>3920</v>
      </c>
      <c r="D1244" s="342"/>
      <c r="E1244" s="342" t="s">
        <v>7061</v>
      </c>
      <c r="F1244" s="342"/>
      <c r="G1244" s="423" t="str">
        <f t="shared" si="145"/>
        <v>фото1</v>
      </c>
      <c r="H1244" s="342"/>
      <c r="I1244" s="342"/>
      <c r="J1244" s="342"/>
      <c r="K1244" s="342" t="s">
        <v>586</v>
      </c>
      <c r="L1244" s="438">
        <v>50</v>
      </c>
      <c r="M1244" s="342"/>
      <c r="N1244" s="342"/>
      <c r="O1244" s="342"/>
      <c r="P1244" s="453"/>
      <c r="Q1244" s="342"/>
      <c r="R1244" s="342"/>
      <c r="S1244" s="408" t="s">
        <v>3920</v>
      </c>
      <c r="T1244" s="445" t="s">
        <v>4496</v>
      </c>
      <c r="U1244" s="414"/>
      <c r="V1244" s="414"/>
      <c r="W1244" s="414"/>
      <c r="X1244" s="414"/>
    </row>
    <row r="1245" spans="1:24" ht="18" customHeight="1" x14ac:dyDescent="0.25">
      <c r="A1245" s="342"/>
      <c r="B1245" s="342"/>
      <c r="C1245" s="342" t="s">
        <v>3914</v>
      </c>
      <c r="D1245" s="342"/>
      <c r="E1245" s="342" t="s">
        <v>7062</v>
      </c>
      <c r="F1245" s="342"/>
      <c r="G1245" s="423" t="str">
        <f t="shared" si="145"/>
        <v>фото1</v>
      </c>
      <c r="H1245" s="342"/>
      <c r="I1245" s="342"/>
      <c r="J1245" s="342"/>
      <c r="K1245" s="342" t="s">
        <v>586</v>
      </c>
      <c r="L1245" s="438">
        <v>50</v>
      </c>
      <c r="M1245" s="342"/>
      <c r="N1245" s="342"/>
      <c r="O1245" s="342"/>
      <c r="P1245" s="453"/>
      <c r="Q1245" s="342"/>
      <c r="R1245" s="342"/>
      <c r="S1245" s="408" t="s">
        <v>3914</v>
      </c>
      <c r="T1245" s="445" t="s">
        <v>4496</v>
      </c>
      <c r="U1245" s="414"/>
      <c r="V1245" s="414"/>
      <c r="W1245" s="414"/>
      <c r="X1245" s="414"/>
    </row>
    <row r="1246" spans="1:24" ht="18" customHeight="1" x14ac:dyDescent="0.25">
      <c r="A1246" s="342"/>
      <c r="B1246" s="342"/>
      <c r="C1246" s="342" t="s">
        <v>3919</v>
      </c>
      <c r="D1246" s="342"/>
      <c r="E1246" s="342" t="s">
        <v>7063</v>
      </c>
      <c r="F1246" s="342"/>
      <c r="G1246" s="423" t="str">
        <f t="shared" si="145"/>
        <v>фото1</v>
      </c>
      <c r="H1246" s="342"/>
      <c r="I1246" s="342"/>
      <c r="J1246" s="342"/>
      <c r="K1246" s="342" t="s">
        <v>586</v>
      </c>
      <c r="L1246" s="438">
        <v>50</v>
      </c>
      <c r="M1246" s="342"/>
      <c r="N1246" s="342"/>
      <c r="O1246" s="342"/>
      <c r="P1246" s="453"/>
      <c r="Q1246" s="342"/>
      <c r="R1246" s="342"/>
      <c r="S1246" s="408" t="s">
        <v>3919</v>
      </c>
      <c r="T1246" s="445" t="s">
        <v>4496</v>
      </c>
      <c r="U1246" s="414"/>
      <c r="V1246" s="414"/>
      <c r="W1246" s="414"/>
      <c r="X1246" s="414"/>
    </row>
    <row r="1247" spans="1:24" ht="18" customHeight="1" x14ac:dyDescent="0.25">
      <c r="A1247" s="342"/>
      <c r="B1247" s="342"/>
      <c r="C1247" s="342"/>
      <c r="D1247" s="342"/>
      <c r="E1247" s="342"/>
      <c r="F1247" s="342"/>
      <c r="G1247" s="342"/>
      <c r="H1247" s="342"/>
      <c r="I1247" s="342"/>
      <c r="J1247" s="342"/>
      <c r="K1247" s="342"/>
      <c r="L1247" s="438"/>
      <c r="M1247" s="342"/>
      <c r="N1247" s="342"/>
      <c r="O1247" s="342"/>
      <c r="P1247" s="453"/>
      <c r="Q1247" s="342"/>
      <c r="R1247" s="342"/>
      <c r="S1247" s="408"/>
      <c r="T1247" s="445"/>
      <c r="U1247" s="414"/>
      <c r="V1247" s="414"/>
      <c r="W1247" s="414"/>
      <c r="X1247" s="414"/>
    </row>
    <row r="1248" spans="1:24" ht="18.75" x14ac:dyDescent="0.3">
      <c r="A1248" s="426"/>
      <c r="B1248" s="427">
        <v>15007</v>
      </c>
      <c r="C1248" s="428"/>
      <c r="D1248" s="429"/>
      <c r="E1248" s="430" t="s">
        <v>7065</v>
      </c>
      <c r="F1248" s="430"/>
      <c r="G1248" s="430"/>
      <c r="H1248" s="430"/>
      <c r="I1248" s="430"/>
      <c r="J1248" s="430"/>
      <c r="K1248" s="431"/>
      <c r="L1248" s="439">
        <v>400</v>
      </c>
      <c r="M1248" s="432">
        <v>8292</v>
      </c>
      <c r="N1248" s="433"/>
      <c r="O1248" s="434"/>
      <c r="P1248" s="323">
        <v>4607105161108</v>
      </c>
      <c r="Q1248" s="435"/>
      <c r="R1248" s="436"/>
      <c r="S1248" s="458" t="s">
        <v>7064</v>
      </c>
      <c r="T1248" s="445"/>
      <c r="U1248" s="437"/>
      <c r="V1248" s="437"/>
      <c r="W1248" s="437"/>
      <c r="X1248" s="437"/>
    </row>
    <row r="1249" spans="1:24" ht="18" customHeight="1" x14ac:dyDescent="0.25">
      <c r="A1249" s="342"/>
      <c r="B1249" s="342"/>
      <c r="C1249" s="342" t="s">
        <v>1581</v>
      </c>
      <c r="D1249" s="342"/>
      <c r="E1249" s="342" t="s">
        <v>7066</v>
      </c>
      <c r="F1249" s="342"/>
      <c r="G1249" s="423" t="str">
        <f t="shared" ref="G1249:G1256" si="146">HYPERLINK("http://www.gardenbulbs.ru/images/Gladiolus_CL/thumbnails/"&amp;C1249&amp;".jpg","фото1")</f>
        <v>фото1</v>
      </c>
      <c r="H1249" s="342"/>
      <c r="I1249" s="342"/>
      <c r="J1249" s="342"/>
      <c r="K1249" s="342" t="s">
        <v>586</v>
      </c>
      <c r="L1249" s="438">
        <v>50</v>
      </c>
      <c r="M1249" s="342"/>
      <c r="N1249" s="342"/>
      <c r="O1249" s="342"/>
      <c r="P1249" s="453"/>
      <c r="Q1249" s="342"/>
      <c r="R1249" s="342"/>
      <c r="S1249" s="408" t="s">
        <v>1581</v>
      </c>
      <c r="T1249" s="445" t="s">
        <v>6476</v>
      </c>
      <c r="U1249" s="414"/>
      <c r="V1249" s="414"/>
      <c r="W1249" s="414"/>
      <c r="X1249" s="414"/>
    </row>
    <row r="1250" spans="1:24" ht="18" customHeight="1" x14ac:dyDescent="0.25">
      <c r="A1250" s="342"/>
      <c r="B1250" s="342"/>
      <c r="C1250" s="342" t="s">
        <v>1586</v>
      </c>
      <c r="D1250" s="342"/>
      <c r="E1250" s="342" t="s">
        <v>7067</v>
      </c>
      <c r="F1250" s="342"/>
      <c r="G1250" s="423" t="str">
        <f t="shared" si="146"/>
        <v>фото1</v>
      </c>
      <c r="H1250" s="342"/>
      <c r="I1250" s="342"/>
      <c r="J1250" s="342"/>
      <c r="K1250" s="342" t="s">
        <v>622</v>
      </c>
      <c r="L1250" s="438">
        <v>50</v>
      </c>
      <c r="M1250" s="342"/>
      <c r="N1250" s="342"/>
      <c r="O1250" s="342"/>
      <c r="P1250" s="453"/>
      <c r="Q1250" s="342"/>
      <c r="R1250" s="342"/>
      <c r="S1250" s="408" t="s">
        <v>1586</v>
      </c>
      <c r="T1250" s="445" t="s">
        <v>6476</v>
      </c>
      <c r="U1250" s="414"/>
      <c r="V1250" s="414"/>
      <c r="W1250" s="414"/>
      <c r="X1250" s="414"/>
    </row>
    <row r="1251" spans="1:24" ht="18" customHeight="1" x14ac:dyDescent="0.25">
      <c r="A1251" s="342"/>
      <c r="B1251" s="342"/>
      <c r="C1251" s="342" t="s">
        <v>3085</v>
      </c>
      <c r="D1251" s="342"/>
      <c r="E1251" s="342" t="s">
        <v>7068</v>
      </c>
      <c r="F1251" s="342"/>
      <c r="G1251" s="423" t="str">
        <f t="shared" si="146"/>
        <v>фото1</v>
      </c>
      <c r="H1251" s="342"/>
      <c r="I1251" s="342"/>
      <c r="J1251" s="342"/>
      <c r="K1251" s="342" t="s">
        <v>585</v>
      </c>
      <c r="L1251" s="438">
        <v>50</v>
      </c>
      <c r="M1251" s="342"/>
      <c r="N1251" s="342"/>
      <c r="O1251" s="342"/>
      <c r="P1251" s="453"/>
      <c r="Q1251" s="342"/>
      <c r="R1251" s="342"/>
      <c r="S1251" s="408" t="s">
        <v>3085</v>
      </c>
      <c r="T1251" s="445" t="s">
        <v>6501</v>
      </c>
      <c r="U1251" s="414"/>
      <c r="V1251" s="414"/>
      <c r="W1251" s="414"/>
      <c r="X1251" s="414"/>
    </row>
    <row r="1252" spans="1:24" ht="18" customHeight="1" x14ac:dyDescent="0.25">
      <c r="A1252" s="342"/>
      <c r="B1252" s="342"/>
      <c r="C1252" s="342" t="s">
        <v>1606</v>
      </c>
      <c r="D1252" s="342"/>
      <c r="E1252" s="342" t="s">
        <v>7069</v>
      </c>
      <c r="F1252" s="342"/>
      <c r="G1252" s="423" t="str">
        <f t="shared" si="146"/>
        <v>фото1</v>
      </c>
      <c r="H1252" s="342"/>
      <c r="I1252" s="342"/>
      <c r="J1252" s="342"/>
      <c r="K1252" s="342" t="s">
        <v>586</v>
      </c>
      <c r="L1252" s="438">
        <v>50</v>
      </c>
      <c r="M1252" s="342"/>
      <c r="N1252" s="342"/>
      <c r="O1252" s="342"/>
      <c r="P1252" s="453"/>
      <c r="Q1252" s="342"/>
      <c r="R1252" s="342"/>
      <c r="S1252" s="408" t="s">
        <v>1606</v>
      </c>
      <c r="T1252" s="445" t="s">
        <v>6476</v>
      </c>
      <c r="U1252" s="414"/>
      <c r="V1252" s="414"/>
      <c r="W1252" s="414"/>
      <c r="X1252" s="414"/>
    </row>
    <row r="1253" spans="1:24" ht="18" customHeight="1" x14ac:dyDescent="0.25">
      <c r="A1253" s="342"/>
      <c r="B1253" s="342"/>
      <c r="C1253" s="342" t="s">
        <v>1624</v>
      </c>
      <c r="D1253" s="342"/>
      <c r="E1253" s="342" t="s">
        <v>7070</v>
      </c>
      <c r="F1253" s="342"/>
      <c r="G1253" s="423" t="str">
        <f t="shared" si="146"/>
        <v>фото1</v>
      </c>
      <c r="H1253" s="342"/>
      <c r="I1253" s="342"/>
      <c r="J1253" s="342"/>
      <c r="K1253" s="342" t="s">
        <v>626</v>
      </c>
      <c r="L1253" s="438">
        <v>50</v>
      </c>
      <c r="M1253" s="342"/>
      <c r="N1253" s="342"/>
      <c r="O1253" s="342"/>
      <c r="P1253" s="453"/>
      <c r="Q1253" s="342"/>
      <c r="R1253" s="342"/>
      <c r="S1253" s="408" t="s">
        <v>1624</v>
      </c>
      <c r="T1253" s="445" t="s">
        <v>6484</v>
      </c>
      <c r="U1253" s="414"/>
      <c r="V1253" s="414"/>
      <c r="W1253" s="414"/>
      <c r="X1253" s="414"/>
    </row>
    <row r="1254" spans="1:24" ht="18" customHeight="1" x14ac:dyDescent="0.25">
      <c r="A1254" s="342"/>
      <c r="B1254" s="342"/>
      <c r="C1254" s="342" t="s">
        <v>1619</v>
      </c>
      <c r="D1254" s="342"/>
      <c r="E1254" s="342" t="s">
        <v>7071</v>
      </c>
      <c r="F1254" s="342"/>
      <c r="G1254" s="423" t="str">
        <f t="shared" si="146"/>
        <v>фото1</v>
      </c>
      <c r="H1254" s="342"/>
      <c r="I1254" s="342"/>
      <c r="J1254" s="342"/>
      <c r="K1254" s="342" t="s">
        <v>586</v>
      </c>
      <c r="L1254" s="438">
        <v>50</v>
      </c>
      <c r="M1254" s="342"/>
      <c r="N1254" s="342"/>
      <c r="O1254" s="342"/>
      <c r="P1254" s="453"/>
      <c r="Q1254" s="342"/>
      <c r="R1254" s="342"/>
      <c r="S1254" s="408" t="s">
        <v>1619</v>
      </c>
      <c r="T1254" s="445" t="s">
        <v>6535</v>
      </c>
      <c r="U1254" s="414"/>
      <c r="V1254" s="414"/>
      <c r="W1254" s="414"/>
      <c r="X1254" s="414"/>
    </row>
    <row r="1255" spans="1:24" ht="18" customHeight="1" x14ac:dyDescent="0.25">
      <c r="A1255" s="342"/>
      <c r="B1255" s="342"/>
      <c r="C1255" s="342" t="s">
        <v>2598</v>
      </c>
      <c r="D1255" s="342"/>
      <c r="E1255" s="342" t="s">
        <v>7072</v>
      </c>
      <c r="F1255" s="342"/>
      <c r="G1255" s="423" t="str">
        <f t="shared" si="146"/>
        <v>фото1</v>
      </c>
      <c r="H1255" s="342"/>
      <c r="I1255" s="342"/>
      <c r="J1255" s="342"/>
      <c r="K1255" s="342" t="s">
        <v>586</v>
      </c>
      <c r="L1255" s="438">
        <v>50</v>
      </c>
      <c r="M1255" s="342"/>
      <c r="N1255" s="342"/>
      <c r="O1255" s="342"/>
      <c r="P1255" s="453"/>
      <c r="Q1255" s="342"/>
      <c r="R1255" s="342"/>
      <c r="S1255" s="408" t="s">
        <v>2598</v>
      </c>
      <c r="T1255" s="445" t="s">
        <v>6476</v>
      </c>
      <c r="U1255" s="414"/>
      <c r="V1255" s="414"/>
      <c r="W1255" s="414"/>
      <c r="X1255" s="414"/>
    </row>
    <row r="1256" spans="1:24" ht="18" customHeight="1" x14ac:dyDescent="0.25">
      <c r="A1256" s="342"/>
      <c r="B1256" s="342"/>
      <c r="C1256" s="342" t="s">
        <v>3904</v>
      </c>
      <c r="D1256" s="342"/>
      <c r="E1256" s="342" t="s">
        <v>7073</v>
      </c>
      <c r="F1256" s="342"/>
      <c r="G1256" s="423" t="str">
        <f t="shared" si="146"/>
        <v>фото1</v>
      </c>
      <c r="H1256" s="342"/>
      <c r="I1256" s="342"/>
      <c r="J1256" s="342"/>
      <c r="K1256" s="342" t="s">
        <v>586</v>
      </c>
      <c r="L1256" s="438">
        <v>50</v>
      </c>
      <c r="M1256" s="342"/>
      <c r="N1256" s="342"/>
      <c r="O1256" s="342"/>
      <c r="P1256" s="453"/>
      <c r="Q1256" s="342"/>
      <c r="R1256" s="342"/>
      <c r="S1256" s="408" t="s">
        <v>3904</v>
      </c>
      <c r="T1256" s="445" t="s">
        <v>6476</v>
      </c>
      <c r="U1256" s="414"/>
      <c r="V1256" s="414"/>
      <c r="W1256" s="414"/>
      <c r="X1256" s="414"/>
    </row>
    <row r="1257" spans="1:24" ht="18" customHeight="1" x14ac:dyDescent="0.25">
      <c r="A1257" s="342"/>
      <c r="B1257" s="342"/>
      <c r="C1257" s="342"/>
      <c r="D1257" s="342"/>
      <c r="E1257" s="342"/>
      <c r="F1257" s="342"/>
      <c r="G1257" s="342"/>
      <c r="H1257" s="342"/>
      <c r="I1257" s="342"/>
      <c r="J1257" s="342"/>
      <c r="K1257" s="342"/>
      <c r="L1257" s="438"/>
      <c r="M1257" s="342"/>
      <c r="N1257" s="342"/>
      <c r="O1257" s="342"/>
      <c r="P1257" s="453"/>
      <c r="Q1257" s="342"/>
      <c r="R1257" s="342"/>
      <c r="S1257" s="408"/>
      <c r="T1257" s="445"/>
      <c r="U1257" s="414"/>
      <c r="V1257" s="414"/>
      <c r="W1257" s="414"/>
      <c r="X1257" s="414"/>
    </row>
    <row r="1258" spans="1:24" ht="18.75" x14ac:dyDescent="0.3">
      <c r="A1258" s="426"/>
      <c r="B1258" s="427">
        <v>15008</v>
      </c>
      <c r="C1258" s="428"/>
      <c r="D1258" s="429"/>
      <c r="E1258" s="430" t="s">
        <v>7075</v>
      </c>
      <c r="F1258" s="430"/>
      <c r="G1258" s="430"/>
      <c r="H1258" s="430"/>
      <c r="I1258" s="430"/>
      <c r="J1258" s="430"/>
      <c r="K1258" s="431"/>
      <c r="L1258" s="439">
        <v>400</v>
      </c>
      <c r="M1258" s="432">
        <v>7264</v>
      </c>
      <c r="N1258" s="433"/>
      <c r="O1258" s="434"/>
      <c r="P1258" s="323">
        <v>4607105161115</v>
      </c>
      <c r="Q1258" s="435"/>
      <c r="R1258" s="436"/>
      <c r="S1258" s="458" t="s">
        <v>7074</v>
      </c>
      <c r="T1258" s="445"/>
      <c r="U1258" s="437"/>
      <c r="V1258" s="437"/>
      <c r="W1258" s="437"/>
      <c r="X1258" s="437"/>
    </row>
    <row r="1259" spans="1:24" ht="18" customHeight="1" x14ac:dyDescent="0.25">
      <c r="A1259" s="342"/>
      <c r="B1259" s="342"/>
      <c r="C1259" s="342" t="s">
        <v>1702</v>
      </c>
      <c r="D1259" s="342"/>
      <c r="E1259" s="342" t="s">
        <v>7076</v>
      </c>
      <c r="F1259" s="342"/>
      <c r="G1259" s="423" t="str">
        <f t="shared" ref="G1259:G1266" si="147">HYPERLINK("http://www.gardenbulbs.ru/images/Gladiolus_CL/thumbnails/"&amp;C1259&amp;".jpg","фото1")</f>
        <v>фото1</v>
      </c>
      <c r="H1259" s="342"/>
      <c r="I1259" s="342"/>
      <c r="J1259" s="342"/>
      <c r="K1259" s="342" t="s">
        <v>585</v>
      </c>
      <c r="L1259" s="438">
        <v>50</v>
      </c>
      <c r="M1259" s="342"/>
      <c r="N1259" s="342"/>
      <c r="O1259" s="342"/>
      <c r="P1259" s="453"/>
      <c r="Q1259" s="342"/>
      <c r="R1259" s="342"/>
      <c r="S1259" s="408" t="s">
        <v>1702</v>
      </c>
      <c r="T1259" s="445" t="s">
        <v>4499</v>
      </c>
      <c r="U1259" s="414"/>
      <c r="V1259" s="414"/>
      <c r="W1259" s="414"/>
      <c r="X1259" s="414"/>
    </row>
    <row r="1260" spans="1:24" ht="18" customHeight="1" x14ac:dyDescent="0.25">
      <c r="A1260" s="342"/>
      <c r="B1260" s="342"/>
      <c r="C1260" s="342" t="s">
        <v>1674</v>
      </c>
      <c r="D1260" s="342"/>
      <c r="E1260" s="342" t="s">
        <v>7077</v>
      </c>
      <c r="F1260" s="342"/>
      <c r="G1260" s="423" t="str">
        <f t="shared" si="147"/>
        <v>фото1</v>
      </c>
      <c r="H1260" s="342"/>
      <c r="I1260" s="342"/>
      <c r="J1260" s="342"/>
      <c r="K1260" s="342" t="s">
        <v>586</v>
      </c>
      <c r="L1260" s="438">
        <v>50</v>
      </c>
      <c r="M1260" s="342"/>
      <c r="N1260" s="342"/>
      <c r="O1260" s="342"/>
      <c r="P1260" s="453"/>
      <c r="Q1260" s="342"/>
      <c r="R1260" s="342"/>
      <c r="S1260" s="408" t="s">
        <v>1674</v>
      </c>
      <c r="T1260" s="445" t="s">
        <v>4499</v>
      </c>
      <c r="U1260" s="414"/>
      <c r="V1260" s="414"/>
      <c r="W1260" s="414"/>
      <c r="X1260" s="414"/>
    </row>
    <row r="1261" spans="1:24" ht="18" customHeight="1" x14ac:dyDescent="0.25">
      <c r="A1261" s="342"/>
      <c r="B1261" s="342"/>
      <c r="C1261" s="342" t="s">
        <v>1678</v>
      </c>
      <c r="D1261" s="342"/>
      <c r="E1261" s="342" t="s">
        <v>7078</v>
      </c>
      <c r="F1261" s="342"/>
      <c r="G1261" s="423" t="str">
        <f t="shared" si="147"/>
        <v>фото1</v>
      </c>
      <c r="H1261" s="342"/>
      <c r="I1261" s="342"/>
      <c r="J1261" s="342"/>
      <c r="K1261" s="342" t="s">
        <v>586</v>
      </c>
      <c r="L1261" s="438">
        <v>50</v>
      </c>
      <c r="M1261" s="342"/>
      <c r="N1261" s="342"/>
      <c r="O1261" s="342"/>
      <c r="P1261" s="453"/>
      <c r="Q1261" s="342"/>
      <c r="R1261" s="342"/>
      <c r="S1261" s="408" t="s">
        <v>1678</v>
      </c>
      <c r="T1261" s="445" t="s">
        <v>4499</v>
      </c>
      <c r="U1261" s="414"/>
      <c r="V1261" s="414"/>
      <c r="W1261" s="414"/>
      <c r="X1261" s="414"/>
    </row>
    <row r="1262" spans="1:24" ht="18" customHeight="1" x14ac:dyDescent="0.25">
      <c r="A1262" s="342"/>
      <c r="B1262" s="342"/>
      <c r="C1262" s="342" t="s">
        <v>1679</v>
      </c>
      <c r="D1262" s="342"/>
      <c r="E1262" s="342" t="s">
        <v>7079</v>
      </c>
      <c r="F1262" s="342"/>
      <c r="G1262" s="423" t="str">
        <f t="shared" si="147"/>
        <v>фото1</v>
      </c>
      <c r="H1262" s="342"/>
      <c r="I1262" s="342"/>
      <c r="J1262" s="342"/>
      <c r="K1262" s="342" t="s">
        <v>586</v>
      </c>
      <c r="L1262" s="438">
        <v>50</v>
      </c>
      <c r="M1262" s="342"/>
      <c r="N1262" s="342"/>
      <c r="O1262" s="342"/>
      <c r="P1262" s="453"/>
      <c r="Q1262" s="342"/>
      <c r="R1262" s="342"/>
      <c r="S1262" s="408" t="s">
        <v>1679</v>
      </c>
      <c r="T1262" s="445" t="s">
        <v>4499</v>
      </c>
      <c r="U1262" s="414"/>
      <c r="V1262" s="414"/>
      <c r="W1262" s="414"/>
      <c r="X1262" s="414"/>
    </row>
    <row r="1263" spans="1:24" ht="18" customHeight="1" x14ac:dyDescent="0.25">
      <c r="A1263" s="342"/>
      <c r="B1263" s="342"/>
      <c r="C1263" s="342" t="s">
        <v>2609</v>
      </c>
      <c r="D1263" s="342"/>
      <c r="E1263" s="342" t="s">
        <v>7080</v>
      </c>
      <c r="F1263" s="342"/>
      <c r="G1263" s="423" t="str">
        <f t="shared" si="147"/>
        <v>фото1</v>
      </c>
      <c r="H1263" s="342"/>
      <c r="I1263" s="342"/>
      <c r="J1263" s="342"/>
      <c r="K1263" s="342" t="s">
        <v>586</v>
      </c>
      <c r="L1263" s="438">
        <v>50</v>
      </c>
      <c r="M1263" s="342"/>
      <c r="N1263" s="342"/>
      <c r="O1263" s="342"/>
      <c r="P1263" s="453"/>
      <c r="Q1263" s="342"/>
      <c r="R1263" s="342"/>
      <c r="S1263" s="408" t="s">
        <v>2609</v>
      </c>
      <c r="T1263" s="445" t="s">
        <v>4499</v>
      </c>
      <c r="U1263" s="414"/>
      <c r="V1263" s="414"/>
      <c r="W1263" s="414"/>
      <c r="X1263" s="414"/>
    </row>
    <row r="1264" spans="1:24" ht="18" customHeight="1" x14ac:dyDescent="0.25">
      <c r="A1264" s="342"/>
      <c r="B1264" s="342"/>
      <c r="C1264" s="342" t="s">
        <v>1682</v>
      </c>
      <c r="D1264" s="342"/>
      <c r="E1264" s="342" t="s">
        <v>7081</v>
      </c>
      <c r="F1264" s="342"/>
      <c r="G1264" s="423" t="str">
        <f t="shared" si="147"/>
        <v>фото1</v>
      </c>
      <c r="H1264" s="342"/>
      <c r="I1264" s="342"/>
      <c r="J1264" s="342"/>
      <c r="K1264" s="342" t="s">
        <v>586</v>
      </c>
      <c r="L1264" s="438">
        <v>50</v>
      </c>
      <c r="M1264" s="342"/>
      <c r="N1264" s="342"/>
      <c r="O1264" s="342"/>
      <c r="P1264" s="453"/>
      <c r="Q1264" s="342"/>
      <c r="R1264" s="342"/>
      <c r="S1264" s="408" t="s">
        <v>1682</v>
      </c>
      <c r="T1264" s="445" t="s">
        <v>4499</v>
      </c>
      <c r="U1264" s="414"/>
      <c r="V1264" s="414"/>
      <c r="W1264" s="414"/>
      <c r="X1264" s="414"/>
    </row>
    <row r="1265" spans="1:24" ht="18" customHeight="1" x14ac:dyDescent="0.25">
      <c r="A1265" s="342"/>
      <c r="B1265" s="342"/>
      <c r="C1265" s="342" t="s">
        <v>4511</v>
      </c>
      <c r="D1265" s="342"/>
      <c r="E1265" s="342" t="s">
        <v>7082</v>
      </c>
      <c r="F1265" s="342"/>
      <c r="G1265" s="423" t="str">
        <f t="shared" si="147"/>
        <v>фото1</v>
      </c>
      <c r="H1265" s="342"/>
      <c r="I1265" s="342"/>
      <c r="J1265" s="342"/>
      <c r="K1265" s="342" t="s">
        <v>586</v>
      </c>
      <c r="L1265" s="438">
        <v>50</v>
      </c>
      <c r="M1265" s="342"/>
      <c r="N1265" s="342"/>
      <c r="O1265" s="342"/>
      <c r="P1265" s="453"/>
      <c r="Q1265" s="342"/>
      <c r="R1265" s="342"/>
      <c r="S1265" s="408" t="s">
        <v>4511</v>
      </c>
      <c r="T1265" s="445" t="s">
        <v>4499</v>
      </c>
      <c r="U1265" s="414"/>
      <c r="V1265" s="414"/>
      <c r="W1265" s="414"/>
      <c r="X1265" s="414"/>
    </row>
    <row r="1266" spans="1:24" ht="18" customHeight="1" x14ac:dyDescent="0.25">
      <c r="A1266" s="342"/>
      <c r="B1266" s="342"/>
      <c r="C1266" s="342" t="s">
        <v>3087</v>
      </c>
      <c r="D1266" s="342"/>
      <c r="E1266" s="342" t="s">
        <v>7083</v>
      </c>
      <c r="F1266" s="342"/>
      <c r="G1266" s="423" t="str">
        <f t="shared" si="147"/>
        <v>фото1</v>
      </c>
      <c r="H1266" s="342"/>
      <c r="I1266" s="342"/>
      <c r="J1266" s="342"/>
      <c r="K1266" s="342" t="s">
        <v>586</v>
      </c>
      <c r="L1266" s="438">
        <v>50</v>
      </c>
      <c r="M1266" s="342"/>
      <c r="N1266" s="342"/>
      <c r="O1266" s="342"/>
      <c r="P1266" s="453"/>
      <c r="Q1266" s="342"/>
      <c r="R1266" s="342"/>
      <c r="S1266" s="408" t="s">
        <v>5267</v>
      </c>
      <c r="T1266" s="445" t="s">
        <v>4499</v>
      </c>
      <c r="U1266" s="414"/>
      <c r="V1266" s="414"/>
      <c r="W1266" s="414"/>
      <c r="X1266" s="414"/>
    </row>
    <row r="1267" spans="1:24" ht="18" customHeight="1" x14ac:dyDescent="0.25">
      <c r="A1267" s="342"/>
      <c r="B1267" s="342"/>
      <c r="C1267" s="342"/>
      <c r="D1267" s="342"/>
      <c r="E1267" s="342"/>
      <c r="F1267" s="342"/>
      <c r="G1267" s="342"/>
      <c r="H1267" s="342"/>
      <c r="I1267" s="342"/>
      <c r="J1267" s="342"/>
      <c r="K1267" s="342"/>
      <c r="L1267" s="438"/>
      <c r="M1267" s="342"/>
      <c r="N1267" s="342"/>
      <c r="O1267" s="342"/>
      <c r="P1267" s="453"/>
      <c r="Q1267" s="342"/>
      <c r="R1267" s="342"/>
      <c r="S1267" s="408"/>
      <c r="T1267" s="445"/>
      <c r="U1267" s="414"/>
      <c r="V1267" s="414"/>
      <c r="W1267" s="414"/>
      <c r="X1267" s="414"/>
    </row>
    <row r="1268" spans="1:24" ht="18.75" x14ac:dyDescent="0.3">
      <c r="A1268" s="426"/>
      <c r="B1268" s="427">
        <v>15009</v>
      </c>
      <c r="C1268" s="428"/>
      <c r="D1268" s="429"/>
      <c r="E1268" s="430" t="s">
        <v>7085</v>
      </c>
      <c r="F1268" s="430"/>
      <c r="G1268" s="430"/>
      <c r="H1268" s="430"/>
      <c r="I1268" s="430"/>
      <c r="J1268" s="430"/>
      <c r="K1268" s="431"/>
      <c r="L1268" s="439">
        <v>400</v>
      </c>
      <c r="M1268" s="432">
        <v>8343</v>
      </c>
      <c r="N1268" s="433"/>
      <c r="O1268" s="434"/>
      <c r="P1268" s="323">
        <v>4607105161122</v>
      </c>
      <c r="Q1268" s="435"/>
      <c r="R1268" s="436"/>
      <c r="S1268" s="458" t="s">
        <v>7084</v>
      </c>
      <c r="T1268" s="445"/>
      <c r="U1268" s="437"/>
      <c r="V1268" s="437"/>
      <c r="W1268" s="437"/>
      <c r="X1268" s="437"/>
    </row>
    <row r="1269" spans="1:24" ht="18" customHeight="1" x14ac:dyDescent="0.25">
      <c r="A1269" s="342"/>
      <c r="B1269" s="342"/>
      <c r="C1269" s="342" t="s">
        <v>1670</v>
      </c>
      <c r="D1269" s="342"/>
      <c r="E1269" s="342" t="s">
        <v>7086</v>
      </c>
      <c r="F1269" s="342"/>
      <c r="G1269" s="423" t="str">
        <f t="shared" ref="G1269:G1276" si="148">HYPERLINK("http://www.gardenbulbs.ru/images/Gladiolus_CL/thumbnails/"&amp;C1269&amp;".jpg","фото1")</f>
        <v>фото1</v>
      </c>
      <c r="H1269" s="342"/>
      <c r="I1269" s="342"/>
      <c r="J1269" s="342"/>
      <c r="K1269" s="342" t="s">
        <v>586</v>
      </c>
      <c r="L1269" s="438">
        <v>50</v>
      </c>
      <c r="M1269" s="342"/>
      <c r="N1269" s="342"/>
      <c r="O1269" s="342"/>
      <c r="P1269" s="453"/>
      <c r="Q1269" s="342"/>
      <c r="R1269" s="342"/>
      <c r="S1269" s="408" t="s">
        <v>1670</v>
      </c>
      <c r="T1269" s="445" t="s">
        <v>4499</v>
      </c>
      <c r="U1269" s="414"/>
      <c r="V1269" s="414"/>
      <c r="W1269" s="414"/>
      <c r="X1269" s="414"/>
    </row>
    <row r="1270" spans="1:24" ht="18" customHeight="1" x14ac:dyDescent="0.25">
      <c r="A1270" s="342"/>
      <c r="B1270" s="342"/>
      <c r="C1270" s="342" t="s">
        <v>1701</v>
      </c>
      <c r="D1270" s="342"/>
      <c r="E1270" s="342" t="s">
        <v>7087</v>
      </c>
      <c r="F1270" s="342"/>
      <c r="G1270" s="423" t="str">
        <f t="shared" si="148"/>
        <v>фото1</v>
      </c>
      <c r="H1270" s="342"/>
      <c r="I1270" s="342"/>
      <c r="J1270" s="342"/>
      <c r="K1270" s="342" t="s">
        <v>586</v>
      </c>
      <c r="L1270" s="438">
        <v>50</v>
      </c>
      <c r="M1270" s="342"/>
      <c r="N1270" s="342"/>
      <c r="O1270" s="342"/>
      <c r="P1270" s="453"/>
      <c r="Q1270" s="342"/>
      <c r="R1270" s="342"/>
      <c r="S1270" s="408" t="s">
        <v>1701</v>
      </c>
      <c r="T1270" s="445" t="s">
        <v>4499</v>
      </c>
      <c r="U1270" s="414"/>
      <c r="V1270" s="414"/>
      <c r="W1270" s="414"/>
      <c r="X1270" s="414"/>
    </row>
    <row r="1271" spans="1:24" ht="18" customHeight="1" x14ac:dyDescent="0.25">
      <c r="A1271" s="342"/>
      <c r="B1271" s="342"/>
      <c r="C1271" s="342" t="s">
        <v>1671</v>
      </c>
      <c r="D1271" s="342"/>
      <c r="E1271" s="342" t="s">
        <v>7088</v>
      </c>
      <c r="F1271" s="342"/>
      <c r="G1271" s="423" t="str">
        <f t="shared" si="148"/>
        <v>фото1</v>
      </c>
      <c r="H1271" s="342"/>
      <c r="I1271" s="342"/>
      <c r="J1271" s="342"/>
      <c r="K1271" s="342" t="s">
        <v>586</v>
      </c>
      <c r="L1271" s="438">
        <v>50</v>
      </c>
      <c r="M1271" s="342"/>
      <c r="N1271" s="342"/>
      <c r="O1271" s="342"/>
      <c r="P1271" s="453"/>
      <c r="Q1271" s="342"/>
      <c r="R1271" s="342"/>
      <c r="S1271" s="408" t="s">
        <v>1671</v>
      </c>
      <c r="T1271" s="445" t="s">
        <v>4499</v>
      </c>
      <c r="U1271" s="414"/>
      <c r="V1271" s="414"/>
      <c r="W1271" s="414"/>
      <c r="X1271" s="414"/>
    </row>
    <row r="1272" spans="1:24" ht="18" customHeight="1" x14ac:dyDescent="0.25">
      <c r="A1272" s="342"/>
      <c r="B1272" s="342"/>
      <c r="C1272" s="342" t="s">
        <v>1700</v>
      </c>
      <c r="D1272" s="342"/>
      <c r="E1272" s="342" t="s">
        <v>7089</v>
      </c>
      <c r="F1272" s="342"/>
      <c r="G1272" s="423" t="str">
        <f t="shared" si="148"/>
        <v>фото1</v>
      </c>
      <c r="H1272" s="342"/>
      <c r="I1272" s="342"/>
      <c r="J1272" s="342"/>
      <c r="K1272" s="342" t="s">
        <v>586</v>
      </c>
      <c r="L1272" s="438">
        <v>50</v>
      </c>
      <c r="M1272" s="342"/>
      <c r="N1272" s="342"/>
      <c r="O1272" s="342"/>
      <c r="P1272" s="453"/>
      <c r="Q1272" s="342"/>
      <c r="R1272" s="342"/>
      <c r="S1272" s="408" t="s">
        <v>1700</v>
      </c>
      <c r="T1272" s="445" t="s">
        <v>4499</v>
      </c>
      <c r="U1272" s="414"/>
      <c r="V1272" s="414"/>
      <c r="W1272" s="414"/>
      <c r="X1272" s="414"/>
    </row>
    <row r="1273" spans="1:24" ht="18" customHeight="1" x14ac:dyDescent="0.25">
      <c r="A1273" s="342"/>
      <c r="B1273" s="342"/>
      <c r="C1273" s="342" t="s">
        <v>2607</v>
      </c>
      <c r="D1273" s="342"/>
      <c r="E1273" s="342" t="s">
        <v>7090</v>
      </c>
      <c r="F1273" s="342"/>
      <c r="G1273" s="423" t="str">
        <f t="shared" si="148"/>
        <v>фото1</v>
      </c>
      <c r="H1273" s="342"/>
      <c r="I1273" s="342"/>
      <c r="J1273" s="342"/>
      <c r="K1273" s="342" t="s">
        <v>586</v>
      </c>
      <c r="L1273" s="438">
        <v>50</v>
      </c>
      <c r="M1273" s="342"/>
      <c r="N1273" s="342"/>
      <c r="O1273" s="342"/>
      <c r="P1273" s="453"/>
      <c r="Q1273" s="342"/>
      <c r="R1273" s="342"/>
      <c r="S1273" s="408" t="s">
        <v>2607</v>
      </c>
      <c r="T1273" s="445" t="s">
        <v>4499</v>
      </c>
      <c r="U1273" s="414"/>
      <c r="V1273" s="414"/>
      <c r="W1273" s="414"/>
      <c r="X1273" s="414"/>
    </row>
    <row r="1274" spans="1:24" ht="18" customHeight="1" x14ac:dyDescent="0.25">
      <c r="A1274" s="342"/>
      <c r="B1274" s="342"/>
      <c r="C1274" s="342" t="s">
        <v>1709</v>
      </c>
      <c r="D1274" s="342"/>
      <c r="E1274" s="342" t="s">
        <v>7091</v>
      </c>
      <c r="F1274" s="342"/>
      <c r="G1274" s="423" t="str">
        <f t="shared" si="148"/>
        <v>фото1</v>
      </c>
      <c r="H1274" s="342"/>
      <c r="I1274" s="342"/>
      <c r="J1274" s="342"/>
      <c r="K1274" s="342" t="s">
        <v>586</v>
      </c>
      <c r="L1274" s="438">
        <v>50</v>
      </c>
      <c r="M1274" s="342"/>
      <c r="N1274" s="342"/>
      <c r="O1274" s="342"/>
      <c r="P1274" s="453"/>
      <c r="Q1274" s="342"/>
      <c r="R1274" s="342"/>
      <c r="S1274" s="408" t="s">
        <v>1709</v>
      </c>
      <c r="T1274" s="445" t="s">
        <v>4499</v>
      </c>
      <c r="U1274" s="414"/>
      <c r="V1274" s="414"/>
      <c r="W1274" s="414"/>
      <c r="X1274" s="414"/>
    </row>
    <row r="1275" spans="1:24" ht="18" customHeight="1" x14ac:dyDescent="0.25">
      <c r="A1275" s="342"/>
      <c r="B1275" s="342"/>
      <c r="C1275" s="342" t="s">
        <v>1712</v>
      </c>
      <c r="D1275" s="342"/>
      <c r="E1275" s="342" t="s">
        <v>7092</v>
      </c>
      <c r="F1275" s="342"/>
      <c r="G1275" s="423" t="str">
        <f t="shared" si="148"/>
        <v>фото1</v>
      </c>
      <c r="H1275" s="342"/>
      <c r="I1275" s="342"/>
      <c r="J1275" s="342"/>
      <c r="K1275" s="342" t="s">
        <v>586</v>
      </c>
      <c r="L1275" s="438">
        <v>50</v>
      </c>
      <c r="M1275" s="342"/>
      <c r="N1275" s="342"/>
      <c r="O1275" s="342"/>
      <c r="P1275" s="453"/>
      <c r="Q1275" s="342"/>
      <c r="R1275" s="342"/>
      <c r="S1275" s="408" t="s">
        <v>1712</v>
      </c>
      <c r="T1275" s="445" t="s">
        <v>4499</v>
      </c>
      <c r="U1275" s="414"/>
      <c r="V1275" s="414"/>
      <c r="W1275" s="414"/>
      <c r="X1275" s="414"/>
    </row>
    <row r="1276" spans="1:24" ht="18" customHeight="1" x14ac:dyDescent="0.25">
      <c r="A1276" s="342"/>
      <c r="B1276" s="342"/>
      <c r="C1276" s="342" t="s">
        <v>1715</v>
      </c>
      <c r="D1276" s="342"/>
      <c r="E1276" s="342" t="s">
        <v>7093</v>
      </c>
      <c r="F1276" s="342"/>
      <c r="G1276" s="423" t="str">
        <f t="shared" si="148"/>
        <v>фото1</v>
      </c>
      <c r="H1276" s="342"/>
      <c r="I1276" s="342"/>
      <c r="J1276" s="342"/>
      <c r="K1276" s="342" t="s">
        <v>586</v>
      </c>
      <c r="L1276" s="438">
        <v>50</v>
      </c>
      <c r="M1276" s="342"/>
      <c r="N1276" s="342"/>
      <c r="O1276" s="342"/>
      <c r="P1276" s="453"/>
      <c r="Q1276" s="342"/>
      <c r="R1276" s="342"/>
      <c r="S1276" s="408" t="s">
        <v>1715</v>
      </c>
      <c r="T1276" s="445" t="s">
        <v>4499</v>
      </c>
      <c r="U1276" s="414"/>
      <c r="V1276" s="414"/>
      <c r="W1276" s="414"/>
      <c r="X1276" s="414"/>
    </row>
    <row r="1277" spans="1:24" ht="18" customHeight="1" x14ac:dyDescent="0.25">
      <c r="A1277" s="342"/>
      <c r="B1277" s="342"/>
      <c r="C1277" s="342"/>
      <c r="D1277" s="342"/>
      <c r="E1277" s="342"/>
      <c r="F1277" s="342"/>
      <c r="G1277" s="342"/>
      <c r="H1277" s="342"/>
      <c r="I1277" s="342"/>
      <c r="J1277" s="342"/>
      <c r="K1277" s="342"/>
      <c r="L1277" s="438"/>
      <c r="M1277" s="342"/>
      <c r="N1277" s="342"/>
      <c r="O1277" s="342"/>
      <c r="P1277" s="453"/>
      <c r="Q1277" s="342"/>
      <c r="R1277" s="342"/>
      <c r="S1277" s="408"/>
      <c r="T1277" s="445"/>
      <c r="U1277" s="414"/>
      <c r="V1277" s="414"/>
      <c r="W1277" s="414"/>
      <c r="X1277" s="414"/>
    </row>
    <row r="1278" spans="1:24" ht="18.75" x14ac:dyDescent="0.3">
      <c r="A1278" s="426"/>
      <c r="B1278" s="427">
        <v>15010</v>
      </c>
      <c r="C1278" s="428"/>
      <c r="D1278" s="429"/>
      <c r="E1278" s="430" t="s">
        <v>7095</v>
      </c>
      <c r="F1278" s="430"/>
      <c r="G1278" s="430"/>
      <c r="H1278" s="430"/>
      <c r="I1278" s="430"/>
      <c r="J1278" s="430"/>
      <c r="K1278" s="431"/>
      <c r="L1278" s="439">
        <v>400</v>
      </c>
      <c r="M1278" s="432">
        <v>7841</v>
      </c>
      <c r="N1278" s="433"/>
      <c r="O1278" s="434"/>
      <c r="P1278" s="323">
        <v>4607105161139</v>
      </c>
      <c r="Q1278" s="435"/>
      <c r="R1278" s="436"/>
      <c r="S1278" s="458" t="s">
        <v>7094</v>
      </c>
      <c r="T1278" s="445"/>
      <c r="U1278" s="437"/>
      <c r="V1278" s="437"/>
      <c r="W1278" s="437"/>
      <c r="X1278" s="437"/>
    </row>
    <row r="1279" spans="1:24" ht="18" customHeight="1" x14ac:dyDescent="0.25">
      <c r="A1279" s="342"/>
      <c r="B1279" s="342"/>
      <c r="C1279" s="342" t="s">
        <v>5271</v>
      </c>
      <c r="D1279" s="342"/>
      <c r="E1279" s="342" t="s">
        <v>7096</v>
      </c>
      <c r="F1279" s="342"/>
      <c r="G1279" s="423" t="str">
        <f t="shared" ref="G1279:G1286" si="149">HYPERLINK("http://www.gardenbulbs.ru/images/Gladiolus_CL/thumbnails/"&amp;C1279&amp;".jpg","фото1")</f>
        <v>фото1</v>
      </c>
      <c r="H1279" s="342"/>
      <c r="I1279" s="342"/>
      <c r="J1279" s="342"/>
      <c r="K1279" s="342" t="s">
        <v>586</v>
      </c>
      <c r="L1279" s="438">
        <v>50</v>
      </c>
      <c r="M1279" s="342"/>
      <c r="N1279" s="342"/>
      <c r="O1279" s="342"/>
      <c r="P1279" s="453"/>
      <c r="Q1279" s="342"/>
      <c r="R1279" s="342"/>
      <c r="S1279" s="408" t="s">
        <v>5271</v>
      </c>
      <c r="T1279" s="445" t="s">
        <v>4522</v>
      </c>
      <c r="U1279" s="414"/>
      <c r="V1279" s="414"/>
      <c r="W1279" s="414"/>
      <c r="X1279" s="414"/>
    </row>
    <row r="1280" spans="1:24" ht="18" customHeight="1" x14ac:dyDescent="0.25">
      <c r="A1280" s="342"/>
      <c r="B1280" s="342"/>
      <c r="C1280" s="342" t="s">
        <v>1786</v>
      </c>
      <c r="D1280" s="342"/>
      <c r="E1280" s="342" t="s">
        <v>7097</v>
      </c>
      <c r="F1280" s="342"/>
      <c r="G1280" s="423" t="str">
        <f t="shared" si="149"/>
        <v>фото1</v>
      </c>
      <c r="H1280" s="342"/>
      <c r="I1280" s="342"/>
      <c r="J1280" s="342"/>
      <c r="K1280" s="342" t="s">
        <v>586</v>
      </c>
      <c r="L1280" s="438">
        <v>50</v>
      </c>
      <c r="M1280" s="342"/>
      <c r="N1280" s="342"/>
      <c r="O1280" s="342"/>
      <c r="P1280" s="453"/>
      <c r="Q1280" s="342"/>
      <c r="R1280" s="342"/>
      <c r="S1280" s="408" t="s">
        <v>1786</v>
      </c>
      <c r="T1280" s="445" t="s">
        <v>4522</v>
      </c>
      <c r="U1280" s="414"/>
      <c r="V1280" s="414"/>
      <c r="W1280" s="414"/>
      <c r="X1280" s="414"/>
    </row>
    <row r="1281" spans="1:24" ht="18" customHeight="1" x14ac:dyDescent="0.25">
      <c r="A1281" s="342"/>
      <c r="B1281" s="342"/>
      <c r="C1281" s="342" t="s">
        <v>1807</v>
      </c>
      <c r="D1281" s="342"/>
      <c r="E1281" s="342" t="s">
        <v>7098</v>
      </c>
      <c r="F1281" s="342"/>
      <c r="G1281" s="423" t="str">
        <f t="shared" si="149"/>
        <v>фото1</v>
      </c>
      <c r="H1281" s="342"/>
      <c r="I1281" s="342"/>
      <c r="J1281" s="342"/>
      <c r="K1281" s="342" t="s">
        <v>586</v>
      </c>
      <c r="L1281" s="438">
        <v>50</v>
      </c>
      <c r="M1281" s="342"/>
      <c r="N1281" s="342"/>
      <c r="O1281" s="342"/>
      <c r="P1281" s="453"/>
      <c r="Q1281" s="342"/>
      <c r="R1281" s="342"/>
      <c r="S1281" s="408" t="s">
        <v>1807</v>
      </c>
      <c r="T1281" s="445" t="s">
        <v>4522</v>
      </c>
      <c r="U1281" s="414"/>
      <c r="V1281" s="414"/>
      <c r="W1281" s="414"/>
      <c r="X1281" s="414"/>
    </row>
    <row r="1282" spans="1:24" ht="18" customHeight="1" x14ac:dyDescent="0.25">
      <c r="A1282" s="342"/>
      <c r="B1282" s="342"/>
      <c r="C1282" s="342" t="s">
        <v>5274</v>
      </c>
      <c r="D1282" s="342"/>
      <c r="E1282" s="342" t="s">
        <v>7099</v>
      </c>
      <c r="F1282" s="342"/>
      <c r="G1282" s="423" t="str">
        <f t="shared" si="149"/>
        <v>фото1</v>
      </c>
      <c r="H1282" s="342"/>
      <c r="I1282" s="342"/>
      <c r="J1282" s="342"/>
      <c r="K1282" s="342" t="s">
        <v>586</v>
      </c>
      <c r="L1282" s="438">
        <v>50</v>
      </c>
      <c r="M1282" s="342"/>
      <c r="N1282" s="342"/>
      <c r="O1282" s="342"/>
      <c r="P1282" s="453"/>
      <c r="Q1282" s="342"/>
      <c r="R1282" s="342"/>
      <c r="S1282" s="408" t="s">
        <v>5274</v>
      </c>
      <c r="T1282" s="445" t="s">
        <v>4522</v>
      </c>
      <c r="U1282" s="414"/>
      <c r="V1282" s="414"/>
      <c r="W1282" s="414"/>
      <c r="X1282" s="414"/>
    </row>
    <row r="1283" spans="1:24" ht="18" customHeight="1" x14ac:dyDescent="0.25">
      <c r="A1283" s="342"/>
      <c r="B1283" s="342"/>
      <c r="C1283" s="342" t="s">
        <v>2621</v>
      </c>
      <c r="D1283" s="342"/>
      <c r="E1283" s="342" t="s">
        <v>7100</v>
      </c>
      <c r="F1283" s="342"/>
      <c r="G1283" s="423" t="str">
        <f t="shared" si="149"/>
        <v>фото1</v>
      </c>
      <c r="H1283" s="342"/>
      <c r="I1283" s="342"/>
      <c r="J1283" s="342"/>
      <c r="K1283" s="342" t="s">
        <v>586</v>
      </c>
      <c r="L1283" s="438">
        <v>50</v>
      </c>
      <c r="M1283" s="342"/>
      <c r="N1283" s="342"/>
      <c r="O1283" s="342"/>
      <c r="P1283" s="453"/>
      <c r="Q1283" s="342"/>
      <c r="R1283" s="342"/>
      <c r="S1283" s="408" t="s">
        <v>2621</v>
      </c>
      <c r="T1283" s="445" t="s">
        <v>4522</v>
      </c>
      <c r="U1283" s="414"/>
      <c r="V1283" s="414"/>
      <c r="W1283" s="414"/>
      <c r="X1283" s="414"/>
    </row>
    <row r="1284" spans="1:24" ht="18" customHeight="1" x14ac:dyDescent="0.25">
      <c r="A1284" s="342"/>
      <c r="B1284" s="342"/>
      <c r="C1284" s="342" t="s">
        <v>6668</v>
      </c>
      <c r="D1284" s="342"/>
      <c r="E1284" s="342" t="s">
        <v>7101</v>
      </c>
      <c r="F1284" s="342"/>
      <c r="G1284" s="423" t="str">
        <f t="shared" si="149"/>
        <v>фото1</v>
      </c>
      <c r="H1284" s="342"/>
      <c r="I1284" s="342"/>
      <c r="J1284" s="342"/>
      <c r="K1284" s="342" t="s">
        <v>586</v>
      </c>
      <c r="L1284" s="438">
        <v>50</v>
      </c>
      <c r="M1284" s="342"/>
      <c r="N1284" s="342"/>
      <c r="O1284" s="342"/>
      <c r="P1284" s="453"/>
      <c r="Q1284" s="342"/>
      <c r="R1284" s="342"/>
      <c r="S1284" s="408" t="s">
        <v>6668</v>
      </c>
      <c r="T1284" s="445" t="s">
        <v>4522</v>
      </c>
      <c r="U1284" s="414"/>
      <c r="V1284" s="414"/>
      <c r="W1284" s="414"/>
      <c r="X1284" s="414"/>
    </row>
    <row r="1285" spans="1:24" ht="18" customHeight="1" x14ac:dyDescent="0.25">
      <c r="A1285" s="342"/>
      <c r="B1285" s="342"/>
      <c r="C1285" s="342" t="s">
        <v>2624</v>
      </c>
      <c r="D1285" s="342"/>
      <c r="E1285" s="342" t="s">
        <v>7102</v>
      </c>
      <c r="F1285" s="342"/>
      <c r="G1285" s="423" t="str">
        <f t="shared" si="149"/>
        <v>фото1</v>
      </c>
      <c r="H1285" s="342"/>
      <c r="I1285" s="342"/>
      <c r="J1285" s="342"/>
      <c r="K1285" s="342" t="s">
        <v>586</v>
      </c>
      <c r="L1285" s="438">
        <v>50</v>
      </c>
      <c r="M1285" s="342"/>
      <c r="N1285" s="342"/>
      <c r="O1285" s="342"/>
      <c r="P1285" s="453"/>
      <c r="Q1285" s="342"/>
      <c r="R1285" s="342"/>
      <c r="S1285" s="408" t="s">
        <v>2624</v>
      </c>
      <c r="T1285" s="445" t="s">
        <v>4522</v>
      </c>
      <c r="U1285" s="414"/>
      <c r="V1285" s="414"/>
      <c r="W1285" s="414"/>
      <c r="X1285" s="414"/>
    </row>
    <row r="1286" spans="1:24" ht="18" customHeight="1" x14ac:dyDescent="0.25">
      <c r="A1286" s="342"/>
      <c r="B1286" s="342"/>
      <c r="C1286" s="342" t="s">
        <v>1825</v>
      </c>
      <c r="D1286" s="342"/>
      <c r="E1286" s="342" t="s">
        <v>7103</v>
      </c>
      <c r="F1286" s="342"/>
      <c r="G1286" s="423" t="str">
        <f t="shared" si="149"/>
        <v>фото1</v>
      </c>
      <c r="H1286" s="342"/>
      <c r="I1286" s="342"/>
      <c r="J1286" s="342"/>
      <c r="K1286" s="342" t="s">
        <v>586</v>
      </c>
      <c r="L1286" s="438">
        <v>50</v>
      </c>
      <c r="M1286" s="342"/>
      <c r="N1286" s="342"/>
      <c r="O1286" s="342"/>
      <c r="P1286" s="453"/>
      <c r="Q1286" s="342"/>
      <c r="R1286" s="342"/>
      <c r="S1286" s="408" t="s">
        <v>1825</v>
      </c>
      <c r="T1286" s="445" t="s">
        <v>4522</v>
      </c>
      <c r="U1286" s="414"/>
      <c r="V1286" s="414"/>
      <c r="W1286" s="414"/>
      <c r="X1286" s="414"/>
    </row>
    <row r="1287" spans="1:24" ht="18" customHeight="1" x14ac:dyDescent="0.25">
      <c r="A1287" s="342"/>
      <c r="B1287" s="342"/>
      <c r="C1287" s="342"/>
      <c r="D1287" s="342"/>
      <c r="E1287" s="342"/>
      <c r="F1287" s="342"/>
      <c r="G1287" s="342"/>
      <c r="H1287" s="342"/>
      <c r="I1287" s="342"/>
      <c r="J1287" s="342"/>
      <c r="K1287" s="342"/>
      <c r="L1287" s="438"/>
      <c r="M1287" s="342"/>
      <c r="N1287" s="342"/>
      <c r="O1287" s="342"/>
      <c r="P1287" s="453"/>
      <c r="Q1287" s="342"/>
      <c r="R1287" s="342"/>
      <c r="S1287" s="408"/>
      <c r="T1287" s="445"/>
      <c r="U1287" s="414"/>
      <c r="V1287" s="414"/>
      <c r="W1287" s="414"/>
      <c r="X1287" s="414"/>
    </row>
    <row r="1288" spans="1:24" ht="18.75" x14ac:dyDescent="0.3">
      <c r="A1288" s="426"/>
      <c r="B1288" s="427">
        <v>15011</v>
      </c>
      <c r="C1288" s="428"/>
      <c r="D1288" s="429"/>
      <c r="E1288" s="430" t="s">
        <v>7105</v>
      </c>
      <c r="F1288" s="430"/>
      <c r="G1288" s="430"/>
      <c r="H1288" s="430"/>
      <c r="I1288" s="430"/>
      <c r="J1288" s="430"/>
      <c r="K1288" s="431"/>
      <c r="L1288" s="439">
        <v>400</v>
      </c>
      <c r="M1288" s="432">
        <v>7598</v>
      </c>
      <c r="N1288" s="433"/>
      <c r="O1288" s="434"/>
      <c r="P1288" s="323">
        <v>4607105161146</v>
      </c>
      <c r="Q1288" s="435"/>
      <c r="R1288" s="436"/>
      <c r="S1288" s="458" t="s">
        <v>7104</v>
      </c>
      <c r="T1288" s="445"/>
      <c r="U1288" s="437"/>
      <c r="V1288" s="437"/>
      <c r="W1288" s="437"/>
      <c r="X1288" s="437"/>
    </row>
    <row r="1289" spans="1:24" ht="18" customHeight="1" x14ac:dyDescent="0.25">
      <c r="A1289" s="342"/>
      <c r="B1289" s="342"/>
      <c r="C1289" s="342" t="s">
        <v>1610</v>
      </c>
      <c r="D1289" s="342"/>
      <c r="E1289" s="342" t="s">
        <v>7106</v>
      </c>
      <c r="F1289" s="342"/>
      <c r="G1289" s="423" t="str">
        <f t="shared" ref="G1289:G1296" si="150">HYPERLINK("http://www.gardenbulbs.ru/images/Gladiolus_CL/thumbnails/"&amp;C1289&amp;".jpg","фото1")</f>
        <v>фото1</v>
      </c>
      <c r="H1289" s="342"/>
      <c r="I1289" s="342"/>
      <c r="J1289" s="342"/>
      <c r="K1289" s="342" t="s">
        <v>586</v>
      </c>
      <c r="L1289" s="438">
        <v>50</v>
      </c>
      <c r="M1289" s="342"/>
      <c r="N1289" s="342"/>
      <c r="O1289" s="342"/>
      <c r="P1289" s="453"/>
      <c r="Q1289" s="342"/>
      <c r="R1289" s="342"/>
      <c r="S1289" s="408" t="s">
        <v>1610</v>
      </c>
      <c r="T1289" s="445" t="s">
        <v>6484</v>
      </c>
      <c r="U1289" s="414"/>
      <c r="V1289" s="414"/>
      <c r="W1289" s="414"/>
      <c r="X1289" s="414"/>
    </row>
    <row r="1290" spans="1:24" ht="18" customHeight="1" x14ac:dyDescent="0.25">
      <c r="A1290" s="342"/>
      <c r="B1290" s="342"/>
      <c r="C1290" s="342" t="s">
        <v>1790</v>
      </c>
      <c r="D1290" s="342"/>
      <c r="E1290" s="342" t="s">
        <v>7107</v>
      </c>
      <c r="F1290" s="342"/>
      <c r="G1290" s="423" t="str">
        <f t="shared" si="150"/>
        <v>фото1</v>
      </c>
      <c r="H1290" s="342"/>
      <c r="I1290" s="342"/>
      <c r="J1290" s="342"/>
      <c r="K1290" s="342" t="s">
        <v>586</v>
      </c>
      <c r="L1290" s="438">
        <v>50</v>
      </c>
      <c r="M1290" s="342"/>
      <c r="N1290" s="342"/>
      <c r="O1290" s="342"/>
      <c r="P1290" s="453"/>
      <c r="Q1290" s="342"/>
      <c r="R1290" s="342"/>
      <c r="S1290" s="408" t="s">
        <v>1790</v>
      </c>
      <c r="T1290" s="445" t="s">
        <v>4522</v>
      </c>
      <c r="U1290" s="414"/>
      <c r="V1290" s="414"/>
      <c r="W1290" s="414"/>
      <c r="X1290" s="414"/>
    </row>
    <row r="1291" spans="1:24" ht="18" customHeight="1" x14ac:dyDescent="0.25">
      <c r="A1291" s="342"/>
      <c r="B1291" s="342"/>
      <c r="C1291" s="342" t="s">
        <v>1789</v>
      </c>
      <c r="D1291" s="342"/>
      <c r="E1291" s="342" t="s">
        <v>7108</v>
      </c>
      <c r="F1291" s="342"/>
      <c r="G1291" s="423" t="str">
        <f t="shared" si="150"/>
        <v>фото1</v>
      </c>
      <c r="H1291" s="342"/>
      <c r="I1291" s="342"/>
      <c r="J1291" s="342"/>
      <c r="K1291" s="342" t="s">
        <v>586</v>
      </c>
      <c r="L1291" s="438">
        <v>50</v>
      </c>
      <c r="M1291" s="342"/>
      <c r="N1291" s="342"/>
      <c r="O1291" s="342"/>
      <c r="P1291" s="453"/>
      <c r="Q1291" s="342"/>
      <c r="R1291" s="342"/>
      <c r="S1291" s="408" t="s">
        <v>1789</v>
      </c>
      <c r="T1291" s="445" t="s">
        <v>4522</v>
      </c>
      <c r="U1291" s="414"/>
      <c r="V1291" s="414"/>
      <c r="W1291" s="414"/>
      <c r="X1291" s="414"/>
    </row>
    <row r="1292" spans="1:24" ht="18" customHeight="1" x14ac:dyDescent="0.25">
      <c r="A1292" s="342"/>
      <c r="B1292" s="342"/>
      <c r="C1292" s="342" t="s">
        <v>1792</v>
      </c>
      <c r="D1292" s="342"/>
      <c r="E1292" s="342" t="s">
        <v>7109</v>
      </c>
      <c r="F1292" s="342"/>
      <c r="G1292" s="423" t="str">
        <f t="shared" si="150"/>
        <v>фото1</v>
      </c>
      <c r="H1292" s="342"/>
      <c r="I1292" s="342"/>
      <c r="J1292" s="342"/>
      <c r="K1292" s="342" t="s">
        <v>586</v>
      </c>
      <c r="L1292" s="438">
        <v>50</v>
      </c>
      <c r="M1292" s="342"/>
      <c r="N1292" s="342"/>
      <c r="O1292" s="342"/>
      <c r="P1292" s="453"/>
      <c r="Q1292" s="342"/>
      <c r="R1292" s="342"/>
      <c r="S1292" s="408" t="s">
        <v>1792</v>
      </c>
      <c r="T1292" s="445" t="s">
        <v>4522</v>
      </c>
      <c r="U1292" s="414"/>
      <c r="V1292" s="414"/>
      <c r="W1292" s="414"/>
      <c r="X1292" s="414"/>
    </row>
    <row r="1293" spans="1:24" ht="18" customHeight="1" x14ac:dyDescent="0.25">
      <c r="A1293" s="342"/>
      <c r="B1293" s="342"/>
      <c r="C1293" s="342" t="s">
        <v>6671</v>
      </c>
      <c r="D1293" s="342"/>
      <c r="E1293" s="342" t="s">
        <v>7110</v>
      </c>
      <c r="F1293" s="342"/>
      <c r="G1293" s="423" t="str">
        <f t="shared" si="150"/>
        <v>фото1</v>
      </c>
      <c r="H1293" s="342"/>
      <c r="I1293" s="342"/>
      <c r="J1293" s="342"/>
      <c r="K1293" s="342" t="s">
        <v>586</v>
      </c>
      <c r="L1293" s="438">
        <v>50</v>
      </c>
      <c r="M1293" s="342"/>
      <c r="N1293" s="342"/>
      <c r="O1293" s="342"/>
      <c r="P1293" s="453"/>
      <c r="Q1293" s="342"/>
      <c r="R1293" s="342"/>
      <c r="S1293" s="408" t="s">
        <v>6671</v>
      </c>
      <c r="T1293" s="445" t="s">
        <v>4522</v>
      </c>
      <c r="U1293" s="414"/>
      <c r="V1293" s="414"/>
      <c r="W1293" s="414"/>
      <c r="X1293" s="414"/>
    </row>
    <row r="1294" spans="1:24" ht="18" customHeight="1" x14ac:dyDescent="0.25">
      <c r="A1294" s="342"/>
      <c r="B1294" s="342"/>
      <c r="C1294" s="342" t="s">
        <v>1798</v>
      </c>
      <c r="D1294" s="342"/>
      <c r="E1294" s="342" t="s">
        <v>7111</v>
      </c>
      <c r="F1294" s="342"/>
      <c r="G1294" s="423" t="str">
        <f t="shared" si="150"/>
        <v>фото1</v>
      </c>
      <c r="H1294" s="342"/>
      <c r="I1294" s="342"/>
      <c r="J1294" s="342"/>
      <c r="K1294" s="342" t="s">
        <v>586</v>
      </c>
      <c r="L1294" s="438">
        <v>50</v>
      </c>
      <c r="M1294" s="342"/>
      <c r="N1294" s="342"/>
      <c r="O1294" s="342"/>
      <c r="P1294" s="453"/>
      <c r="Q1294" s="342"/>
      <c r="R1294" s="342"/>
      <c r="S1294" s="408" t="s">
        <v>1798</v>
      </c>
      <c r="T1294" s="445" t="s">
        <v>4522</v>
      </c>
      <c r="U1294" s="414"/>
      <c r="V1294" s="414"/>
      <c r="W1294" s="414"/>
      <c r="X1294" s="414"/>
    </row>
    <row r="1295" spans="1:24" ht="18" customHeight="1" x14ac:dyDescent="0.25">
      <c r="A1295" s="342"/>
      <c r="B1295" s="342"/>
      <c r="C1295" s="342" t="s">
        <v>5272</v>
      </c>
      <c r="D1295" s="342"/>
      <c r="E1295" s="342" t="s">
        <v>7112</v>
      </c>
      <c r="F1295" s="342"/>
      <c r="G1295" s="423" t="str">
        <f t="shared" si="150"/>
        <v>фото1</v>
      </c>
      <c r="H1295" s="342"/>
      <c r="I1295" s="342"/>
      <c r="J1295" s="342"/>
      <c r="K1295" s="342" t="s">
        <v>586</v>
      </c>
      <c r="L1295" s="438">
        <v>50</v>
      </c>
      <c r="M1295" s="342"/>
      <c r="N1295" s="342"/>
      <c r="O1295" s="342"/>
      <c r="P1295" s="453"/>
      <c r="Q1295" s="342"/>
      <c r="R1295" s="342"/>
      <c r="S1295" s="408" t="s">
        <v>5272</v>
      </c>
      <c r="T1295" s="445" t="s">
        <v>4522</v>
      </c>
      <c r="U1295" s="414"/>
      <c r="V1295" s="414"/>
      <c r="W1295" s="414"/>
      <c r="X1295" s="414"/>
    </row>
    <row r="1296" spans="1:24" ht="18" customHeight="1" x14ac:dyDescent="0.25">
      <c r="A1296" s="342"/>
      <c r="B1296" s="342"/>
      <c r="C1296" s="342" t="s">
        <v>1799</v>
      </c>
      <c r="D1296" s="342"/>
      <c r="E1296" s="342" t="s">
        <v>7113</v>
      </c>
      <c r="F1296" s="342"/>
      <c r="G1296" s="423" t="str">
        <f t="shared" si="150"/>
        <v>фото1</v>
      </c>
      <c r="H1296" s="342"/>
      <c r="I1296" s="342"/>
      <c r="J1296" s="342"/>
      <c r="K1296" s="342" t="s">
        <v>586</v>
      </c>
      <c r="L1296" s="438">
        <v>50</v>
      </c>
      <c r="M1296" s="342"/>
      <c r="N1296" s="342"/>
      <c r="O1296" s="342"/>
      <c r="P1296" s="453"/>
      <c r="Q1296" s="342"/>
      <c r="R1296" s="342"/>
      <c r="S1296" s="408" t="s">
        <v>1799</v>
      </c>
      <c r="T1296" s="445" t="s">
        <v>4522</v>
      </c>
      <c r="U1296" s="414"/>
      <c r="V1296" s="414"/>
      <c r="W1296" s="414"/>
      <c r="X1296" s="414"/>
    </row>
    <row r="1297" spans="1:24" ht="18" customHeight="1" x14ac:dyDescent="0.25">
      <c r="A1297" s="342"/>
      <c r="B1297" s="342"/>
      <c r="C1297" s="342"/>
      <c r="D1297" s="342"/>
      <c r="E1297" s="342"/>
      <c r="F1297" s="342"/>
      <c r="G1297" s="342"/>
      <c r="H1297" s="342"/>
      <c r="I1297" s="342"/>
      <c r="J1297" s="342"/>
      <c r="K1297" s="342"/>
      <c r="L1297" s="438"/>
      <c r="M1297" s="342"/>
      <c r="N1297" s="342"/>
      <c r="O1297" s="342"/>
      <c r="P1297" s="453"/>
      <c r="Q1297" s="342"/>
      <c r="R1297" s="342"/>
      <c r="S1297" s="408"/>
      <c r="T1297" s="445"/>
      <c r="U1297" s="414"/>
      <c r="V1297" s="414"/>
      <c r="W1297" s="414"/>
      <c r="X1297" s="414"/>
    </row>
    <row r="1298" spans="1:24" ht="18.75" x14ac:dyDescent="0.3">
      <c r="A1298" s="426"/>
      <c r="B1298" s="427">
        <v>15012</v>
      </c>
      <c r="C1298" s="428"/>
      <c r="D1298" s="429"/>
      <c r="E1298" s="430" t="s">
        <v>7115</v>
      </c>
      <c r="F1298" s="430"/>
      <c r="G1298" s="430"/>
      <c r="H1298" s="430"/>
      <c r="I1298" s="430"/>
      <c r="J1298" s="430"/>
      <c r="K1298" s="431"/>
      <c r="L1298" s="439">
        <v>400</v>
      </c>
      <c r="M1298" s="432">
        <v>9160</v>
      </c>
      <c r="N1298" s="433"/>
      <c r="O1298" s="434"/>
      <c r="P1298" s="323">
        <v>4607105161153</v>
      </c>
      <c r="Q1298" s="435"/>
      <c r="R1298" s="436"/>
      <c r="S1298" s="458" t="s">
        <v>7114</v>
      </c>
      <c r="T1298" s="445"/>
      <c r="U1298" s="437"/>
      <c r="V1298" s="437"/>
      <c r="W1298" s="437"/>
      <c r="X1298" s="437"/>
    </row>
    <row r="1299" spans="1:24" ht="18" customHeight="1" x14ac:dyDescent="0.25">
      <c r="A1299" s="342"/>
      <c r="B1299" s="342"/>
      <c r="C1299" s="342" t="s">
        <v>1587</v>
      </c>
      <c r="D1299" s="342"/>
      <c r="E1299" s="342" t="s">
        <v>7116</v>
      </c>
      <c r="F1299" s="342"/>
      <c r="G1299" s="423" t="str">
        <f t="shared" ref="G1299:G1306" si="151">HYPERLINK("http://www.gardenbulbs.ru/images/Gladiolus_CL/thumbnails/"&amp;C1299&amp;".jpg","фото1")</f>
        <v>фото1</v>
      </c>
      <c r="H1299" s="342"/>
      <c r="I1299" s="342"/>
      <c r="J1299" s="342"/>
      <c r="K1299" s="342" t="s">
        <v>586</v>
      </c>
      <c r="L1299" s="438">
        <v>50</v>
      </c>
      <c r="M1299" s="342"/>
      <c r="N1299" s="342"/>
      <c r="O1299" s="342"/>
      <c r="P1299" s="453"/>
      <c r="Q1299" s="342"/>
      <c r="R1299" s="342"/>
      <c r="S1299" s="408" t="s">
        <v>1587</v>
      </c>
      <c r="T1299" s="445" t="s">
        <v>6484</v>
      </c>
      <c r="U1299" s="414"/>
      <c r="V1299" s="414"/>
      <c r="W1299" s="414"/>
      <c r="X1299" s="414"/>
    </row>
    <row r="1300" spans="1:24" ht="18" customHeight="1" x14ac:dyDescent="0.25">
      <c r="A1300" s="342"/>
      <c r="B1300" s="342"/>
      <c r="C1300" s="342" t="s">
        <v>3903</v>
      </c>
      <c r="D1300" s="342"/>
      <c r="E1300" s="342" t="s">
        <v>7117</v>
      </c>
      <c r="F1300" s="342"/>
      <c r="G1300" s="423" t="str">
        <f t="shared" si="151"/>
        <v>фото1</v>
      </c>
      <c r="H1300" s="342"/>
      <c r="I1300" s="342"/>
      <c r="J1300" s="342"/>
      <c r="K1300" s="342" t="s">
        <v>626</v>
      </c>
      <c r="L1300" s="438">
        <v>50</v>
      </c>
      <c r="M1300" s="342"/>
      <c r="N1300" s="342"/>
      <c r="O1300" s="342"/>
      <c r="P1300" s="453"/>
      <c r="Q1300" s="342"/>
      <c r="R1300" s="342"/>
      <c r="S1300" s="408" t="s">
        <v>3903</v>
      </c>
      <c r="T1300" s="445" t="s">
        <v>6484</v>
      </c>
      <c r="U1300" s="414"/>
      <c r="V1300" s="414"/>
      <c r="W1300" s="414"/>
      <c r="X1300" s="414"/>
    </row>
    <row r="1301" spans="1:24" ht="18" customHeight="1" x14ac:dyDescent="0.25">
      <c r="A1301" s="342"/>
      <c r="B1301" s="342"/>
      <c r="C1301" s="342" t="s">
        <v>1604</v>
      </c>
      <c r="D1301" s="342"/>
      <c r="E1301" s="342" t="s">
        <v>7118</v>
      </c>
      <c r="F1301" s="342"/>
      <c r="G1301" s="423" t="str">
        <f t="shared" si="151"/>
        <v>фото1</v>
      </c>
      <c r="H1301" s="342"/>
      <c r="I1301" s="342"/>
      <c r="J1301" s="342"/>
      <c r="K1301" s="342" t="s">
        <v>586</v>
      </c>
      <c r="L1301" s="438">
        <v>50</v>
      </c>
      <c r="M1301" s="342"/>
      <c r="N1301" s="342"/>
      <c r="O1301" s="342"/>
      <c r="P1301" s="453"/>
      <c r="Q1301" s="342"/>
      <c r="R1301" s="342"/>
      <c r="S1301" s="408" t="s">
        <v>1604</v>
      </c>
      <c r="T1301" s="445" t="s">
        <v>6484</v>
      </c>
      <c r="U1301" s="414"/>
      <c r="V1301" s="414"/>
      <c r="W1301" s="414"/>
      <c r="X1301" s="414"/>
    </row>
    <row r="1302" spans="1:24" ht="18" customHeight="1" x14ac:dyDescent="0.25">
      <c r="A1302" s="342"/>
      <c r="B1302" s="342"/>
      <c r="C1302" s="342" t="s">
        <v>5246</v>
      </c>
      <c r="D1302" s="342"/>
      <c r="E1302" s="342" t="s">
        <v>7119</v>
      </c>
      <c r="F1302" s="342"/>
      <c r="G1302" s="423" t="str">
        <f t="shared" si="151"/>
        <v>фото1</v>
      </c>
      <c r="H1302" s="342"/>
      <c r="I1302" s="342"/>
      <c r="J1302" s="342"/>
      <c r="K1302" s="342" t="s">
        <v>586</v>
      </c>
      <c r="L1302" s="438">
        <v>50</v>
      </c>
      <c r="M1302" s="342"/>
      <c r="N1302" s="342"/>
      <c r="O1302" s="342"/>
      <c r="P1302" s="453"/>
      <c r="Q1302" s="342"/>
      <c r="R1302" s="342"/>
      <c r="S1302" s="408" t="s">
        <v>5246</v>
      </c>
      <c r="T1302" s="445" t="s">
        <v>6484</v>
      </c>
      <c r="U1302" s="414"/>
      <c r="V1302" s="414"/>
      <c r="W1302" s="414"/>
      <c r="X1302" s="414"/>
    </row>
    <row r="1303" spans="1:24" ht="18" customHeight="1" x14ac:dyDescent="0.25">
      <c r="A1303" s="342"/>
      <c r="B1303" s="342"/>
      <c r="C1303" s="342" t="s">
        <v>1615</v>
      </c>
      <c r="D1303" s="342"/>
      <c r="E1303" s="342" t="s">
        <v>7120</v>
      </c>
      <c r="F1303" s="342"/>
      <c r="G1303" s="423" t="str">
        <f t="shared" si="151"/>
        <v>фото1</v>
      </c>
      <c r="H1303" s="342"/>
      <c r="I1303" s="342"/>
      <c r="J1303" s="342"/>
      <c r="K1303" s="342" t="s">
        <v>586</v>
      </c>
      <c r="L1303" s="438">
        <v>50</v>
      </c>
      <c r="M1303" s="342"/>
      <c r="N1303" s="342"/>
      <c r="O1303" s="342"/>
      <c r="P1303" s="453"/>
      <c r="Q1303" s="342"/>
      <c r="R1303" s="342"/>
      <c r="S1303" s="408" t="s">
        <v>1615</v>
      </c>
      <c r="T1303" s="445" t="s">
        <v>6484</v>
      </c>
      <c r="U1303" s="414"/>
      <c r="V1303" s="414"/>
      <c r="W1303" s="414"/>
      <c r="X1303" s="414"/>
    </row>
    <row r="1304" spans="1:24" ht="18" customHeight="1" x14ac:dyDescent="0.25">
      <c r="A1304" s="342"/>
      <c r="B1304" s="342"/>
      <c r="C1304" s="342" t="s">
        <v>1616</v>
      </c>
      <c r="D1304" s="342"/>
      <c r="E1304" s="342" t="s">
        <v>7121</v>
      </c>
      <c r="F1304" s="342"/>
      <c r="G1304" s="423" t="str">
        <f t="shared" si="151"/>
        <v>фото1</v>
      </c>
      <c r="H1304" s="342"/>
      <c r="I1304" s="342"/>
      <c r="J1304" s="342"/>
      <c r="K1304" s="342" t="s">
        <v>586</v>
      </c>
      <c r="L1304" s="438">
        <v>50</v>
      </c>
      <c r="M1304" s="342"/>
      <c r="N1304" s="342"/>
      <c r="O1304" s="342"/>
      <c r="P1304" s="453"/>
      <c r="Q1304" s="342"/>
      <c r="R1304" s="342"/>
      <c r="S1304" s="408" t="s">
        <v>1616</v>
      </c>
      <c r="T1304" s="445" t="s">
        <v>6484</v>
      </c>
      <c r="U1304" s="414"/>
      <c r="V1304" s="414"/>
      <c r="W1304" s="414"/>
      <c r="X1304" s="414"/>
    </row>
    <row r="1305" spans="1:24" ht="18" customHeight="1" x14ac:dyDescent="0.25">
      <c r="A1305" s="342"/>
      <c r="B1305" s="342"/>
      <c r="C1305" s="342" t="s">
        <v>1629</v>
      </c>
      <c r="D1305" s="342"/>
      <c r="E1305" s="342" t="s">
        <v>7122</v>
      </c>
      <c r="F1305" s="342"/>
      <c r="G1305" s="423" t="str">
        <f t="shared" si="151"/>
        <v>фото1</v>
      </c>
      <c r="H1305" s="342"/>
      <c r="I1305" s="342"/>
      <c r="J1305" s="342"/>
      <c r="K1305" s="342" t="s">
        <v>586</v>
      </c>
      <c r="L1305" s="438">
        <v>50</v>
      </c>
      <c r="M1305" s="342"/>
      <c r="N1305" s="342"/>
      <c r="O1305" s="342"/>
      <c r="P1305" s="453"/>
      <c r="Q1305" s="342"/>
      <c r="R1305" s="342"/>
      <c r="S1305" s="408" t="s">
        <v>1629</v>
      </c>
      <c r="T1305" s="445" t="s">
        <v>6484</v>
      </c>
      <c r="U1305" s="414"/>
      <c r="V1305" s="414"/>
      <c r="W1305" s="414"/>
      <c r="X1305" s="414"/>
    </row>
    <row r="1306" spans="1:24" ht="18" customHeight="1" x14ac:dyDescent="0.25">
      <c r="A1306" s="342"/>
      <c r="B1306" s="342"/>
      <c r="C1306" s="342" t="s">
        <v>1599</v>
      </c>
      <c r="D1306" s="342"/>
      <c r="E1306" s="342" t="s">
        <v>7123</v>
      </c>
      <c r="F1306" s="342"/>
      <c r="G1306" s="423" t="str">
        <f t="shared" si="151"/>
        <v>фото1</v>
      </c>
      <c r="H1306" s="342"/>
      <c r="I1306" s="342"/>
      <c r="J1306" s="342"/>
      <c r="K1306" s="342" t="s">
        <v>586</v>
      </c>
      <c r="L1306" s="438">
        <v>50</v>
      </c>
      <c r="M1306" s="342"/>
      <c r="N1306" s="342"/>
      <c r="O1306" s="342"/>
      <c r="P1306" s="453"/>
      <c r="Q1306" s="342"/>
      <c r="R1306" s="342"/>
      <c r="S1306" s="408" t="s">
        <v>1599</v>
      </c>
      <c r="T1306" s="445" t="s">
        <v>6484</v>
      </c>
      <c r="U1306" s="414"/>
      <c r="V1306" s="414"/>
      <c r="W1306" s="414"/>
      <c r="X1306" s="414"/>
    </row>
    <row r="1307" spans="1:24" ht="18" customHeight="1" x14ac:dyDescent="0.25">
      <c r="A1307" s="342"/>
      <c r="B1307" s="342"/>
      <c r="C1307" s="342"/>
      <c r="D1307" s="342"/>
      <c r="E1307" s="342"/>
      <c r="F1307" s="342"/>
      <c r="G1307" s="342"/>
      <c r="H1307" s="342"/>
      <c r="I1307" s="342"/>
      <c r="J1307" s="342"/>
      <c r="K1307" s="342"/>
      <c r="L1307" s="438"/>
      <c r="M1307" s="342"/>
      <c r="N1307" s="342"/>
      <c r="O1307" s="342"/>
      <c r="P1307" s="453"/>
      <c r="Q1307" s="342"/>
      <c r="R1307" s="342"/>
      <c r="S1307" s="408"/>
      <c r="T1307" s="445"/>
      <c r="U1307" s="414"/>
      <c r="V1307" s="414"/>
      <c r="W1307" s="414"/>
      <c r="X1307" s="414"/>
    </row>
    <row r="1308" spans="1:24" ht="18.75" x14ac:dyDescent="0.3">
      <c r="A1308" s="426"/>
      <c r="B1308" s="427">
        <v>15013</v>
      </c>
      <c r="C1308" s="428"/>
      <c r="D1308" s="429"/>
      <c r="E1308" s="430" t="s">
        <v>7125</v>
      </c>
      <c r="F1308" s="430"/>
      <c r="G1308" s="430"/>
      <c r="H1308" s="430"/>
      <c r="I1308" s="430"/>
      <c r="J1308" s="430"/>
      <c r="K1308" s="431"/>
      <c r="L1308" s="439">
        <v>400</v>
      </c>
      <c r="M1308" s="432">
        <v>7481</v>
      </c>
      <c r="N1308" s="433"/>
      <c r="O1308" s="434"/>
      <c r="P1308" s="323">
        <v>4607105161160</v>
      </c>
      <c r="Q1308" s="435"/>
      <c r="R1308" s="436"/>
      <c r="S1308" s="458" t="s">
        <v>7124</v>
      </c>
      <c r="T1308" s="445"/>
      <c r="U1308" s="437"/>
      <c r="V1308" s="437"/>
      <c r="W1308" s="437"/>
      <c r="X1308" s="437"/>
    </row>
    <row r="1309" spans="1:24" ht="18" customHeight="1" x14ac:dyDescent="0.25">
      <c r="A1309" s="342"/>
      <c r="B1309" s="342"/>
      <c r="C1309" s="342" t="s">
        <v>1724</v>
      </c>
      <c r="D1309" s="342"/>
      <c r="E1309" s="342" t="s">
        <v>7126</v>
      </c>
      <c r="F1309" s="342"/>
      <c r="G1309" s="423" t="str">
        <f t="shared" ref="G1309:G1316" si="152">HYPERLINK("http://www.gardenbulbs.ru/images/Gladiolus_CL/thumbnails/"&amp;C1309&amp;".jpg","фото1")</f>
        <v>фото1</v>
      </c>
      <c r="H1309" s="342"/>
      <c r="I1309" s="342"/>
      <c r="J1309" s="342"/>
      <c r="K1309" s="342" t="s">
        <v>586</v>
      </c>
      <c r="L1309" s="438">
        <v>50</v>
      </c>
      <c r="M1309" s="342"/>
      <c r="N1309" s="342"/>
      <c r="O1309" s="342"/>
      <c r="P1309" s="453"/>
      <c r="Q1309" s="342"/>
      <c r="R1309" s="342"/>
      <c r="S1309" s="408" t="s">
        <v>1724</v>
      </c>
      <c r="T1309" s="445" t="s">
        <v>4518</v>
      </c>
      <c r="U1309" s="414"/>
      <c r="V1309" s="414"/>
      <c r="W1309" s="414"/>
      <c r="X1309" s="414"/>
    </row>
    <row r="1310" spans="1:24" ht="18" customHeight="1" x14ac:dyDescent="0.25">
      <c r="A1310" s="342"/>
      <c r="B1310" s="342"/>
      <c r="C1310" s="342" t="s">
        <v>1580</v>
      </c>
      <c r="D1310" s="342"/>
      <c r="E1310" s="342" t="s">
        <v>7127</v>
      </c>
      <c r="F1310" s="342"/>
      <c r="G1310" s="423" t="str">
        <f t="shared" si="152"/>
        <v>фото1</v>
      </c>
      <c r="H1310" s="342"/>
      <c r="I1310" s="342"/>
      <c r="J1310" s="342"/>
      <c r="K1310" s="342" t="s">
        <v>586</v>
      </c>
      <c r="L1310" s="438">
        <v>50</v>
      </c>
      <c r="M1310" s="342"/>
      <c r="N1310" s="342"/>
      <c r="O1310" s="342"/>
      <c r="P1310" s="453"/>
      <c r="Q1310" s="342"/>
      <c r="R1310" s="342"/>
      <c r="S1310" s="408" t="s">
        <v>1580</v>
      </c>
      <c r="T1310" s="445" t="s">
        <v>6481</v>
      </c>
      <c r="U1310" s="414"/>
      <c r="V1310" s="414"/>
      <c r="W1310" s="414"/>
      <c r="X1310" s="414"/>
    </row>
    <row r="1311" spans="1:24" ht="18" customHeight="1" x14ac:dyDescent="0.25">
      <c r="A1311" s="342"/>
      <c r="B1311" s="342"/>
      <c r="C1311" s="342" t="s">
        <v>1726</v>
      </c>
      <c r="D1311" s="342"/>
      <c r="E1311" s="342" t="s">
        <v>7128</v>
      </c>
      <c r="F1311" s="342"/>
      <c r="G1311" s="423" t="str">
        <f t="shared" si="152"/>
        <v>фото1</v>
      </c>
      <c r="H1311" s="342"/>
      <c r="I1311" s="342"/>
      <c r="J1311" s="342"/>
      <c r="K1311" s="342" t="s">
        <v>586</v>
      </c>
      <c r="L1311" s="438">
        <v>50</v>
      </c>
      <c r="M1311" s="342"/>
      <c r="N1311" s="342"/>
      <c r="O1311" s="342"/>
      <c r="P1311" s="453"/>
      <c r="Q1311" s="342"/>
      <c r="R1311" s="342"/>
      <c r="S1311" s="408" t="s">
        <v>1726</v>
      </c>
      <c r="T1311" s="445" t="s">
        <v>4518</v>
      </c>
      <c r="U1311" s="414"/>
      <c r="V1311" s="414"/>
      <c r="W1311" s="414"/>
      <c r="X1311" s="414"/>
    </row>
    <row r="1312" spans="1:24" ht="18" customHeight="1" x14ac:dyDescent="0.25">
      <c r="A1312" s="342"/>
      <c r="B1312" s="342"/>
      <c r="C1312" s="342" t="s">
        <v>3528</v>
      </c>
      <c r="D1312" s="342"/>
      <c r="E1312" s="342" t="s">
        <v>7129</v>
      </c>
      <c r="F1312" s="342"/>
      <c r="G1312" s="423" t="str">
        <f t="shared" si="152"/>
        <v>фото1</v>
      </c>
      <c r="H1312" s="342"/>
      <c r="I1312" s="342"/>
      <c r="J1312" s="342"/>
      <c r="K1312" s="342" t="s">
        <v>622</v>
      </c>
      <c r="L1312" s="438">
        <v>50</v>
      </c>
      <c r="M1312" s="342"/>
      <c r="N1312" s="342"/>
      <c r="O1312" s="342"/>
      <c r="P1312" s="453"/>
      <c r="Q1312" s="342"/>
      <c r="R1312" s="342"/>
      <c r="S1312" s="408" t="s">
        <v>3528</v>
      </c>
      <c r="T1312" s="445" t="s">
        <v>4518</v>
      </c>
      <c r="U1312" s="414"/>
      <c r="V1312" s="414"/>
      <c r="W1312" s="414"/>
      <c r="X1312" s="414"/>
    </row>
    <row r="1313" spans="1:24" ht="18" customHeight="1" x14ac:dyDescent="0.25">
      <c r="A1313" s="342"/>
      <c r="B1313" s="342"/>
      <c r="C1313" s="342" t="s">
        <v>6622</v>
      </c>
      <c r="D1313" s="342"/>
      <c r="E1313" s="342" t="s">
        <v>7130</v>
      </c>
      <c r="F1313" s="342"/>
      <c r="G1313" s="423" t="str">
        <f t="shared" si="152"/>
        <v>фото1</v>
      </c>
      <c r="H1313" s="342"/>
      <c r="I1313" s="342"/>
      <c r="J1313" s="342"/>
      <c r="K1313" s="342" t="s">
        <v>586</v>
      </c>
      <c r="L1313" s="438">
        <v>50</v>
      </c>
      <c r="M1313" s="342"/>
      <c r="N1313" s="342"/>
      <c r="O1313" s="342"/>
      <c r="P1313" s="453"/>
      <c r="Q1313" s="342"/>
      <c r="R1313" s="342"/>
      <c r="S1313" s="408" t="s">
        <v>6622</v>
      </c>
      <c r="T1313" s="445" t="s">
        <v>4518</v>
      </c>
      <c r="U1313" s="414"/>
      <c r="V1313" s="414"/>
      <c r="W1313" s="414"/>
      <c r="X1313" s="414"/>
    </row>
    <row r="1314" spans="1:24" ht="18" customHeight="1" x14ac:dyDescent="0.25">
      <c r="A1314" s="342"/>
      <c r="B1314" s="342"/>
      <c r="C1314" s="342" t="s">
        <v>1730</v>
      </c>
      <c r="D1314" s="342"/>
      <c r="E1314" s="342" t="s">
        <v>7131</v>
      </c>
      <c r="F1314" s="342"/>
      <c r="G1314" s="423" t="str">
        <f t="shared" si="152"/>
        <v>фото1</v>
      </c>
      <c r="H1314" s="342"/>
      <c r="I1314" s="342"/>
      <c r="J1314" s="342"/>
      <c r="K1314" s="342" t="s">
        <v>586</v>
      </c>
      <c r="L1314" s="438">
        <v>50</v>
      </c>
      <c r="M1314" s="342"/>
      <c r="N1314" s="342"/>
      <c r="O1314" s="342"/>
      <c r="P1314" s="453"/>
      <c r="Q1314" s="342"/>
      <c r="R1314" s="342"/>
      <c r="S1314" s="408" t="s">
        <v>1730</v>
      </c>
      <c r="T1314" s="445" t="s">
        <v>4518</v>
      </c>
      <c r="U1314" s="414"/>
      <c r="V1314" s="414"/>
      <c r="W1314" s="414"/>
      <c r="X1314" s="414"/>
    </row>
    <row r="1315" spans="1:24" ht="18" customHeight="1" x14ac:dyDescent="0.25">
      <c r="A1315" s="342"/>
      <c r="B1315" s="342"/>
      <c r="C1315" s="342" t="s">
        <v>1732</v>
      </c>
      <c r="D1315" s="342"/>
      <c r="E1315" s="342" t="s">
        <v>7132</v>
      </c>
      <c r="F1315" s="342"/>
      <c r="G1315" s="423" t="str">
        <f t="shared" si="152"/>
        <v>фото1</v>
      </c>
      <c r="H1315" s="342"/>
      <c r="I1315" s="342"/>
      <c r="J1315" s="342"/>
      <c r="K1315" s="342" t="s">
        <v>586</v>
      </c>
      <c r="L1315" s="438">
        <v>50</v>
      </c>
      <c r="M1315" s="342"/>
      <c r="N1315" s="342"/>
      <c r="O1315" s="342"/>
      <c r="P1315" s="453"/>
      <c r="Q1315" s="342"/>
      <c r="R1315" s="342"/>
      <c r="S1315" s="408" t="s">
        <v>1732</v>
      </c>
      <c r="T1315" s="445" t="s">
        <v>4518</v>
      </c>
      <c r="U1315" s="414"/>
      <c r="V1315" s="414"/>
      <c r="W1315" s="414"/>
      <c r="X1315" s="414"/>
    </row>
    <row r="1316" spans="1:24" ht="18" customHeight="1" x14ac:dyDescent="0.25">
      <c r="A1316" s="342"/>
      <c r="B1316" s="342"/>
      <c r="C1316" s="342" t="s">
        <v>1734</v>
      </c>
      <c r="D1316" s="342"/>
      <c r="E1316" s="342" t="s">
        <v>7133</v>
      </c>
      <c r="F1316" s="342"/>
      <c r="G1316" s="423" t="str">
        <f t="shared" si="152"/>
        <v>фото1</v>
      </c>
      <c r="H1316" s="342"/>
      <c r="I1316" s="342"/>
      <c r="J1316" s="342"/>
      <c r="K1316" s="342" t="s">
        <v>586</v>
      </c>
      <c r="L1316" s="438">
        <v>50</v>
      </c>
      <c r="M1316" s="342"/>
      <c r="N1316" s="342"/>
      <c r="O1316" s="342"/>
      <c r="P1316" s="453"/>
      <c r="Q1316" s="342"/>
      <c r="R1316" s="342"/>
      <c r="S1316" s="408" t="s">
        <v>1734</v>
      </c>
      <c r="T1316" s="445" t="s">
        <v>4518</v>
      </c>
      <c r="U1316" s="414"/>
      <c r="V1316" s="414"/>
      <c r="W1316" s="414"/>
      <c r="X1316" s="414"/>
    </row>
    <row r="1317" spans="1:24" ht="18" customHeight="1" x14ac:dyDescent="0.25">
      <c r="A1317" s="342"/>
      <c r="B1317" s="342"/>
      <c r="C1317" s="342"/>
      <c r="D1317" s="342"/>
      <c r="E1317" s="342"/>
      <c r="F1317" s="342"/>
      <c r="G1317" s="342"/>
      <c r="H1317" s="342"/>
      <c r="I1317" s="342"/>
      <c r="J1317" s="342"/>
      <c r="K1317" s="342"/>
      <c r="L1317" s="438"/>
      <c r="M1317" s="342"/>
      <c r="N1317" s="342"/>
      <c r="O1317" s="342"/>
      <c r="P1317" s="453"/>
      <c r="Q1317" s="342"/>
      <c r="R1317" s="342"/>
      <c r="S1317" s="408"/>
      <c r="T1317" s="445"/>
      <c r="U1317" s="414"/>
      <c r="V1317" s="414"/>
      <c r="W1317" s="414"/>
      <c r="X1317" s="414"/>
    </row>
    <row r="1318" spans="1:24" ht="18.75" x14ac:dyDescent="0.3">
      <c r="A1318" s="426"/>
      <c r="B1318" s="427">
        <v>15014</v>
      </c>
      <c r="C1318" s="428"/>
      <c r="D1318" s="429"/>
      <c r="E1318" s="430" t="s">
        <v>7135</v>
      </c>
      <c r="F1318" s="430"/>
      <c r="G1318" s="430"/>
      <c r="H1318" s="430"/>
      <c r="I1318" s="430"/>
      <c r="J1318" s="430"/>
      <c r="K1318" s="431"/>
      <c r="L1318" s="439">
        <v>400</v>
      </c>
      <c r="M1318" s="432">
        <v>7373</v>
      </c>
      <c r="N1318" s="433"/>
      <c r="O1318" s="434"/>
      <c r="P1318" s="323">
        <v>4607105161177</v>
      </c>
      <c r="Q1318" s="435"/>
      <c r="R1318" s="436"/>
      <c r="S1318" s="458" t="s">
        <v>7134</v>
      </c>
      <c r="T1318" s="445"/>
      <c r="U1318" s="437"/>
      <c r="V1318" s="437"/>
      <c r="W1318" s="437"/>
      <c r="X1318" s="437"/>
    </row>
    <row r="1319" spans="1:24" ht="18" customHeight="1" x14ac:dyDescent="0.25">
      <c r="A1319" s="342"/>
      <c r="B1319" s="342"/>
      <c r="C1319" s="342" t="s">
        <v>1723</v>
      </c>
      <c r="D1319" s="342"/>
      <c r="E1319" s="342" t="s">
        <v>7136</v>
      </c>
      <c r="F1319" s="342"/>
      <c r="G1319" s="423" t="str">
        <f t="shared" ref="G1319:G1326" si="153">HYPERLINK("http://www.gardenbulbs.ru/images/Gladiolus_CL/thumbnails/"&amp;C1319&amp;".jpg","фото1")</f>
        <v>фото1</v>
      </c>
      <c r="H1319" s="342"/>
      <c r="I1319" s="342"/>
      <c r="J1319" s="342"/>
      <c r="K1319" s="342" t="s">
        <v>586</v>
      </c>
      <c r="L1319" s="438">
        <v>50</v>
      </c>
      <c r="M1319" s="342"/>
      <c r="N1319" s="342"/>
      <c r="O1319" s="342"/>
      <c r="P1319" s="453"/>
      <c r="Q1319" s="342"/>
      <c r="R1319" s="342"/>
      <c r="S1319" s="408" t="s">
        <v>1723</v>
      </c>
      <c r="T1319" s="445" t="s">
        <v>4518</v>
      </c>
      <c r="U1319" s="414"/>
      <c r="V1319" s="414"/>
      <c r="W1319" s="414"/>
      <c r="X1319" s="414"/>
    </row>
    <row r="1320" spans="1:24" ht="18" customHeight="1" x14ac:dyDescent="0.25">
      <c r="A1320" s="342"/>
      <c r="B1320" s="342"/>
      <c r="C1320" s="342" t="s">
        <v>1727</v>
      </c>
      <c r="D1320" s="342"/>
      <c r="E1320" s="342" t="s">
        <v>7137</v>
      </c>
      <c r="F1320" s="342"/>
      <c r="G1320" s="423" t="str">
        <f t="shared" si="153"/>
        <v>фото1</v>
      </c>
      <c r="H1320" s="342"/>
      <c r="I1320" s="342"/>
      <c r="J1320" s="342"/>
      <c r="K1320" s="342" t="s">
        <v>586</v>
      </c>
      <c r="L1320" s="438">
        <v>50</v>
      </c>
      <c r="M1320" s="342"/>
      <c r="N1320" s="342"/>
      <c r="O1320" s="342"/>
      <c r="P1320" s="453"/>
      <c r="Q1320" s="342"/>
      <c r="R1320" s="342"/>
      <c r="S1320" s="408" t="s">
        <v>1727</v>
      </c>
      <c r="T1320" s="445" t="s">
        <v>4518</v>
      </c>
      <c r="U1320" s="414"/>
      <c r="V1320" s="414"/>
      <c r="W1320" s="414"/>
      <c r="X1320" s="414"/>
    </row>
    <row r="1321" spans="1:24" ht="18" customHeight="1" x14ac:dyDescent="0.25">
      <c r="A1321" s="342"/>
      <c r="B1321" s="342"/>
      <c r="C1321" s="342" t="s">
        <v>3172</v>
      </c>
      <c r="D1321" s="342"/>
      <c r="E1321" s="342" t="s">
        <v>7138</v>
      </c>
      <c r="F1321" s="342"/>
      <c r="G1321" s="423" t="str">
        <f t="shared" si="153"/>
        <v>фото1</v>
      </c>
      <c r="H1321" s="342"/>
      <c r="I1321" s="342"/>
      <c r="J1321" s="342"/>
      <c r="K1321" s="342" t="s">
        <v>586</v>
      </c>
      <c r="L1321" s="438">
        <v>50</v>
      </c>
      <c r="M1321" s="342"/>
      <c r="N1321" s="342"/>
      <c r="O1321" s="342"/>
      <c r="P1321" s="453"/>
      <c r="Q1321" s="342"/>
      <c r="R1321" s="342"/>
      <c r="S1321" s="408" t="s">
        <v>3172</v>
      </c>
      <c r="T1321" s="445" t="s">
        <v>4518</v>
      </c>
      <c r="U1321" s="414"/>
      <c r="V1321" s="414"/>
      <c r="W1321" s="414"/>
      <c r="X1321" s="414"/>
    </row>
    <row r="1322" spans="1:24" ht="18" customHeight="1" x14ac:dyDescent="0.25">
      <c r="A1322" s="342"/>
      <c r="B1322" s="342"/>
      <c r="C1322" s="342" t="s">
        <v>1605</v>
      </c>
      <c r="D1322" s="342"/>
      <c r="E1322" s="342" t="s">
        <v>7139</v>
      </c>
      <c r="F1322" s="342"/>
      <c r="G1322" s="423" t="str">
        <f t="shared" si="153"/>
        <v>фото1</v>
      </c>
      <c r="H1322" s="342"/>
      <c r="I1322" s="342"/>
      <c r="J1322" s="342"/>
      <c r="K1322" s="342" t="s">
        <v>586</v>
      </c>
      <c r="L1322" s="438">
        <v>50</v>
      </c>
      <c r="M1322" s="342"/>
      <c r="N1322" s="342"/>
      <c r="O1322" s="342"/>
      <c r="P1322" s="453"/>
      <c r="Q1322" s="342"/>
      <c r="R1322" s="342"/>
      <c r="S1322" s="408" t="s">
        <v>1605</v>
      </c>
      <c r="T1322" s="445" t="s">
        <v>6481</v>
      </c>
      <c r="U1322" s="414"/>
      <c r="V1322" s="414"/>
      <c r="W1322" s="414"/>
      <c r="X1322" s="414"/>
    </row>
    <row r="1323" spans="1:24" ht="18" customHeight="1" x14ac:dyDescent="0.25">
      <c r="A1323" s="342"/>
      <c r="B1323" s="342"/>
      <c r="C1323" s="342" t="s">
        <v>1738</v>
      </c>
      <c r="D1323" s="342"/>
      <c r="E1323" s="342" t="s">
        <v>7140</v>
      </c>
      <c r="F1323" s="342"/>
      <c r="G1323" s="423" t="str">
        <f t="shared" si="153"/>
        <v>фото1</v>
      </c>
      <c r="H1323" s="342"/>
      <c r="I1323" s="342"/>
      <c r="J1323" s="342"/>
      <c r="K1323" s="342" t="s">
        <v>586</v>
      </c>
      <c r="L1323" s="438">
        <v>50</v>
      </c>
      <c r="M1323" s="342"/>
      <c r="N1323" s="342"/>
      <c r="O1323" s="342"/>
      <c r="P1323" s="453"/>
      <c r="Q1323" s="342"/>
      <c r="R1323" s="342"/>
      <c r="S1323" s="408" t="s">
        <v>1738</v>
      </c>
      <c r="T1323" s="445" t="s">
        <v>4518</v>
      </c>
      <c r="U1323" s="414"/>
      <c r="V1323" s="414"/>
      <c r="W1323" s="414"/>
      <c r="X1323" s="414"/>
    </row>
    <row r="1324" spans="1:24" ht="18" customHeight="1" x14ac:dyDescent="0.25">
      <c r="A1324" s="342"/>
      <c r="B1324" s="342"/>
      <c r="C1324" s="342" t="s">
        <v>1741</v>
      </c>
      <c r="D1324" s="342"/>
      <c r="E1324" s="342" t="s">
        <v>7141</v>
      </c>
      <c r="F1324" s="342"/>
      <c r="G1324" s="423" t="str">
        <f t="shared" si="153"/>
        <v>фото1</v>
      </c>
      <c r="H1324" s="342"/>
      <c r="I1324" s="342"/>
      <c r="J1324" s="342"/>
      <c r="K1324" s="342" t="s">
        <v>586</v>
      </c>
      <c r="L1324" s="438">
        <v>50</v>
      </c>
      <c r="M1324" s="342"/>
      <c r="N1324" s="342"/>
      <c r="O1324" s="342"/>
      <c r="P1324" s="453"/>
      <c r="Q1324" s="342"/>
      <c r="R1324" s="342"/>
      <c r="S1324" s="408" t="s">
        <v>1741</v>
      </c>
      <c r="T1324" s="445" t="s">
        <v>4518</v>
      </c>
      <c r="U1324" s="414"/>
      <c r="V1324" s="414"/>
      <c r="W1324" s="414"/>
      <c r="X1324" s="414"/>
    </row>
    <row r="1325" spans="1:24" ht="18" customHeight="1" x14ac:dyDescent="0.25">
      <c r="A1325" s="342"/>
      <c r="B1325" s="342"/>
      <c r="C1325" s="342" t="s">
        <v>5268</v>
      </c>
      <c r="D1325" s="342"/>
      <c r="E1325" s="342" t="s">
        <v>7142</v>
      </c>
      <c r="F1325" s="342"/>
      <c r="G1325" s="423" t="str">
        <f t="shared" si="153"/>
        <v>фото1</v>
      </c>
      <c r="H1325" s="342"/>
      <c r="I1325" s="342"/>
      <c r="J1325" s="342"/>
      <c r="K1325" s="342" t="s">
        <v>586</v>
      </c>
      <c r="L1325" s="438">
        <v>50</v>
      </c>
      <c r="M1325" s="342"/>
      <c r="N1325" s="342"/>
      <c r="O1325" s="342"/>
      <c r="P1325" s="453"/>
      <c r="Q1325" s="342"/>
      <c r="R1325" s="342"/>
      <c r="S1325" s="408" t="s">
        <v>5268</v>
      </c>
      <c r="T1325" s="445" t="s">
        <v>4518</v>
      </c>
      <c r="U1325" s="414"/>
      <c r="V1325" s="414"/>
      <c r="W1325" s="414"/>
      <c r="X1325" s="414"/>
    </row>
    <row r="1326" spans="1:24" ht="18" customHeight="1" x14ac:dyDescent="0.25">
      <c r="A1326" s="342"/>
      <c r="B1326" s="342"/>
      <c r="C1326" s="342" t="s">
        <v>2613</v>
      </c>
      <c r="D1326" s="342"/>
      <c r="E1326" s="342" t="s">
        <v>7143</v>
      </c>
      <c r="F1326" s="342"/>
      <c r="G1326" s="423" t="str">
        <f t="shared" si="153"/>
        <v>фото1</v>
      </c>
      <c r="H1326" s="342"/>
      <c r="I1326" s="342"/>
      <c r="J1326" s="342"/>
      <c r="K1326" s="342" t="s">
        <v>586</v>
      </c>
      <c r="L1326" s="438">
        <v>50</v>
      </c>
      <c r="M1326" s="342"/>
      <c r="N1326" s="342"/>
      <c r="O1326" s="342"/>
      <c r="P1326" s="453"/>
      <c r="Q1326" s="342"/>
      <c r="R1326" s="342"/>
      <c r="S1326" s="408" t="s">
        <v>2613</v>
      </c>
      <c r="T1326" s="445" t="s">
        <v>4518</v>
      </c>
      <c r="U1326" s="414"/>
      <c r="V1326" s="414"/>
      <c r="W1326" s="414"/>
      <c r="X1326" s="414"/>
    </row>
    <row r="1327" spans="1:24" ht="18" customHeight="1" x14ac:dyDescent="0.25">
      <c r="A1327" s="342"/>
      <c r="B1327" s="342"/>
      <c r="C1327" s="342"/>
      <c r="D1327" s="342"/>
      <c r="E1327" s="342"/>
      <c r="F1327" s="342"/>
      <c r="G1327" s="342"/>
      <c r="H1327" s="342"/>
      <c r="I1327" s="342"/>
      <c r="J1327" s="342"/>
      <c r="K1327" s="342"/>
      <c r="L1327" s="438"/>
      <c r="M1327" s="342"/>
      <c r="N1327" s="342"/>
      <c r="O1327" s="342"/>
      <c r="P1327" s="453"/>
      <c r="Q1327" s="342"/>
      <c r="R1327" s="342"/>
      <c r="S1327" s="408"/>
      <c r="T1327" s="445"/>
      <c r="U1327" s="414"/>
      <c r="V1327" s="414"/>
      <c r="W1327" s="414"/>
      <c r="X1327" s="414"/>
    </row>
    <row r="1328" spans="1:24" ht="18.75" x14ac:dyDescent="0.3">
      <c r="A1328" s="426"/>
      <c r="B1328" s="427">
        <v>15015</v>
      </c>
      <c r="C1328" s="428"/>
      <c r="D1328" s="429"/>
      <c r="E1328" s="430" t="s">
        <v>7145</v>
      </c>
      <c r="F1328" s="430"/>
      <c r="G1328" s="430"/>
      <c r="H1328" s="430"/>
      <c r="I1328" s="430"/>
      <c r="J1328" s="430"/>
      <c r="K1328" s="431"/>
      <c r="L1328" s="439">
        <v>400</v>
      </c>
      <c r="M1328" s="432">
        <v>8865</v>
      </c>
      <c r="N1328" s="433"/>
      <c r="O1328" s="434"/>
      <c r="P1328" s="323">
        <v>4607105161184</v>
      </c>
      <c r="Q1328" s="435"/>
      <c r="R1328" s="436"/>
      <c r="S1328" s="458" t="s">
        <v>7144</v>
      </c>
      <c r="T1328" s="445"/>
      <c r="U1328" s="437"/>
      <c r="V1328" s="437"/>
      <c r="W1328" s="437"/>
      <c r="X1328" s="437"/>
    </row>
    <row r="1329" spans="1:24" ht="18" customHeight="1" x14ac:dyDescent="0.25">
      <c r="A1329" s="342"/>
      <c r="B1329" s="342"/>
      <c r="C1329" s="342" t="s">
        <v>1769</v>
      </c>
      <c r="D1329" s="342"/>
      <c r="E1329" s="342" t="s">
        <v>7146</v>
      </c>
      <c r="F1329" s="342"/>
      <c r="G1329" s="423" t="str">
        <f t="shared" ref="G1329:G1336" si="154">HYPERLINK("http://www.gardenbulbs.ru/images/Gladiolus_CL/thumbnails/"&amp;C1329&amp;".jpg","фото1")</f>
        <v>фото1</v>
      </c>
      <c r="H1329" s="342"/>
      <c r="I1329" s="342"/>
      <c r="J1329" s="342"/>
      <c r="K1329" s="342" t="s">
        <v>586</v>
      </c>
      <c r="L1329" s="438">
        <v>50</v>
      </c>
      <c r="M1329" s="342"/>
      <c r="N1329" s="342"/>
      <c r="O1329" s="342"/>
      <c r="P1329" s="453"/>
      <c r="Q1329" s="342"/>
      <c r="R1329" s="342"/>
      <c r="S1329" s="408" t="s">
        <v>1769</v>
      </c>
      <c r="T1329" s="445" t="s">
        <v>4521</v>
      </c>
      <c r="U1329" s="414"/>
      <c r="V1329" s="414"/>
      <c r="W1329" s="414"/>
      <c r="X1329" s="414"/>
    </row>
    <row r="1330" spans="1:24" ht="18" customHeight="1" x14ac:dyDescent="0.25">
      <c r="A1330" s="342"/>
      <c r="B1330" s="342"/>
      <c r="C1330" s="342" t="s">
        <v>1778</v>
      </c>
      <c r="D1330" s="342"/>
      <c r="E1330" s="342" t="s">
        <v>7147</v>
      </c>
      <c r="F1330" s="342"/>
      <c r="G1330" s="423" t="str">
        <f t="shared" si="154"/>
        <v>фото1</v>
      </c>
      <c r="H1330" s="342"/>
      <c r="I1330" s="342"/>
      <c r="J1330" s="342"/>
      <c r="K1330" s="342" t="s">
        <v>586</v>
      </c>
      <c r="L1330" s="438">
        <v>50</v>
      </c>
      <c r="M1330" s="342"/>
      <c r="N1330" s="342"/>
      <c r="O1330" s="342"/>
      <c r="P1330" s="453"/>
      <c r="Q1330" s="342"/>
      <c r="R1330" s="342"/>
      <c r="S1330" s="408" t="s">
        <v>1778</v>
      </c>
      <c r="T1330" s="445" t="s">
        <v>4521</v>
      </c>
      <c r="U1330" s="414"/>
      <c r="V1330" s="414"/>
      <c r="W1330" s="414"/>
      <c r="X1330" s="414"/>
    </row>
    <row r="1331" spans="1:24" ht="18" customHeight="1" x14ac:dyDescent="0.25">
      <c r="A1331" s="342"/>
      <c r="B1331" s="342"/>
      <c r="C1331" s="342" t="s">
        <v>1755</v>
      </c>
      <c r="D1331" s="342"/>
      <c r="E1331" s="342" t="s">
        <v>7148</v>
      </c>
      <c r="F1331" s="342"/>
      <c r="G1331" s="423" t="str">
        <f t="shared" si="154"/>
        <v>фото1</v>
      </c>
      <c r="H1331" s="342"/>
      <c r="I1331" s="342"/>
      <c r="J1331" s="342"/>
      <c r="K1331" s="342" t="s">
        <v>586</v>
      </c>
      <c r="L1331" s="438">
        <v>50</v>
      </c>
      <c r="M1331" s="342"/>
      <c r="N1331" s="342"/>
      <c r="O1331" s="342"/>
      <c r="P1331" s="453"/>
      <c r="Q1331" s="342"/>
      <c r="R1331" s="342"/>
      <c r="S1331" s="408" t="s">
        <v>1755</v>
      </c>
      <c r="T1331" s="445" t="s">
        <v>4521</v>
      </c>
      <c r="U1331" s="414"/>
      <c r="V1331" s="414"/>
      <c r="W1331" s="414"/>
      <c r="X1331" s="414"/>
    </row>
    <row r="1332" spans="1:24" ht="18" customHeight="1" x14ac:dyDescent="0.25">
      <c r="A1332" s="342"/>
      <c r="B1332" s="342"/>
      <c r="C1332" s="342" t="s">
        <v>2618</v>
      </c>
      <c r="D1332" s="342"/>
      <c r="E1332" s="342" t="s">
        <v>7149</v>
      </c>
      <c r="F1332" s="342"/>
      <c r="G1332" s="423" t="str">
        <f t="shared" si="154"/>
        <v>фото1</v>
      </c>
      <c r="H1332" s="342"/>
      <c r="I1332" s="342"/>
      <c r="J1332" s="342"/>
      <c r="K1332" s="342" t="s">
        <v>586</v>
      </c>
      <c r="L1332" s="438">
        <v>50</v>
      </c>
      <c r="M1332" s="342"/>
      <c r="N1332" s="342"/>
      <c r="O1332" s="342"/>
      <c r="P1332" s="453"/>
      <c r="Q1332" s="342"/>
      <c r="R1332" s="342"/>
      <c r="S1332" s="408" t="s">
        <v>2618</v>
      </c>
      <c r="T1332" s="445" t="s">
        <v>4521</v>
      </c>
      <c r="U1332" s="414"/>
      <c r="V1332" s="414"/>
      <c r="W1332" s="414"/>
      <c r="X1332" s="414"/>
    </row>
    <row r="1333" spans="1:24" ht="18" customHeight="1" x14ac:dyDescent="0.25">
      <c r="A1333" s="342"/>
      <c r="B1333" s="342"/>
      <c r="C1333" s="342" t="s">
        <v>1777</v>
      </c>
      <c r="D1333" s="342"/>
      <c r="E1333" s="342" t="s">
        <v>7150</v>
      </c>
      <c r="F1333" s="342"/>
      <c r="G1333" s="423" t="str">
        <f t="shared" si="154"/>
        <v>фото1</v>
      </c>
      <c r="H1333" s="342"/>
      <c r="I1333" s="342"/>
      <c r="J1333" s="342"/>
      <c r="K1333" s="342" t="s">
        <v>586</v>
      </c>
      <c r="L1333" s="438">
        <v>50</v>
      </c>
      <c r="M1333" s="342"/>
      <c r="N1333" s="342"/>
      <c r="O1333" s="342"/>
      <c r="P1333" s="453"/>
      <c r="Q1333" s="342"/>
      <c r="R1333" s="342"/>
      <c r="S1333" s="408" t="s">
        <v>1777</v>
      </c>
      <c r="T1333" s="445" t="s">
        <v>4521</v>
      </c>
      <c r="U1333" s="414"/>
      <c r="V1333" s="414"/>
      <c r="W1333" s="414"/>
      <c r="X1333" s="414"/>
    </row>
    <row r="1334" spans="1:24" ht="18" customHeight="1" x14ac:dyDescent="0.25">
      <c r="A1334" s="342"/>
      <c r="B1334" s="342"/>
      <c r="C1334" s="342" t="s">
        <v>1758</v>
      </c>
      <c r="D1334" s="342"/>
      <c r="E1334" s="342" t="s">
        <v>7151</v>
      </c>
      <c r="F1334" s="342"/>
      <c r="G1334" s="423" t="str">
        <f t="shared" si="154"/>
        <v>фото1</v>
      </c>
      <c r="H1334" s="342"/>
      <c r="I1334" s="342"/>
      <c r="J1334" s="342"/>
      <c r="K1334" s="342" t="s">
        <v>586</v>
      </c>
      <c r="L1334" s="438">
        <v>50</v>
      </c>
      <c r="M1334" s="342"/>
      <c r="N1334" s="342"/>
      <c r="O1334" s="342"/>
      <c r="P1334" s="453"/>
      <c r="Q1334" s="342"/>
      <c r="R1334" s="342"/>
      <c r="S1334" s="408" t="s">
        <v>1758</v>
      </c>
      <c r="T1334" s="445" t="s">
        <v>4521</v>
      </c>
      <c r="U1334" s="414"/>
      <c r="V1334" s="414"/>
      <c r="W1334" s="414"/>
      <c r="X1334" s="414"/>
    </row>
    <row r="1335" spans="1:24" ht="18" customHeight="1" x14ac:dyDescent="0.25">
      <c r="A1335" s="342"/>
      <c r="B1335" s="342"/>
      <c r="C1335" s="342" t="s">
        <v>6637</v>
      </c>
      <c r="D1335" s="342"/>
      <c r="E1335" s="342" t="s">
        <v>7152</v>
      </c>
      <c r="F1335" s="342"/>
      <c r="G1335" s="423" t="str">
        <f t="shared" si="154"/>
        <v>фото1</v>
      </c>
      <c r="H1335" s="342"/>
      <c r="I1335" s="342"/>
      <c r="J1335" s="342"/>
      <c r="K1335" s="342" t="s">
        <v>586</v>
      </c>
      <c r="L1335" s="438">
        <v>50</v>
      </c>
      <c r="M1335" s="342"/>
      <c r="N1335" s="342"/>
      <c r="O1335" s="342"/>
      <c r="P1335" s="453"/>
      <c r="Q1335" s="342"/>
      <c r="R1335" s="342"/>
      <c r="S1335" s="408" t="s">
        <v>6637</v>
      </c>
      <c r="T1335" s="445" t="s">
        <v>4521</v>
      </c>
      <c r="U1335" s="414"/>
      <c r="V1335" s="414"/>
      <c r="W1335" s="414"/>
      <c r="X1335" s="414"/>
    </row>
    <row r="1336" spans="1:24" ht="18" customHeight="1" x14ac:dyDescent="0.25">
      <c r="A1336" s="342"/>
      <c r="B1336" s="342"/>
      <c r="C1336" s="342" t="s">
        <v>1759</v>
      </c>
      <c r="D1336" s="342"/>
      <c r="E1336" s="342" t="s">
        <v>7153</v>
      </c>
      <c r="F1336" s="342"/>
      <c r="G1336" s="423" t="str">
        <f t="shared" si="154"/>
        <v>фото1</v>
      </c>
      <c r="H1336" s="342"/>
      <c r="I1336" s="342"/>
      <c r="J1336" s="342"/>
      <c r="K1336" s="342" t="s">
        <v>586</v>
      </c>
      <c r="L1336" s="438">
        <v>50</v>
      </c>
      <c r="M1336" s="342"/>
      <c r="N1336" s="342"/>
      <c r="O1336" s="342"/>
      <c r="P1336" s="453"/>
      <c r="Q1336" s="342"/>
      <c r="R1336" s="342"/>
      <c r="S1336" s="408" t="s">
        <v>1759</v>
      </c>
      <c r="T1336" s="445" t="s">
        <v>4521</v>
      </c>
      <c r="U1336" s="414"/>
      <c r="V1336" s="414"/>
      <c r="W1336" s="414"/>
      <c r="X1336" s="414"/>
    </row>
    <row r="1337" spans="1:24" ht="18" customHeight="1" x14ac:dyDescent="0.25">
      <c r="A1337" s="342"/>
      <c r="B1337" s="342"/>
      <c r="C1337" s="342"/>
      <c r="D1337" s="342"/>
      <c r="E1337" s="342"/>
      <c r="F1337" s="342"/>
      <c r="G1337" s="342"/>
      <c r="H1337" s="342"/>
      <c r="I1337" s="342"/>
      <c r="J1337" s="342"/>
      <c r="K1337" s="342"/>
      <c r="L1337" s="438"/>
      <c r="M1337" s="342"/>
      <c r="N1337" s="342"/>
      <c r="O1337" s="342"/>
      <c r="P1337" s="453"/>
      <c r="Q1337" s="342"/>
      <c r="R1337" s="342"/>
      <c r="S1337" s="408"/>
      <c r="T1337" s="445"/>
      <c r="U1337" s="414"/>
      <c r="V1337" s="414"/>
      <c r="W1337" s="414"/>
      <c r="X1337" s="414"/>
    </row>
    <row r="1338" spans="1:24" ht="18.75" x14ac:dyDescent="0.3">
      <c r="A1338" s="426"/>
      <c r="B1338" s="427">
        <v>15016</v>
      </c>
      <c r="C1338" s="428"/>
      <c r="D1338" s="429"/>
      <c r="E1338" s="430" t="s">
        <v>7155</v>
      </c>
      <c r="F1338" s="430"/>
      <c r="G1338" s="430"/>
      <c r="H1338" s="430"/>
      <c r="I1338" s="430"/>
      <c r="J1338" s="430"/>
      <c r="K1338" s="431"/>
      <c r="L1338" s="439">
        <v>400</v>
      </c>
      <c r="M1338" s="432">
        <v>8810</v>
      </c>
      <c r="N1338" s="433"/>
      <c r="O1338" s="434"/>
      <c r="P1338" s="323">
        <v>4607105161191</v>
      </c>
      <c r="Q1338" s="435"/>
      <c r="R1338" s="436"/>
      <c r="S1338" s="458" t="s">
        <v>7154</v>
      </c>
      <c r="T1338" s="445"/>
      <c r="U1338" s="437"/>
      <c r="V1338" s="437"/>
      <c r="W1338" s="437"/>
      <c r="X1338" s="437"/>
    </row>
    <row r="1339" spans="1:24" ht="18" customHeight="1" x14ac:dyDescent="0.25">
      <c r="A1339" s="342"/>
      <c r="B1339" s="342"/>
      <c r="C1339" s="342" t="s">
        <v>1829</v>
      </c>
      <c r="D1339" s="342"/>
      <c r="E1339" s="342" t="s">
        <v>7156</v>
      </c>
      <c r="F1339" s="342"/>
      <c r="G1339" s="423" t="str">
        <f t="shared" ref="G1339:G1346" si="155">HYPERLINK("http://www.gardenbulbs.ru/images/Gladiolus_CL/thumbnails/"&amp;C1339&amp;".jpg","фото1")</f>
        <v>фото1</v>
      </c>
      <c r="H1339" s="342"/>
      <c r="I1339" s="342"/>
      <c r="J1339" s="342"/>
      <c r="K1339" s="342" t="s">
        <v>586</v>
      </c>
      <c r="L1339" s="438">
        <v>50</v>
      </c>
      <c r="M1339" s="342"/>
      <c r="N1339" s="342"/>
      <c r="O1339" s="342"/>
      <c r="P1339" s="453"/>
      <c r="Q1339" s="342"/>
      <c r="R1339" s="342"/>
      <c r="S1339" s="408" t="s">
        <v>1829</v>
      </c>
      <c r="T1339" s="445" t="s">
        <v>4523</v>
      </c>
      <c r="U1339" s="414"/>
      <c r="V1339" s="414"/>
      <c r="W1339" s="414"/>
      <c r="X1339" s="414"/>
    </row>
    <row r="1340" spans="1:24" ht="18" customHeight="1" x14ac:dyDescent="0.25">
      <c r="A1340" s="342"/>
      <c r="B1340" s="342"/>
      <c r="C1340" s="342" t="s">
        <v>1831</v>
      </c>
      <c r="D1340" s="342"/>
      <c r="E1340" s="342" t="s">
        <v>7157</v>
      </c>
      <c r="F1340" s="342"/>
      <c r="G1340" s="423" t="str">
        <f t="shared" si="155"/>
        <v>фото1</v>
      </c>
      <c r="H1340" s="342"/>
      <c r="I1340" s="342"/>
      <c r="J1340" s="342"/>
      <c r="K1340" s="342" t="s">
        <v>586</v>
      </c>
      <c r="L1340" s="438">
        <v>50</v>
      </c>
      <c r="M1340" s="342"/>
      <c r="N1340" s="342"/>
      <c r="O1340" s="342"/>
      <c r="P1340" s="453"/>
      <c r="Q1340" s="342"/>
      <c r="R1340" s="342"/>
      <c r="S1340" s="408" t="s">
        <v>1831</v>
      </c>
      <c r="T1340" s="445" t="s">
        <v>4523</v>
      </c>
      <c r="U1340" s="414"/>
      <c r="V1340" s="414"/>
      <c r="W1340" s="414"/>
      <c r="X1340" s="414"/>
    </row>
    <row r="1341" spans="1:24" ht="18" customHeight="1" x14ac:dyDescent="0.25">
      <c r="A1341" s="342"/>
      <c r="B1341" s="342"/>
      <c r="C1341" s="342" t="s">
        <v>1851</v>
      </c>
      <c r="D1341" s="342"/>
      <c r="E1341" s="342" t="s">
        <v>7158</v>
      </c>
      <c r="F1341" s="342"/>
      <c r="G1341" s="423" t="str">
        <f t="shared" si="155"/>
        <v>фото1</v>
      </c>
      <c r="H1341" s="342"/>
      <c r="I1341" s="342"/>
      <c r="J1341" s="342"/>
      <c r="K1341" s="342" t="s">
        <v>586</v>
      </c>
      <c r="L1341" s="438">
        <v>50</v>
      </c>
      <c r="M1341" s="342"/>
      <c r="N1341" s="342"/>
      <c r="O1341" s="342"/>
      <c r="P1341" s="453"/>
      <c r="Q1341" s="342"/>
      <c r="R1341" s="342"/>
      <c r="S1341" s="408" t="s">
        <v>5283</v>
      </c>
      <c r="T1341" s="445" t="s">
        <v>4523</v>
      </c>
      <c r="U1341" s="414"/>
      <c r="V1341" s="414"/>
      <c r="W1341" s="414"/>
      <c r="X1341" s="414"/>
    </row>
    <row r="1342" spans="1:24" ht="18" customHeight="1" x14ac:dyDescent="0.25">
      <c r="A1342" s="342"/>
      <c r="B1342" s="342"/>
      <c r="C1342" s="342" t="s">
        <v>2630</v>
      </c>
      <c r="D1342" s="342"/>
      <c r="E1342" s="342" t="s">
        <v>7159</v>
      </c>
      <c r="F1342" s="342"/>
      <c r="G1342" s="423" t="str">
        <f t="shared" si="155"/>
        <v>фото1</v>
      </c>
      <c r="H1342" s="342"/>
      <c r="I1342" s="342"/>
      <c r="J1342" s="342"/>
      <c r="K1342" s="342" t="s">
        <v>586</v>
      </c>
      <c r="L1342" s="438">
        <v>50</v>
      </c>
      <c r="M1342" s="342"/>
      <c r="N1342" s="342"/>
      <c r="O1342" s="342"/>
      <c r="P1342" s="453"/>
      <c r="Q1342" s="342"/>
      <c r="R1342" s="342"/>
      <c r="S1342" s="408" t="s">
        <v>2630</v>
      </c>
      <c r="T1342" s="445" t="s">
        <v>4523</v>
      </c>
      <c r="U1342" s="414"/>
      <c r="V1342" s="414"/>
      <c r="W1342" s="414"/>
      <c r="X1342" s="414"/>
    </row>
    <row r="1343" spans="1:24" ht="18" customHeight="1" x14ac:dyDescent="0.25">
      <c r="A1343" s="342"/>
      <c r="B1343" s="342"/>
      <c r="C1343" s="342" t="s">
        <v>2599</v>
      </c>
      <c r="D1343" s="342"/>
      <c r="E1343" s="342" t="s">
        <v>7160</v>
      </c>
      <c r="F1343" s="342"/>
      <c r="G1343" s="423" t="str">
        <f t="shared" si="155"/>
        <v>фото1</v>
      </c>
      <c r="H1343" s="342"/>
      <c r="I1343" s="342"/>
      <c r="J1343" s="342"/>
      <c r="K1343" s="342" t="s">
        <v>586</v>
      </c>
      <c r="L1343" s="438">
        <v>50</v>
      </c>
      <c r="M1343" s="342"/>
      <c r="N1343" s="342"/>
      <c r="O1343" s="342"/>
      <c r="P1343" s="453"/>
      <c r="Q1343" s="342"/>
      <c r="R1343" s="342"/>
      <c r="S1343" s="408" t="s">
        <v>2599</v>
      </c>
      <c r="T1343" s="445" t="s">
        <v>4495</v>
      </c>
      <c r="U1343" s="414"/>
      <c r="V1343" s="414"/>
      <c r="W1343" s="414"/>
      <c r="X1343" s="414"/>
    </row>
    <row r="1344" spans="1:24" ht="18" customHeight="1" x14ac:dyDescent="0.25">
      <c r="A1344" s="342"/>
      <c r="B1344" s="342"/>
      <c r="C1344" s="342" t="s">
        <v>1838</v>
      </c>
      <c r="D1344" s="342"/>
      <c r="E1344" s="342" t="s">
        <v>7161</v>
      </c>
      <c r="F1344" s="342"/>
      <c r="G1344" s="423" t="str">
        <f t="shared" si="155"/>
        <v>фото1</v>
      </c>
      <c r="H1344" s="342"/>
      <c r="I1344" s="342"/>
      <c r="J1344" s="342"/>
      <c r="K1344" s="342" t="s">
        <v>586</v>
      </c>
      <c r="L1344" s="438">
        <v>50</v>
      </c>
      <c r="M1344" s="342"/>
      <c r="N1344" s="342"/>
      <c r="O1344" s="342"/>
      <c r="P1344" s="453"/>
      <c r="Q1344" s="342"/>
      <c r="R1344" s="342"/>
      <c r="S1344" s="408" t="s">
        <v>1838</v>
      </c>
      <c r="T1344" s="445" t="s">
        <v>4523</v>
      </c>
      <c r="U1344" s="414"/>
      <c r="V1344" s="414"/>
      <c r="W1344" s="414"/>
      <c r="X1344" s="414"/>
    </row>
    <row r="1345" spans="1:24" ht="18" customHeight="1" x14ac:dyDescent="0.25">
      <c r="A1345" s="342"/>
      <c r="B1345" s="342"/>
      <c r="C1345" s="342" t="s">
        <v>1837</v>
      </c>
      <c r="D1345" s="342"/>
      <c r="E1345" s="342" t="s">
        <v>7162</v>
      </c>
      <c r="F1345" s="342"/>
      <c r="G1345" s="423" t="str">
        <f t="shared" si="155"/>
        <v>фото1</v>
      </c>
      <c r="H1345" s="342"/>
      <c r="I1345" s="342"/>
      <c r="J1345" s="342"/>
      <c r="K1345" s="342" t="s">
        <v>586</v>
      </c>
      <c r="L1345" s="438">
        <v>50</v>
      </c>
      <c r="M1345" s="342"/>
      <c r="N1345" s="342"/>
      <c r="O1345" s="342"/>
      <c r="P1345" s="453"/>
      <c r="Q1345" s="342"/>
      <c r="R1345" s="342"/>
      <c r="S1345" s="408" t="s">
        <v>5278</v>
      </c>
      <c r="T1345" s="445" t="s">
        <v>4523</v>
      </c>
      <c r="U1345" s="414"/>
      <c r="V1345" s="414"/>
      <c r="W1345" s="414"/>
      <c r="X1345" s="414"/>
    </row>
    <row r="1346" spans="1:24" ht="18" customHeight="1" x14ac:dyDescent="0.25">
      <c r="A1346" s="342"/>
      <c r="B1346" s="342"/>
      <c r="C1346" s="342" t="s">
        <v>6701</v>
      </c>
      <c r="D1346" s="342"/>
      <c r="E1346" s="342" t="s">
        <v>7163</v>
      </c>
      <c r="F1346" s="342"/>
      <c r="G1346" s="423" t="str">
        <f t="shared" si="155"/>
        <v>фото1</v>
      </c>
      <c r="H1346" s="342"/>
      <c r="I1346" s="342"/>
      <c r="J1346" s="342"/>
      <c r="K1346" s="342" t="s">
        <v>586</v>
      </c>
      <c r="L1346" s="438">
        <v>50</v>
      </c>
      <c r="M1346" s="342"/>
      <c r="N1346" s="342"/>
      <c r="O1346" s="342"/>
      <c r="P1346" s="453"/>
      <c r="Q1346" s="342"/>
      <c r="R1346" s="342"/>
      <c r="S1346" s="408" t="s">
        <v>6701</v>
      </c>
      <c r="T1346" s="445" t="s">
        <v>4523</v>
      </c>
      <c r="U1346" s="414"/>
      <c r="V1346" s="414"/>
      <c r="W1346" s="414"/>
      <c r="X1346" s="414"/>
    </row>
    <row r="1347" spans="1:24" ht="18" customHeight="1" x14ac:dyDescent="0.25">
      <c r="A1347" s="342"/>
      <c r="B1347" s="342"/>
      <c r="C1347" s="342"/>
      <c r="D1347" s="342"/>
      <c r="E1347" s="342"/>
      <c r="F1347" s="342"/>
      <c r="G1347" s="342"/>
      <c r="H1347" s="342"/>
      <c r="I1347" s="342"/>
      <c r="J1347" s="342"/>
      <c r="K1347" s="342"/>
      <c r="L1347" s="438"/>
      <c r="M1347" s="342"/>
      <c r="N1347" s="342"/>
      <c r="O1347" s="342"/>
      <c r="P1347" s="453"/>
      <c r="Q1347" s="342"/>
      <c r="R1347" s="342"/>
      <c r="S1347" s="408"/>
      <c r="T1347" s="445"/>
      <c r="U1347" s="414"/>
      <c r="V1347" s="414"/>
      <c r="W1347" s="414"/>
      <c r="X1347" s="414"/>
    </row>
    <row r="1348" spans="1:24" ht="18.75" x14ac:dyDescent="0.3">
      <c r="A1348" s="426"/>
      <c r="B1348" s="427">
        <v>15017</v>
      </c>
      <c r="C1348" s="428"/>
      <c r="D1348" s="429"/>
      <c r="E1348" s="430" t="s">
        <v>7313</v>
      </c>
      <c r="F1348" s="430"/>
      <c r="G1348" s="430"/>
      <c r="H1348" s="430"/>
      <c r="I1348" s="430"/>
      <c r="J1348" s="430"/>
      <c r="K1348" s="431"/>
      <c r="L1348" s="439">
        <v>400</v>
      </c>
      <c r="M1348" s="432">
        <v>6159</v>
      </c>
      <c r="N1348" s="433"/>
      <c r="O1348" s="434"/>
      <c r="P1348" s="323">
        <v>4607105161207</v>
      </c>
      <c r="Q1348" s="435"/>
      <c r="R1348" s="436"/>
      <c r="S1348" s="458" t="s">
        <v>7164</v>
      </c>
      <c r="T1348" s="445"/>
      <c r="U1348" s="437"/>
      <c r="V1348" s="437"/>
      <c r="W1348" s="437"/>
      <c r="X1348" s="437"/>
    </row>
    <row r="1349" spans="1:24" ht="18" customHeight="1" x14ac:dyDescent="0.25">
      <c r="A1349" s="342"/>
      <c r="B1349" s="342"/>
      <c r="C1349" s="342" t="s">
        <v>1857</v>
      </c>
      <c r="D1349" s="342"/>
      <c r="E1349" s="342" t="s">
        <v>7165</v>
      </c>
      <c r="F1349" s="342"/>
      <c r="G1349" s="423" t="str">
        <f t="shared" ref="G1349:G1356" si="156">HYPERLINK("http://www.gardenbulbs.ru/images/Gladiolus_CL/thumbnails/"&amp;C1349&amp;".jpg","фото1")</f>
        <v>фото1</v>
      </c>
      <c r="H1349" s="342"/>
      <c r="I1349" s="342"/>
      <c r="J1349" s="342"/>
      <c r="K1349" s="342" t="s">
        <v>586</v>
      </c>
      <c r="L1349" s="438">
        <v>50</v>
      </c>
      <c r="M1349" s="342"/>
      <c r="N1349" s="342"/>
      <c r="O1349" s="342"/>
      <c r="P1349" s="453"/>
      <c r="Q1349" s="342"/>
      <c r="R1349" s="342"/>
      <c r="S1349" s="408" t="s">
        <v>1857</v>
      </c>
      <c r="T1349" s="445" t="s">
        <v>4525</v>
      </c>
      <c r="U1349" s="414"/>
      <c r="V1349" s="414"/>
      <c r="W1349" s="414"/>
      <c r="X1349" s="414"/>
    </row>
    <row r="1350" spans="1:24" ht="18" customHeight="1" x14ac:dyDescent="0.25">
      <c r="A1350" s="342"/>
      <c r="B1350" s="342"/>
      <c r="C1350" s="342" t="s">
        <v>1859</v>
      </c>
      <c r="D1350" s="342"/>
      <c r="E1350" s="342" t="s">
        <v>7166</v>
      </c>
      <c r="F1350" s="342"/>
      <c r="G1350" s="423" t="str">
        <f t="shared" si="156"/>
        <v>фото1</v>
      </c>
      <c r="H1350" s="342"/>
      <c r="I1350" s="342"/>
      <c r="J1350" s="342"/>
      <c r="K1350" s="342" t="s">
        <v>586</v>
      </c>
      <c r="L1350" s="438">
        <v>50</v>
      </c>
      <c r="M1350" s="342"/>
      <c r="N1350" s="342"/>
      <c r="O1350" s="342"/>
      <c r="P1350" s="453"/>
      <c r="Q1350" s="342"/>
      <c r="R1350" s="342"/>
      <c r="S1350" s="408" t="s">
        <v>1859</v>
      </c>
      <c r="T1350" s="445" t="s">
        <v>4525</v>
      </c>
      <c r="U1350" s="414"/>
      <c r="V1350" s="414"/>
      <c r="W1350" s="414"/>
      <c r="X1350" s="414"/>
    </row>
    <row r="1351" spans="1:24" ht="18" customHeight="1" x14ac:dyDescent="0.25">
      <c r="A1351" s="342"/>
      <c r="B1351" s="342"/>
      <c r="C1351" s="342" t="s">
        <v>6722</v>
      </c>
      <c r="D1351" s="342"/>
      <c r="E1351" s="342" t="s">
        <v>7167</v>
      </c>
      <c r="F1351" s="342"/>
      <c r="G1351" s="423" t="str">
        <f t="shared" si="156"/>
        <v>фото1</v>
      </c>
      <c r="H1351" s="342"/>
      <c r="I1351" s="342"/>
      <c r="J1351" s="342"/>
      <c r="K1351" s="342" t="s">
        <v>586</v>
      </c>
      <c r="L1351" s="438">
        <v>50</v>
      </c>
      <c r="M1351" s="342"/>
      <c r="N1351" s="342"/>
      <c r="O1351" s="342"/>
      <c r="P1351" s="453"/>
      <c r="Q1351" s="342"/>
      <c r="R1351" s="342"/>
      <c r="S1351" s="408" t="s">
        <v>6722</v>
      </c>
      <c r="T1351" s="445" t="s">
        <v>4525</v>
      </c>
      <c r="U1351" s="414"/>
      <c r="V1351" s="414"/>
      <c r="W1351" s="414"/>
      <c r="X1351" s="414"/>
    </row>
    <row r="1352" spans="1:24" ht="18" customHeight="1" x14ac:dyDescent="0.25">
      <c r="A1352" s="342"/>
      <c r="B1352" s="342"/>
      <c r="C1352" s="342" t="s">
        <v>4530</v>
      </c>
      <c r="D1352" s="342"/>
      <c r="E1352" s="342" t="s">
        <v>7168</v>
      </c>
      <c r="F1352" s="342"/>
      <c r="G1352" s="423" t="str">
        <f t="shared" si="156"/>
        <v>фото1</v>
      </c>
      <c r="H1352" s="342"/>
      <c r="I1352" s="342"/>
      <c r="J1352" s="342"/>
      <c r="K1352" s="342" t="s">
        <v>586</v>
      </c>
      <c r="L1352" s="438">
        <v>50</v>
      </c>
      <c r="M1352" s="342"/>
      <c r="N1352" s="342"/>
      <c r="O1352" s="342"/>
      <c r="P1352" s="453"/>
      <c r="Q1352" s="342"/>
      <c r="R1352" s="342"/>
      <c r="S1352" s="408" t="s">
        <v>4530</v>
      </c>
      <c r="T1352" s="445" t="s">
        <v>4525</v>
      </c>
      <c r="U1352" s="414"/>
      <c r="V1352" s="414"/>
      <c r="W1352" s="414"/>
      <c r="X1352" s="414"/>
    </row>
    <row r="1353" spans="1:24" ht="18" customHeight="1" x14ac:dyDescent="0.25">
      <c r="A1353" s="342"/>
      <c r="B1353" s="342"/>
      <c r="C1353" s="342" t="s">
        <v>3116</v>
      </c>
      <c r="D1353" s="342"/>
      <c r="E1353" s="342" t="s">
        <v>7169</v>
      </c>
      <c r="F1353" s="342"/>
      <c r="G1353" s="423" t="str">
        <f t="shared" si="156"/>
        <v>фото1</v>
      </c>
      <c r="H1353" s="342"/>
      <c r="I1353" s="342"/>
      <c r="J1353" s="342"/>
      <c r="K1353" s="342" t="s">
        <v>586</v>
      </c>
      <c r="L1353" s="438">
        <v>50</v>
      </c>
      <c r="M1353" s="342"/>
      <c r="N1353" s="342"/>
      <c r="O1353" s="342"/>
      <c r="P1353" s="453"/>
      <c r="Q1353" s="342"/>
      <c r="R1353" s="342"/>
      <c r="S1353" s="408" t="s">
        <v>3116</v>
      </c>
      <c r="T1353" s="445" t="s">
        <v>4525</v>
      </c>
      <c r="U1353" s="414"/>
      <c r="V1353" s="414"/>
      <c r="W1353" s="414"/>
      <c r="X1353" s="414"/>
    </row>
    <row r="1354" spans="1:24" ht="18" customHeight="1" x14ac:dyDescent="0.25">
      <c r="A1354" s="342"/>
      <c r="B1354" s="342"/>
      <c r="C1354" s="342" t="s">
        <v>3530</v>
      </c>
      <c r="D1354" s="342"/>
      <c r="E1354" s="342" t="s">
        <v>7170</v>
      </c>
      <c r="F1354" s="342"/>
      <c r="G1354" s="423" t="str">
        <f t="shared" si="156"/>
        <v>фото1</v>
      </c>
      <c r="H1354" s="342"/>
      <c r="I1354" s="342"/>
      <c r="J1354" s="342"/>
      <c r="K1354" s="342" t="s">
        <v>586</v>
      </c>
      <c r="L1354" s="438">
        <v>50</v>
      </c>
      <c r="M1354" s="342"/>
      <c r="N1354" s="342"/>
      <c r="O1354" s="342"/>
      <c r="P1354" s="453"/>
      <c r="Q1354" s="342"/>
      <c r="R1354" s="342"/>
      <c r="S1354" s="408" t="s">
        <v>3530</v>
      </c>
      <c r="T1354" s="445" t="s">
        <v>4537</v>
      </c>
      <c r="U1354" s="414"/>
      <c r="V1354" s="414"/>
      <c r="W1354" s="414"/>
      <c r="X1354" s="414"/>
    </row>
    <row r="1355" spans="1:24" ht="18" customHeight="1" x14ac:dyDescent="0.25">
      <c r="A1355" s="342"/>
      <c r="B1355" s="342"/>
      <c r="C1355" s="342" t="s">
        <v>5300</v>
      </c>
      <c r="D1355" s="342"/>
      <c r="E1355" s="342" t="s">
        <v>7171</v>
      </c>
      <c r="F1355" s="342"/>
      <c r="G1355" s="423" t="str">
        <f t="shared" si="156"/>
        <v>фото1</v>
      </c>
      <c r="H1355" s="342"/>
      <c r="I1355" s="342"/>
      <c r="J1355" s="342"/>
      <c r="K1355" s="342" t="s">
        <v>586</v>
      </c>
      <c r="L1355" s="438">
        <v>50</v>
      </c>
      <c r="M1355" s="342"/>
      <c r="N1355" s="342"/>
      <c r="O1355" s="342"/>
      <c r="P1355" s="453"/>
      <c r="Q1355" s="342"/>
      <c r="R1355" s="342"/>
      <c r="S1355" s="408" t="s">
        <v>5300</v>
      </c>
      <c r="T1355" s="445" t="s">
        <v>4537</v>
      </c>
      <c r="U1355" s="414"/>
      <c r="V1355" s="414"/>
      <c r="W1355" s="414"/>
      <c r="X1355" s="414"/>
    </row>
    <row r="1356" spans="1:24" ht="18" customHeight="1" x14ac:dyDescent="0.25">
      <c r="A1356" s="342"/>
      <c r="B1356" s="342"/>
      <c r="C1356" s="342" t="s">
        <v>1860</v>
      </c>
      <c r="D1356" s="342"/>
      <c r="E1356" s="342" t="s">
        <v>7172</v>
      </c>
      <c r="F1356" s="342"/>
      <c r="G1356" s="423" t="str">
        <f t="shared" si="156"/>
        <v>фото1</v>
      </c>
      <c r="H1356" s="342"/>
      <c r="I1356" s="342"/>
      <c r="J1356" s="342"/>
      <c r="K1356" s="342" t="s">
        <v>586</v>
      </c>
      <c r="L1356" s="438">
        <v>50</v>
      </c>
      <c r="M1356" s="342"/>
      <c r="N1356" s="342"/>
      <c r="O1356" s="342"/>
      <c r="P1356" s="453"/>
      <c r="Q1356" s="342"/>
      <c r="R1356" s="342"/>
      <c r="S1356" s="408" t="s">
        <v>1860</v>
      </c>
      <c r="T1356" s="445" t="s">
        <v>4525</v>
      </c>
      <c r="U1356" s="414"/>
      <c r="V1356" s="414"/>
      <c r="W1356" s="414"/>
      <c r="X1356" s="414"/>
    </row>
    <row r="1357" spans="1:24" ht="18" customHeight="1" x14ac:dyDescent="0.25">
      <c r="A1357" s="342"/>
      <c r="B1357" s="342"/>
      <c r="C1357" s="342"/>
      <c r="D1357" s="342"/>
      <c r="E1357" s="342"/>
      <c r="F1357" s="342"/>
      <c r="G1357" s="342"/>
      <c r="H1357" s="342"/>
      <c r="I1357" s="342"/>
      <c r="J1357" s="342"/>
      <c r="K1357" s="342"/>
      <c r="L1357" s="438"/>
      <c r="M1357" s="342"/>
      <c r="N1357" s="342"/>
      <c r="O1357" s="342"/>
      <c r="P1357" s="453"/>
      <c r="Q1357" s="342"/>
      <c r="R1357" s="342"/>
      <c r="S1357" s="408"/>
      <c r="T1357" s="445"/>
      <c r="U1357" s="414"/>
      <c r="V1357" s="414"/>
      <c r="W1357" s="414"/>
      <c r="X1357" s="414"/>
    </row>
    <row r="1358" spans="1:24" ht="18.75" x14ac:dyDescent="0.3">
      <c r="A1358" s="426"/>
      <c r="B1358" s="427">
        <v>15018</v>
      </c>
      <c r="C1358" s="428"/>
      <c r="D1358" s="429"/>
      <c r="E1358" s="430" t="s">
        <v>7312</v>
      </c>
      <c r="F1358" s="430"/>
      <c r="G1358" s="430"/>
      <c r="H1358" s="430"/>
      <c r="I1358" s="430"/>
      <c r="J1358" s="430"/>
      <c r="K1358" s="431"/>
      <c r="L1358" s="439">
        <v>400</v>
      </c>
      <c r="M1358" s="432">
        <v>6209</v>
      </c>
      <c r="N1358" s="433"/>
      <c r="O1358" s="434"/>
      <c r="P1358" s="323">
        <v>4607105161214</v>
      </c>
      <c r="Q1358" s="435"/>
      <c r="R1358" s="436"/>
      <c r="S1358" s="458" t="s">
        <v>7173</v>
      </c>
      <c r="T1358" s="445"/>
      <c r="U1358" s="437"/>
      <c r="V1358" s="437"/>
      <c r="W1358" s="437"/>
      <c r="X1358" s="437"/>
    </row>
    <row r="1359" spans="1:24" ht="18" customHeight="1" x14ac:dyDescent="0.25">
      <c r="A1359" s="342"/>
      <c r="B1359" s="342"/>
      <c r="C1359" s="342" t="s">
        <v>6707</v>
      </c>
      <c r="D1359" s="342"/>
      <c r="E1359" s="342" t="s">
        <v>7174</v>
      </c>
      <c r="F1359" s="342"/>
      <c r="G1359" s="423" t="str">
        <f t="shared" ref="G1359:G1366" si="157">HYPERLINK("http://www.gardenbulbs.ru/images/Gladiolus_CL/thumbnails/"&amp;C1359&amp;".jpg","фото1")</f>
        <v>фото1</v>
      </c>
      <c r="H1359" s="342"/>
      <c r="I1359" s="342"/>
      <c r="J1359" s="342"/>
      <c r="K1359" s="342" t="s">
        <v>586</v>
      </c>
      <c r="L1359" s="438">
        <v>50</v>
      </c>
      <c r="M1359" s="342"/>
      <c r="N1359" s="342"/>
      <c r="O1359" s="342"/>
      <c r="P1359" s="453"/>
      <c r="Q1359" s="342"/>
      <c r="R1359" s="342"/>
      <c r="S1359" s="408" t="s">
        <v>6707</v>
      </c>
      <c r="T1359" s="445" t="s">
        <v>4525</v>
      </c>
      <c r="U1359" s="414"/>
      <c r="V1359" s="414"/>
      <c r="W1359" s="414"/>
      <c r="X1359" s="414"/>
    </row>
    <row r="1360" spans="1:24" ht="18" customHeight="1" x14ac:dyDescent="0.25">
      <c r="A1360" s="342"/>
      <c r="B1360" s="342"/>
      <c r="C1360" s="342" t="s">
        <v>3111</v>
      </c>
      <c r="D1360" s="342"/>
      <c r="E1360" s="342" t="s">
        <v>7175</v>
      </c>
      <c r="F1360" s="342"/>
      <c r="G1360" s="423" t="str">
        <f t="shared" si="157"/>
        <v>фото1</v>
      </c>
      <c r="H1360" s="342"/>
      <c r="I1360" s="342"/>
      <c r="J1360" s="342"/>
      <c r="K1360" s="342" t="s">
        <v>586</v>
      </c>
      <c r="L1360" s="438">
        <v>50</v>
      </c>
      <c r="M1360" s="342"/>
      <c r="N1360" s="342"/>
      <c r="O1360" s="342"/>
      <c r="P1360" s="453"/>
      <c r="Q1360" s="342"/>
      <c r="R1360" s="342"/>
      <c r="S1360" s="408" t="s">
        <v>3111</v>
      </c>
      <c r="T1360" s="445" t="s">
        <v>4525</v>
      </c>
      <c r="U1360" s="414"/>
      <c r="V1360" s="414"/>
      <c r="W1360" s="414"/>
      <c r="X1360" s="414"/>
    </row>
    <row r="1361" spans="1:24" ht="18" customHeight="1" x14ac:dyDescent="0.25">
      <c r="A1361" s="342"/>
      <c r="B1361" s="342"/>
      <c r="C1361" s="342" t="s">
        <v>6736</v>
      </c>
      <c r="D1361" s="342"/>
      <c r="E1361" s="342" t="s">
        <v>7176</v>
      </c>
      <c r="F1361" s="342"/>
      <c r="G1361" s="423" t="str">
        <f t="shared" si="157"/>
        <v>фото1</v>
      </c>
      <c r="H1361" s="342"/>
      <c r="I1361" s="342"/>
      <c r="J1361" s="342"/>
      <c r="K1361" s="342" t="s">
        <v>586</v>
      </c>
      <c r="L1361" s="438">
        <v>50</v>
      </c>
      <c r="M1361" s="342"/>
      <c r="N1361" s="342"/>
      <c r="O1361" s="342"/>
      <c r="P1361" s="453"/>
      <c r="Q1361" s="342"/>
      <c r="R1361" s="342"/>
      <c r="S1361" s="408" t="s">
        <v>6736</v>
      </c>
      <c r="T1361" s="445" t="s">
        <v>4537</v>
      </c>
      <c r="U1361" s="414"/>
      <c r="V1361" s="414"/>
      <c r="W1361" s="414"/>
      <c r="X1361" s="414"/>
    </row>
    <row r="1362" spans="1:24" ht="18" customHeight="1" x14ac:dyDescent="0.25">
      <c r="A1362" s="342"/>
      <c r="B1362" s="342"/>
      <c r="C1362" s="342" t="s">
        <v>5294</v>
      </c>
      <c r="D1362" s="342"/>
      <c r="E1362" s="342" t="s">
        <v>7177</v>
      </c>
      <c r="F1362" s="342"/>
      <c r="G1362" s="423" t="str">
        <f t="shared" si="157"/>
        <v>фото1</v>
      </c>
      <c r="H1362" s="342"/>
      <c r="I1362" s="342"/>
      <c r="J1362" s="342"/>
      <c r="K1362" s="342" t="s">
        <v>586</v>
      </c>
      <c r="L1362" s="438">
        <v>50</v>
      </c>
      <c r="M1362" s="342"/>
      <c r="N1362" s="342"/>
      <c r="O1362" s="342"/>
      <c r="P1362" s="453"/>
      <c r="Q1362" s="342"/>
      <c r="R1362" s="342"/>
      <c r="S1362" s="408" t="s">
        <v>5294</v>
      </c>
      <c r="T1362" s="445" t="s">
        <v>4525</v>
      </c>
      <c r="U1362" s="414"/>
      <c r="V1362" s="414"/>
      <c r="W1362" s="414"/>
      <c r="X1362" s="414"/>
    </row>
    <row r="1363" spans="1:24" ht="18" customHeight="1" x14ac:dyDescent="0.25">
      <c r="A1363" s="342"/>
      <c r="B1363" s="342"/>
      <c r="C1363" s="342" t="s">
        <v>1866</v>
      </c>
      <c r="D1363" s="342"/>
      <c r="E1363" s="342" t="s">
        <v>7178</v>
      </c>
      <c r="F1363" s="342"/>
      <c r="G1363" s="423" t="str">
        <f t="shared" si="157"/>
        <v>фото1</v>
      </c>
      <c r="H1363" s="342"/>
      <c r="I1363" s="342"/>
      <c r="J1363" s="342"/>
      <c r="K1363" s="342" t="s">
        <v>586</v>
      </c>
      <c r="L1363" s="438">
        <v>50</v>
      </c>
      <c r="M1363" s="342"/>
      <c r="N1363" s="342"/>
      <c r="O1363" s="342"/>
      <c r="P1363" s="453"/>
      <c r="Q1363" s="342"/>
      <c r="R1363" s="342"/>
      <c r="S1363" s="408" t="s">
        <v>1866</v>
      </c>
      <c r="T1363" s="445" t="s">
        <v>4537</v>
      </c>
      <c r="U1363" s="414"/>
      <c r="V1363" s="414"/>
      <c r="W1363" s="414"/>
      <c r="X1363" s="414"/>
    </row>
    <row r="1364" spans="1:24" ht="18" customHeight="1" x14ac:dyDescent="0.25">
      <c r="A1364" s="342"/>
      <c r="B1364" s="342"/>
      <c r="C1364" s="342" t="s">
        <v>3529</v>
      </c>
      <c r="D1364" s="342"/>
      <c r="E1364" s="342" t="s">
        <v>7179</v>
      </c>
      <c r="F1364" s="342"/>
      <c r="G1364" s="423" t="str">
        <f t="shared" si="157"/>
        <v>фото1</v>
      </c>
      <c r="H1364" s="342"/>
      <c r="I1364" s="342"/>
      <c r="J1364" s="342"/>
      <c r="K1364" s="342" t="s">
        <v>586</v>
      </c>
      <c r="L1364" s="438">
        <v>50</v>
      </c>
      <c r="M1364" s="342"/>
      <c r="N1364" s="342"/>
      <c r="O1364" s="342"/>
      <c r="P1364" s="453"/>
      <c r="Q1364" s="342"/>
      <c r="R1364" s="342"/>
      <c r="S1364" s="408" t="s">
        <v>3529</v>
      </c>
      <c r="T1364" s="445" t="s">
        <v>4537</v>
      </c>
      <c r="U1364" s="414"/>
      <c r="V1364" s="414"/>
      <c r="W1364" s="414"/>
      <c r="X1364" s="414"/>
    </row>
    <row r="1365" spans="1:24" ht="18" customHeight="1" x14ac:dyDescent="0.25">
      <c r="A1365" s="342"/>
      <c r="B1365" s="342"/>
      <c r="C1365" s="342" t="s">
        <v>3991</v>
      </c>
      <c r="D1365" s="342"/>
      <c r="E1365" s="342" t="s">
        <v>7180</v>
      </c>
      <c r="F1365" s="342"/>
      <c r="G1365" s="423" t="str">
        <f t="shared" si="157"/>
        <v>фото1</v>
      </c>
      <c r="H1365" s="342"/>
      <c r="I1365" s="342"/>
      <c r="J1365" s="342"/>
      <c r="K1365" s="342" t="s">
        <v>586</v>
      </c>
      <c r="L1365" s="438">
        <v>50</v>
      </c>
      <c r="M1365" s="342"/>
      <c r="N1365" s="342"/>
      <c r="O1365" s="342"/>
      <c r="P1365" s="453"/>
      <c r="Q1365" s="342"/>
      <c r="R1365" s="342"/>
      <c r="S1365" s="408" t="s">
        <v>3991</v>
      </c>
      <c r="T1365" s="445" t="s">
        <v>4525</v>
      </c>
      <c r="U1365" s="414"/>
      <c r="V1365" s="414"/>
      <c r="W1365" s="414"/>
      <c r="X1365" s="414"/>
    </row>
    <row r="1366" spans="1:24" ht="18" customHeight="1" x14ac:dyDescent="0.25">
      <c r="A1366" s="342"/>
      <c r="B1366" s="342"/>
      <c r="C1366" s="342" t="s">
        <v>5303</v>
      </c>
      <c r="D1366" s="342"/>
      <c r="E1366" s="342" t="s">
        <v>7181</v>
      </c>
      <c r="F1366" s="342"/>
      <c r="G1366" s="423" t="str">
        <f t="shared" si="157"/>
        <v>фото1</v>
      </c>
      <c r="H1366" s="342"/>
      <c r="I1366" s="342"/>
      <c r="J1366" s="342"/>
      <c r="K1366" s="342" t="s">
        <v>586</v>
      </c>
      <c r="L1366" s="438">
        <v>50</v>
      </c>
      <c r="M1366" s="342"/>
      <c r="N1366" s="342"/>
      <c r="O1366" s="342"/>
      <c r="P1366" s="453"/>
      <c r="Q1366" s="342"/>
      <c r="R1366" s="342"/>
      <c r="S1366" s="408" t="s">
        <v>5303</v>
      </c>
      <c r="T1366" s="445" t="s">
        <v>4537</v>
      </c>
      <c r="U1366" s="414"/>
      <c r="V1366" s="414"/>
      <c r="W1366" s="414"/>
      <c r="X1366" s="414"/>
    </row>
    <row r="1367" spans="1:24" ht="18" customHeight="1" x14ac:dyDescent="0.25">
      <c r="A1367" s="342"/>
      <c r="B1367" s="342"/>
      <c r="C1367" s="342"/>
      <c r="D1367" s="342"/>
      <c r="E1367" s="342"/>
      <c r="F1367" s="342"/>
      <c r="G1367" s="342"/>
      <c r="H1367" s="342"/>
      <c r="I1367" s="342"/>
      <c r="J1367" s="342"/>
      <c r="K1367" s="342"/>
      <c r="L1367" s="438"/>
      <c r="M1367" s="342"/>
      <c r="N1367" s="342"/>
      <c r="O1367" s="342"/>
      <c r="P1367" s="453"/>
      <c r="Q1367" s="342"/>
      <c r="R1367" s="342"/>
      <c r="S1367" s="408"/>
      <c r="T1367" s="445"/>
      <c r="U1367" s="414"/>
      <c r="V1367" s="414"/>
      <c r="W1367" s="414"/>
      <c r="X1367" s="414"/>
    </row>
    <row r="1368" spans="1:24" ht="18.75" x14ac:dyDescent="0.3">
      <c r="A1368" s="426"/>
      <c r="B1368" s="427">
        <v>15019</v>
      </c>
      <c r="C1368" s="428"/>
      <c r="D1368" s="429"/>
      <c r="E1368" s="430" t="s">
        <v>7183</v>
      </c>
      <c r="F1368" s="430"/>
      <c r="G1368" s="430"/>
      <c r="H1368" s="430"/>
      <c r="I1368" s="430"/>
      <c r="J1368" s="430"/>
      <c r="K1368" s="431"/>
      <c r="L1368" s="439">
        <v>400</v>
      </c>
      <c r="M1368" s="432">
        <v>6529</v>
      </c>
      <c r="N1368" s="433"/>
      <c r="O1368" s="434"/>
      <c r="P1368" s="323">
        <v>4607105161221</v>
      </c>
      <c r="Q1368" s="435"/>
      <c r="R1368" s="436"/>
      <c r="S1368" s="458" t="s">
        <v>7182</v>
      </c>
      <c r="T1368" s="445"/>
      <c r="U1368" s="437"/>
      <c r="V1368" s="437"/>
      <c r="W1368" s="437"/>
      <c r="X1368" s="437"/>
    </row>
    <row r="1369" spans="1:24" ht="18" customHeight="1" x14ac:dyDescent="0.25">
      <c r="A1369" s="342"/>
      <c r="B1369" s="342"/>
      <c r="C1369" s="342" t="s">
        <v>1894</v>
      </c>
      <c r="D1369" s="342"/>
      <c r="E1369" s="342" t="s">
        <v>7184</v>
      </c>
      <c r="F1369" s="342"/>
      <c r="G1369" s="423" t="str">
        <f t="shared" ref="G1369:G1376" si="158">HYPERLINK("http://www.gardenbulbs.ru/images/Gladiolus_CL/thumbnails/"&amp;C1369&amp;".jpg","фото1")</f>
        <v>фото1</v>
      </c>
      <c r="H1369" s="342"/>
      <c r="I1369" s="342"/>
      <c r="J1369" s="342"/>
      <c r="K1369" s="342" t="s">
        <v>586</v>
      </c>
      <c r="L1369" s="438">
        <v>50</v>
      </c>
      <c r="M1369" s="342"/>
      <c r="N1369" s="342"/>
      <c r="O1369" s="342"/>
      <c r="P1369" s="453"/>
      <c r="Q1369" s="342"/>
      <c r="R1369" s="342"/>
      <c r="S1369" s="408" t="s">
        <v>1894</v>
      </c>
      <c r="T1369" s="445" t="s">
        <v>4543</v>
      </c>
      <c r="U1369" s="414"/>
      <c r="V1369" s="414"/>
      <c r="W1369" s="414"/>
      <c r="X1369" s="414"/>
    </row>
    <row r="1370" spans="1:24" ht="18" customHeight="1" x14ac:dyDescent="0.25">
      <c r="A1370" s="342"/>
      <c r="B1370" s="342"/>
      <c r="C1370" s="342" t="s">
        <v>1895</v>
      </c>
      <c r="D1370" s="342"/>
      <c r="E1370" s="342" t="s">
        <v>7185</v>
      </c>
      <c r="F1370" s="342"/>
      <c r="G1370" s="423" t="str">
        <f t="shared" si="158"/>
        <v>фото1</v>
      </c>
      <c r="H1370" s="342"/>
      <c r="I1370" s="342"/>
      <c r="J1370" s="342"/>
      <c r="K1370" s="342" t="s">
        <v>586</v>
      </c>
      <c r="L1370" s="438">
        <v>50</v>
      </c>
      <c r="M1370" s="342"/>
      <c r="N1370" s="342"/>
      <c r="O1370" s="342"/>
      <c r="P1370" s="453"/>
      <c r="Q1370" s="342"/>
      <c r="R1370" s="342"/>
      <c r="S1370" s="408" t="s">
        <v>1895</v>
      </c>
      <c r="T1370" s="445" t="s">
        <v>4543</v>
      </c>
      <c r="U1370" s="414"/>
      <c r="V1370" s="414"/>
      <c r="W1370" s="414"/>
      <c r="X1370" s="414"/>
    </row>
    <row r="1371" spans="1:24" ht="18" customHeight="1" x14ac:dyDescent="0.25">
      <c r="A1371" s="342"/>
      <c r="B1371" s="342"/>
      <c r="C1371" s="342" t="s">
        <v>2641</v>
      </c>
      <c r="D1371" s="342"/>
      <c r="E1371" s="342" t="s">
        <v>7186</v>
      </c>
      <c r="F1371" s="342"/>
      <c r="G1371" s="423" t="str">
        <f t="shared" si="158"/>
        <v>фото1</v>
      </c>
      <c r="H1371" s="342"/>
      <c r="I1371" s="342"/>
      <c r="J1371" s="342"/>
      <c r="K1371" s="342" t="s">
        <v>586</v>
      </c>
      <c r="L1371" s="438">
        <v>50</v>
      </c>
      <c r="M1371" s="342"/>
      <c r="N1371" s="342"/>
      <c r="O1371" s="342"/>
      <c r="P1371" s="453"/>
      <c r="Q1371" s="342"/>
      <c r="R1371" s="342"/>
      <c r="S1371" s="408" t="s">
        <v>2641</v>
      </c>
      <c r="T1371" s="445" t="s">
        <v>4543</v>
      </c>
      <c r="U1371" s="414"/>
      <c r="V1371" s="414"/>
      <c r="W1371" s="414"/>
      <c r="X1371" s="414"/>
    </row>
    <row r="1372" spans="1:24" ht="18" customHeight="1" x14ac:dyDescent="0.25">
      <c r="A1372" s="342"/>
      <c r="B1372" s="342"/>
      <c r="C1372" s="342" t="s">
        <v>3152</v>
      </c>
      <c r="D1372" s="342"/>
      <c r="E1372" s="342" t="s">
        <v>7187</v>
      </c>
      <c r="F1372" s="342"/>
      <c r="G1372" s="423" t="str">
        <f t="shared" si="158"/>
        <v>фото1</v>
      </c>
      <c r="H1372" s="342"/>
      <c r="I1372" s="342"/>
      <c r="J1372" s="342"/>
      <c r="K1372" s="342" t="s">
        <v>586</v>
      </c>
      <c r="L1372" s="438">
        <v>50</v>
      </c>
      <c r="M1372" s="342"/>
      <c r="N1372" s="342"/>
      <c r="O1372" s="342"/>
      <c r="P1372" s="453"/>
      <c r="Q1372" s="342"/>
      <c r="R1372" s="342"/>
      <c r="S1372" s="408" t="s">
        <v>3152</v>
      </c>
      <c r="T1372" s="445" t="s">
        <v>4543</v>
      </c>
      <c r="U1372" s="414"/>
      <c r="V1372" s="414"/>
      <c r="W1372" s="414"/>
      <c r="X1372" s="414"/>
    </row>
    <row r="1373" spans="1:24" ht="18" customHeight="1" x14ac:dyDescent="0.25">
      <c r="A1373" s="342"/>
      <c r="B1373" s="342"/>
      <c r="C1373" s="342" t="s">
        <v>3130</v>
      </c>
      <c r="D1373" s="342"/>
      <c r="E1373" s="342" t="s">
        <v>7188</v>
      </c>
      <c r="F1373" s="342"/>
      <c r="G1373" s="423" t="str">
        <f t="shared" si="158"/>
        <v>фото1</v>
      </c>
      <c r="H1373" s="342"/>
      <c r="I1373" s="342"/>
      <c r="J1373" s="342"/>
      <c r="K1373" s="342" t="s">
        <v>586</v>
      </c>
      <c r="L1373" s="438">
        <v>50</v>
      </c>
      <c r="M1373" s="342"/>
      <c r="N1373" s="342"/>
      <c r="O1373" s="342"/>
      <c r="P1373" s="453"/>
      <c r="Q1373" s="342"/>
      <c r="R1373" s="342"/>
      <c r="S1373" s="408" t="s">
        <v>3130</v>
      </c>
      <c r="T1373" s="445" t="s">
        <v>4538</v>
      </c>
      <c r="U1373" s="414"/>
      <c r="V1373" s="414"/>
      <c r="W1373" s="414"/>
      <c r="X1373" s="414"/>
    </row>
    <row r="1374" spans="1:24" ht="18" customHeight="1" x14ac:dyDescent="0.25">
      <c r="A1374" s="342"/>
      <c r="B1374" s="342"/>
      <c r="C1374" s="342" t="s">
        <v>3154</v>
      </c>
      <c r="D1374" s="342"/>
      <c r="E1374" s="342" t="s">
        <v>7189</v>
      </c>
      <c r="F1374" s="342"/>
      <c r="G1374" s="423" t="str">
        <f t="shared" si="158"/>
        <v>фото1</v>
      </c>
      <c r="H1374" s="342"/>
      <c r="I1374" s="342"/>
      <c r="J1374" s="342"/>
      <c r="K1374" s="342" t="s">
        <v>586</v>
      </c>
      <c r="L1374" s="438">
        <v>50</v>
      </c>
      <c r="M1374" s="342"/>
      <c r="N1374" s="342"/>
      <c r="O1374" s="342"/>
      <c r="P1374" s="453"/>
      <c r="Q1374" s="342"/>
      <c r="R1374" s="342"/>
      <c r="S1374" s="408" t="s">
        <v>3154</v>
      </c>
      <c r="T1374" s="445" t="s">
        <v>4543</v>
      </c>
      <c r="U1374" s="414"/>
      <c r="V1374" s="414"/>
      <c r="W1374" s="414"/>
      <c r="X1374" s="414"/>
    </row>
    <row r="1375" spans="1:24" ht="18" customHeight="1" x14ac:dyDescent="0.25">
      <c r="A1375" s="342"/>
      <c r="B1375" s="342"/>
      <c r="C1375" s="342" t="s">
        <v>3947</v>
      </c>
      <c r="D1375" s="342"/>
      <c r="E1375" s="342" t="s">
        <v>7190</v>
      </c>
      <c r="F1375" s="342"/>
      <c r="G1375" s="423" t="str">
        <f t="shared" si="158"/>
        <v>фото1</v>
      </c>
      <c r="H1375" s="342"/>
      <c r="I1375" s="342"/>
      <c r="J1375" s="342"/>
      <c r="K1375" s="342" t="s">
        <v>586</v>
      </c>
      <c r="L1375" s="438">
        <v>50</v>
      </c>
      <c r="M1375" s="342"/>
      <c r="N1375" s="342"/>
      <c r="O1375" s="342"/>
      <c r="P1375" s="453"/>
      <c r="Q1375" s="342"/>
      <c r="R1375" s="342"/>
      <c r="S1375" s="408" t="s">
        <v>3947</v>
      </c>
      <c r="T1375" s="445" t="s">
        <v>4543</v>
      </c>
      <c r="U1375" s="414"/>
      <c r="V1375" s="414"/>
      <c r="W1375" s="414"/>
      <c r="X1375" s="414"/>
    </row>
    <row r="1376" spans="1:24" ht="18" customHeight="1" x14ac:dyDescent="0.25">
      <c r="A1376" s="342"/>
      <c r="B1376" s="342"/>
      <c r="C1376" s="342" t="s">
        <v>1904</v>
      </c>
      <c r="D1376" s="342"/>
      <c r="E1376" s="342" t="s">
        <v>7191</v>
      </c>
      <c r="F1376" s="342"/>
      <c r="G1376" s="423" t="str">
        <f t="shared" si="158"/>
        <v>фото1</v>
      </c>
      <c r="H1376" s="342"/>
      <c r="I1376" s="342"/>
      <c r="J1376" s="342"/>
      <c r="K1376" s="342" t="s">
        <v>586</v>
      </c>
      <c r="L1376" s="438">
        <v>50</v>
      </c>
      <c r="M1376" s="342"/>
      <c r="N1376" s="342"/>
      <c r="O1376" s="342"/>
      <c r="P1376" s="453"/>
      <c r="Q1376" s="342"/>
      <c r="R1376" s="342"/>
      <c r="S1376" s="408" t="s">
        <v>1904</v>
      </c>
      <c r="T1376" s="445" t="s">
        <v>4543</v>
      </c>
      <c r="U1376" s="414"/>
      <c r="V1376" s="414"/>
      <c r="W1376" s="414"/>
      <c r="X1376" s="414"/>
    </row>
    <row r="1377" spans="1:24" ht="18" customHeight="1" x14ac:dyDescent="0.25">
      <c r="A1377" s="342"/>
      <c r="B1377" s="342"/>
      <c r="C1377" s="342"/>
      <c r="D1377" s="342"/>
      <c r="E1377" s="342"/>
      <c r="F1377" s="342"/>
      <c r="G1377" s="342"/>
      <c r="H1377" s="342"/>
      <c r="I1377" s="342"/>
      <c r="J1377" s="342"/>
      <c r="K1377" s="342"/>
      <c r="L1377" s="438"/>
      <c r="M1377" s="342"/>
      <c r="N1377" s="342"/>
      <c r="O1377" s="342"/>
      <c r="P1377" s="453"/>
      <c r="Q1377" s="342"/>
      <c r="R1377" s="342"/>
      <c r="S1377" s="408"/>
      <c r="T1377" s="445"/>
      <c r="U1377" s="414"/>
      <c r="V1377" s="414"/>
      <c r="W1377" s="414"/>
      <c r="X1377" s="414"/>
    </row>
    <row r="1378" spans="1:24" ht="18.75" x14ac:dyDescent="0.3">
      <c r="A1378" s="426"/>
      <c r="B1378" s="427">
        <v>15020</v>
      </c>
      <c r="C1378" s="428"/>
      <c r="D1378" s="429"/>
      <c r="E1378" s="430" t="s">
        <v>7193</v>
      </c>
      <c r="F1378" s="430"/>
      <c r="G1378" s="430"/>
      <c r="H1378" s="430"/>
      <c r="I1378" s="430"/>
      <c r="J1378" s="430"/>
      <c r="K1378" s="431"/>
      <c r="L1378" s="439">
        <v>400</v>
      </c>
      <c r="M1378" s="432">
        <v>7052</v>
      </c>
      <c r="N1378" s="433"/>
      <c r="O1378" s="434"/>
      <c r="P1378" s="323">
        <v>4607105161238</v>
      </c>
      <c r="Q1378" s="435"/>
      <c r="R1378" s="436"/>
      <c r="S1378" s="458" t="s">
        <v>7192</v>
      </c>
      <c r="T1378" s="445"/>
      <c r="U1378" s="437"/>
      <c r="V1378" s="437"/>
      <c r="W1378" s="437"/>
      <c r="X1378" s="437"/>
    </row>
    <row r="1379" spans="1:24" ht="18" customHeight="1" x14ac:dyDescent="0.25">
      <c r="A1379" s="342"/>
      <c r="B1379" s="342"/>
      <c r="C1379" s="342" t="s">
        <v>3936</v>
      </c>
      <c r="D1379" s="342"/>
      <c r="E1379" s="342" t="s">
        <v>7194</v>
      </c>
      <c r="F1379" s="342"/>
      <c r="G1379" s="423" t="str">
        <f t="shared" ref="G1379:G1386" si="159">HYPERLINK("http://www.gardenbulbs.ru/images/Gladiolus_CL/thumbnails/"&amp;C1379&amp;".jpg","фото1")</f>
        <v>фото1</v>
      </c>
      <c r="H1379" s="342"/>
      <c r="I1379" s="342"/>
      <c r="J1379" s="342"/>
      <c r="K1379" s="342" t="s">
        <v>586</v>
      </c>
      <c r="L1379" s="438">
        <v>50</v>
      </c>
      <c r="M1379" s="342"/>
      <c r="N1379" s="342"/>
      <c r="O1379" s="342"/>
      <c r="P1379" s="453"/>
      <c r="Q1379" s="342"/>
      <c r="R1379" s="342"/>
      <c r="S1379" s="408" t="s">
        <v>3936</v>
      </c>
      <c r="T1379" s="445" t="s">
        <v>4538</v>
      </c>
      <c r="U1379" s="414"/>
      <c r="V1379" s="414"/>
      <c r="W1379" s="414"/>
      <c r="X1379" s="414"/>
    </row>
    <row r="1380" spans="1:24" ht="18" customHeight="1" x14ac:dyDescent="0.25">
      <c r="A1380" s="342"/>
      <c r="B1380" s="342"/>
      <c r="C1380" s="342" t="s">
        <v>1883</v>
      </c>
      <c r="D1380" s="342"/>
      <c r="E1380" s="342" t="s">
        <v>7195</v>
      </c>
      <c r="F1380" s="342"/>
      <c r="G1380" s="423" t="str">
        <f t="shared" si="159"/>
        <v>фото1</v>
      </c>
      <c r="H1380" s="342"/>
      <c r="I1380" s="342"/>
      <c r="J1380" s="342"/>
      <c r="K1380" s="342" t="s">
        <v>586</v>
      </c>
      <c r="L1380" s="438">
        <v>50</v>
      </c>
      <c r="M1380" s="342"/>
      <c r="N1380" s="342"/>
      <c r="O1380" s="342"/>
      <c r="P1380" s="453"/>
      <c r="Q1380" s="342"/>
      <c r="R1380" s="342"/>
      <c r="S1380" s="408" t="s">
        <v>1883</v>
      </c>
      <c r="T1380" s="445" t="s">
        <v>4543</v>
      </c>
      <c r="U1380" s="414"/>
      <c r="V1380" s="414"/>
      <c r="W1380" s="414"/>
      <c r="X1380" s="414"/>
    </row>
    <row r="1381" spans="1:24" ht="18" customHeight="1" x14ac:dyDescent="0.25">
      <c r="A1381" s="342"/>
      <c r="B1381" s="342"/>
      <c r="C1381" s="342" t="s">
        <v>1908</v>
      </c>
      <c r="D1381" s="342"/>
      <c r="E1381" s="342" t="s">
        <v>7196</v>
      </c>
      <c r="F1381" s="342"/>
      <c r="G1381" s="423" t="str">
        <f t="shared" si="159"/>
        <v>фото1</v>
      </c>
      <c r="H1381" s="342"/>
      <c r="I1381" s="342"/>
      <c r="J1381" s="342"/>
      <c r="K1381" s="342" t="s">
        <v>586</v>
      </c>
      <c r="L1381" s="438">
        <v>50</v>
      </c>
      <c r="M1381" s="342"/>
      <c r="N1381" s="342"/>
      <c r="O1381" s="342"/>
      <c r="P1381" s="453"/>
      <c r="Q1381" s="342"/>
      <c r="R1381" s="342"/>
      <c r="S1381" s="408" t="s">
        <v>1908</v>
      </c>
      <c r="T1381" s="445" t="s">
        <v>4543</v>
      </c>
      <c r="U1381" s="414"/>
      <c r="V1381" s="414"/>
      <c r="W1381" s="414"/>
      <c r="X1381" s="414"/>
    </row>
    <row r="1382" spans="1:24" ht="18" customHeight="1" x14ac:dyDescent="0.25">
      <c r="A1382" s="342"/>
      <c r="B1382" s="342"/>
      <c r="C1382" s="342" t="s">
        <v>2640</v>
      </c>
      <c r="D1382" s="342"/>
      <c r="E1382" s="342" t="s">
        <v>7197</v>
      </c>
      <c r="F1382" s="342"/>
      <c r="G1382" s="423" t="str">
        <f t="shared" si="159"/>
        <v>фото1</v>
      </c>
      <c r="H1382" s="342"/>
      <c r="I1382" s="342"/>
      <c r="J1382" s="342"/>
      <c r="K1382" s="342" t="s">
        <v>586</v>
      </c>
      <c r="L1382" s="438">
        <v>50</v>
      </c>
      <c r="M1382" s="342"/>
      <c r="N1382" s="342"/>
      <c r="O1382" s="342"/>
      <c r="P1382" s="453"/>
      <c r="Q1382" s="342"/>
      <c r="R1382" s="342"/>
      <c r="S1382" s="408" t="s">
        <v>2640</v>
      </c>
      <c r="T1382" s="445" t="s">
        <v>4543</v>
      </c>
      <c r="U1382" s="414"/>
      <c r="V1382" s="414"/>
      <c r="W1382" s="414"/>
      <c r="X1382" s="414"/>
    </row>
    <row r="1383" spans="1:24" ht="18" customHeight="1" x14ac:dyDescent="0.25">
      <c r="A1383" s="342"/>
      <c r="B1383" s="342"/>
      <c r="C1383" s="342" t="s">
        <v>5304</v>
      </c>
      <c r="D1383" s="342"/>
      <c r="E1383" s="342" t="s">
        <v>7198</v>
      </c>
      <c r="F1383" s="342"/>
      <c r="G1383" s="423" t="str">
        <f t="shared" si="159"/>
        <v>фото1</v>
      </c>
      <c r="H1383" s="342"/>
      <c r="I1383" s="342"/>
      <c r="J1383" s="342"/>
      <c r="K1383" s="342" t="s">
        <v>586</v>
      </c>
      <c r="L1383" s="438">
        <v>50</v>
      </c>
      <c r="M1383" s="342"/>
      <c r="N1383" s="342"/>
      <c r="O1383" s="342"/>
      <c r="P1383" s="453"/>
      <c r="Q1383" s="342"/>
      <c r="R1383" s="342"/>
      <c r="S1383" s="408" t="s">
        <v>5304</v>
      </c>
      <c r="T1383" s="445" t="s">
        <v>4538</v>
      </c>
      <c r="U1383" s="414"/>
      <c r="V1383" s="414"/>
      <c r="W1383" s="414"/>
      <c r="X1383" s="414"/>
    </row>
    <row r="1384" spans="1:24" ht="18" customHeight="1" x14ac:dyDescent="0.25">
      <c r="A1384" s="342"/>
      <c r="B1384" s="342"/>
      <c r="C1384" s="342" t="s">
        <v>5307</v>
      </c>
      <c r="D1384" s="342"/>
      <c r="E1384" s="342" t="s">
        <v>7199</v>
      </c>
      <c r="F1384" s="342"/>
      <c r="G1384" s="423" t="str">
        <f t="shared" si="159"/>
        <v>фото1</v>
      </c>
      <c r="H1384" s="342"/>
      <c r="I1384" s="342"/>
      <c r="J1384" s="342"/>
      <c r="K1384" s="342" t="s">
        <v>586</v>
      </c>
      <c r="L1384" s="438">
        <v>50</v>
      </c>
      <c r="M1384" s="342"/>
      <c r="N1384" s="342"/>
      <c r="O1384" s="342"/>
      <c r="P1384" s="453"/>
      <c r="Q1384" s="342"/>
      <c r="R1384" s="342"/>
      <c r="S1384" s="408" t="s">
        <v>5307</v>
      </c>
      <c r="T1384" s="445" t="s">
        <v>4538</v>
      </c>
      <c r="U1384" s="414"/>
      <c r="V1384" s="414"/>
      <c r="W1384" s="414"/>
      <c r="X1384" s="414"/>
    </row>
    <row r="1385" spans="1:24" ht="18" customHeight="1" x14ac:dyDescent="0.25">
      <c r="A1385" s="342"/>
      <c r="B1385" s="342"/>
      <c r="C1385" s="342" t="s">
        <v>1891</v>
      </c>
      <c r="D1385" s="342"/>
      <c r="E1385" s="342" t="s">
        <v>7200</v>
      </c>
      <c r="F1385" s="342"/>
      <c r="G1385" s="423" t="str">
        <f t="shared" si="159"/>
        <v>фото1</v>
      </c>
      <c r="H1385" s="342"/>
      <c r="I1385" s="342"/>
      <c r="J1385" s="342"/>
      <c r="K1385" s="342" t="s">
        <v>586</v>
      </c>
      <c r="L1385" s="438">
        <v>50</v>
      </c>
      <c r="M1385" s="342"/>
      <c r="N1385" s="342"/>
      <c r="O1385" s="342"/>
      <c r="P1385" s="453"/>
      <c r="Q1385" s="342"/>
      <c r="R1385" s="342"/>
      <c r="S1385" s="408" t="s">
        <v>1891</v>
      </c>
      <c r="T1385" s="445" t="s">
        <v>4543</v>
      </c>
      <c r="U1385" s="414"/>
      <c r="V1385" s="414"/>
      <c r="W1385" s="414"/>
      <c r="X1385" s="414"/>
    </row>
    <row r="1386" spans="1:24" ht="18" customHeight="1" x14ac:dyDescent="0.25">
      <c r="A1386" s="342"/>
      <c r="B1386" s="342"/>
      <c r="C1386" s="342" t="s">
        <v>1903</v>
      </c>
      <c r="D1386" s="342"/>
      <c r="E1386" s="342" t="s">
        <v>7201</v>
      </c>
      <c r="F1386" s="342"/>
      <c r="G1386" s="423" t="str">
        <f t="shared" si="159"/>
        <v>фото1</v>
      </c>
      <c r="H1386" s="342"/>
      <c r="I1386" s="342"/>
      <c r="J1386" s="342"/>
      <c r="K1386" s="342" t="s">
        <v>586</v>
      </c>
      <c r="L1386" s="438">
        <v>50</v>
      </c>
      <c r="M1386" s="342"/>
      <c r="N1386" s="342"/>
      <c r="O1386" s="342"/>
      <c r="P1386" s="453"/>
      <c r="Q1386" s="342"/>
      <c r="R1386" s="342"/>
      <c r="S1386" s="408" t="s">
        <v>1903</v>
      </c>
      <c r="T1386" s="445" t="s">
        <v>4543</v>
      </c>
      <c r="U1386" s="414"/>
      <c r="V1386" s="414"/>
      <c r="W1386" s="414"/>
      <c r="X1386" s="414"/>
    </row>
    <row r="1387" spans="1:24" ht="18" customHeight="1" x14ac:dyDescent="0.25">
      <c r="A1387" s="342"/>
      <c r="B1387" s="342"/>
      <c r="C1387" s="342"/>
      <c r="D1387" s="342"/>
      <c r="E1387" s="342"/>
      <c r="F1387" s="342"/>
      <c r="G1387" s="342"/>
      <c r="H1387" s="342"/>
      <c r="I1387" s="342"/>
      <c r="J1387" s="342"/>
      <c r="K1387" s="342"/>
      <c r="L1387" s="438"/>
      <c r="M1387" s="342"/>
      <c r="N1387" s="342"/>
      <c r="O1387" s="342"/>
      <c r="P1387" s="453"/>
      <c r="Q1387" s="342"/>
      <c r="R1387" s="342"/>
      <c r="S1387" s="408"/>
      <c r="T1387" s="445"/>
      <c r="U1387" s="414"/>
      <c r="V1387" s="414"/>
      <c r="W1387" s="414"/>
      <c r="X1387" s="414"/>
    </row>
    <row r="1388" spans="1:24" ht="18.75" x14ac:dyDescent="0.3">
      <c r="A1388" s="426"/>
      <c r="B1388" s="427">
        <v>15021</v>
      </c>
      <c r="C1388" s="428"/>
      <c r="D1388" s="429"/>
      <c r="E1388" s="430" t="s">
        <v>7203</v>
      </c>
      <c r="F1388" s="430"/>
      <c r="G1388" s="430"/>
      <c r="H1388" s="430"/>
      <c r="I1388" s="430"/>
      <c r="J1388" s="430"/>
      <c r="K1388" s="431"/>
      <c r="L1388" s="439">
        <v>400</v>
      </c>
      <c r="M1388" s="432">
        <v>6777</v>
      </c>
      <c r="N1388" s="433"/>
      <c r="O1388" s="434"/>
      <c r="P1388" s="323">
        <v>4607105161245</v>
      </c>
      <c r="Q1388" s="435"/>
      <c r="R1388" s="436"/>
      <c r="S1388" s="458" t="s">
        <v>7202</v>
      </c>
      <c r="T1388" s="445"/>
      <c r="U1388" s="437"/>
      <c r="V1388" s="437"/>
      <c r="W1388" s="437"/>
      <c r="X1388" s="437"/>
    </row>
    <row r="1389" spans="1:24" ht="18" customHeight="1" x14ac:dyDescent="0.25">
      <c r="A1389" s="342"/>
      <c r="B1389" s="342"/>
      <c r="C1389" s="342" t="s">
        <v>5309</v>
      </c>
      <c r="D1389" s="342"/>
      <c r="E1389" s="342" t="s">
        <v>7204</v>
      </c>
      <c r="F1389" s="342"/>
      <c r="G1389" s="423" t="str">
        <f t="shared" ref="G1389:G1396" si="160">HYPERLINK("http://www.gardenbulbs.ru/images/Gladiolus_CL/thumbnails/"&amp;C1389&amp;".jpg","фото1")</f>
        <v>фото1</v>
      </c>
      <c r="H1389" s="342"/>
      <c r="I1389" s="342"/>
      <c r="J1389" s="342"/>
      <c r="K1389" s="342" t="s">
        <v>586</v>
      </c>
      <c r="L1389" s="438">
        <v>50</v>
      </c>
      <c r="M1389" s="342"/>
      <c r="N1389" s="342"/>
      <c r="O1389" s="342"/>
      <c r="P1389" s="453"/>
      <c r="Q1389" s="342"/>
      <c r="R1389" s="342"/>
      <c r="S1389" s="408" t="s">
        <v>5309</v>
      </c>
      <c r="T1389" s="445" t="s">
        <v>4543</v>
      </c>
      <c r="U1389" s="414"/>
      <c r="V1389" s="414"/>
      <c r="W1389" s="414"/>
      <c r="X1389" s="414"/>
    </row>
    <row r="1390" spans="1:24" ht="18" customHeight="1" x14ac:dyDescent="0.25">
      <c r="A1390" s="342"/>
      <c r="B1390" s="342"/>
      <c r="C1390" s="342" t="s">
        <v>3135</v>
      </c>
      <c r="D1390" s="342"/>
      <c r="E1390" s="342" t="s">
        <v>7205</v>
      </c>
      <c r="F1390" s="342"/>
      <c r="G1390" s="423" t="str">
        <f t="shared" si="160"/>
        <v>фото1</v>
      </c>
      <c r="H1390" s="342"/>
      <c r="I1390" s="342"/>
      <c r="J1390" s="342"/>
      <c r="K1390" s="342" t="s">
        <v>586</v>
      </c>
      <c r="L1390" s="438">
        <v>50</v>
      </c>
      <c r="M1390" s="342"/>
      <c r="N1390" s="342"/>
      <c r="O1390" s="342"/>
      <c r="P1390" s="453"/>
      <c r="Q1390" s="342"/>
      <c r="R1390" s="342"/>
      <c r="S1390" s="408" t="s">
        <v>3135</v>
      </c>
      <c r="T1390" s="445" t="s">
        <v>4543</v>
      </c>
      <c r="U1390" s="414"/>
      <c r="V1390" s="414"/>
      <c r="W1390" s="414"/>
      <c r="X1390" s="414"/>
    </row>
    <row r="1391" spans="1:24" ht="18" customHeight="1" x14ac:dyDescent="0.25">
      <c r="A1391" s="342"/>
      <c r="B1391" s="342"/>
      <c r="C1391" s="342" t="s">
        <v>1914</v>
      </c>
      <c r="D1391" s="342"/>
      <c r="E1391" s="342" t="s">
        <v>7206</v>
      </c>
      <c r="F1391" s="342"/>
      <c r="G1391" s="423" t="str">
        <f t="shared" si="160"/>
        <v>фото1</v>
      </c>
      <c r="H1391" s="342"/>
      <c r="I1391" s="342"/>
      <c r="J1391" s="342"/>
      <c r="K1391" s="342" t="s">
        <v>586</v>
      </c>
      <c r="L1391" s="438">
        <v>50</v>
      </c>
      <c r="M1391" s="342"/>
      <c r="N1391" s="342"/>
      <c r="O1391" s="342"/>
      <c r="P1391" s="453"/>
      <c r="Q1391" s="342"/>
      <c r="R1391" s="342"/>
      <c r="S1391" s="408" t="s">
        <v>1914</v>
      </c>
      <c r="T1391" s="445" t="s">
        <v>4543</v>
      </c>
      <c r="U1391" s="414"/>
      <c r="V1391" s="414"/>
      <c r="W1391" s="414"/>
      <c r="X1391" s="414"/>
    </row>
    <row r="1392" spans="1:24" ht="18" customHeight="1" x14ac:dyDescent="0.25">
      <c r="A1392" s="342"/>
      <c r="B1392" s="342"/>
      <c r="C1392" s="342" t="s">
        <v>1871</v>
      </c>
      <c r="D1392" s="342"/>
      <c r="E1392" s="342" t="s">
        <v>7207</v>
      </c>
      <c r="F1392" s="342"/>
      <c r="G1392" s="423" t="str">
        <f t="shared" si="160"/>
        <v>фото1</v>
      </c>
      <c r="H1392" s="342"/>
      <c r="I1392" s="342"/>
      <c r="J1392" s="342"/>
      <c r="K1392" s="342" t="s">
        <v>586</v>
      </c>
      <c r="L1392" s="438">
        <v>50</v>
      </c>
      <c r="M1392" s="342"/>
      <c r="N1392" s="342"/>
      <c r="O1392" s="342"/>
      <c r="P1392" s="453"/>
      <c r="Q1392" s="342"/>
      <c r="R1392" s="342"/>
      <c r="S1392" s="408" t="s">
        <v>1871</v>
      </c>
      <c r="T1392" s="445" t="s">
        <v>4538</v>
      </c>
      <c r="U1392" s="414"/>
      <c r="V1392" s="414"/>
      <c r="W1392" s="414"/>
      <c r="X1392" s="414"/>
    </row>
    <row r="1393" spans="1:24" ht="18" customHeight="1" x14ac:dyDescent="0.25">
      <c r="A1393" s="342"/>
      <c r="B1393" s="342"/>
      <c r="C1393" s="342" t="s">
        <v>3166</v>
      </c>
      <c r="D1393" s="342"/>
      <c r="E1393" s="342" t="s">
        <v>7208</v>
      </c>
      <c r="F1393" s="342"/>
      <c r="G1393" s="423" t="str">
        <f t="shared" si="160"/>
        <v>фото1</v>
      </c>
      <c r="H1393" s="342"/>
      <c r="I1393" s="342"/>
      <c r="J1393" s="342"/>
      <c r="K1393" s="342" t="s">
        <v>586</v>
      </c>
      <c r="L1393" s="438">
        <v>50</v>
      </c>
      <c r="M1393" s="342"/>
      <c r="N1393" s="342"/>
      <c r="O1393" s="342"/>
      <c r="P1393" s="453"/>
      <c r="Q1393" s="342"/>
      <c r="R1393" s="342"/>
      <c r="S1393" s="408" t="s">
        <v>3166</v>
      </c>
      <c r="T1393" s="445" t="s">
        <v>4543</v>
      </c>
      <c r="U1393" s="414"/>
      <c r="V1393" s="414"/>
      <c r="W1393" s="414"/>
      <c r="X1393" s="414"/>
    </row>
    <row r="1394" spans="1:24" ht="18" customHeight="1" x14ac:dyDescent="0.25">
      <c r="A1394" s="342"/>
      <c r="B1394" s="342"/>
      <c r="C1394" s="342" t="s">
        <v>1892</v>
      </c>
      <c r="D1394" s="342"/>
      <c r="E1394" s="342" t="s">
        <v>7209</v>
      </c>
      <c r="F1394" s="342"/>
      <c r="G1394" s="423" t="str">
        <f t="shared" si="160"/>
        <v>фото1</v>
      </c>
      <c r="H1394" s="342"/>
      <c r="I1394" s="342"/>
      <c r="J1394" s="342"/>
      <c r="K1394" s="342" t="s">
        <v>586</v>
      </c>
      <c r="L1394" s="438">
        <v>50</v>
      </c>
      <c r="M1394" s="342"/>
      <c r="N1394" s="342"/>
      <c r="O1394" s="342"/>
      <c r="P1394" s="453"/>
      <c r="Q1394" s="342"/>
      <c r="R1394" s="342"/>
      <c r="S1394" s="408" t="s">
        <v>3148</v>
      </c>
      <c r="T1394" s="445" t="s">
        <v>4543</v>
      </c>
      <c r="U1394" s="414"/>
      <c r="V1394" s="414"/>
      <c r="W1394" s="414"/>
      <c r="X1394" s="414"/>
    </row>
    <row r="1395" spans="1:24" ht="18" customHeight="1" x14ac:dyDescent="0.25">
      <c r="A1395" s="342"/>
      <c r="B1395" s="342"/>
      <c r="C1395" s="342" t="s">
        <v>1906</v>
      </c>
      <c r="D1395" s="342"/>
      <c r="E1395" s="342" t="s">
        <v>7210</v>
      </c>
      <c r="F1395" s="342"/>
      <c r="G1395" s="423" t="str">
        <f t="shared" si="160"/>
        <v>фото1</v>
      </c>
      <c r="H1395" s="342"/>
      <c r="I1395" s="342"/>
      <c r="J1395" s="342"/>
      <c r="K1395" s="342" t="s">
        <v>586</v>
      </c>
      <c r="L1395" s="438">
        <v>50</v>
      </c>
      <c r="M1395" s="342"/>
      <c r="N1395" s="342"/>
      <c r="O1395" s="342"/>
      <c r="P1395" s="453"/>
      <c r="Q1395" s="342"/>
      <c r="R1395" s="342"/>
      <c r="S1395" s="408" t="s">
        <v>1906</v>
      </c>
      <c r="T1395" s="445" t="s">
        <v>4543</v>
      </c>
      <c r="U1395" s="414"/>
      <c r="V1395" s="414"/>
      <c r="W1395" s="414"/>
      <c r="X1395" s="414"/>
    </row>
    <row r="1396" spans="1:24" ht="18" customHeight="1" x14ac:dyDescent="0.25">
      <c r="A1396" s="342"/>
      <c r="B1396" s="342"/>
      <c r="C1396" s="342" t="s">
        <v>1898</v>
      </c>
      <c r="D1396" s="342"/>
      <c r="E1396" s="342" t="s">
        <v>7211</v>
      </c>
      <c r="F1396" s="342"/>
      <c r="G1396" s="423" t="str">
        <f t="shared" si="160"/>
        <v>фото1</v>
      </c>
      <c r="H1396" s="342"/>
      <c r="I1396" s="342"/>
      <c r="J1396" s="342"/>
      <c r="K1396" s="342" t="s">
        <v>586</v>
      </c>
      <c r="L1396" s="438">
        <v>50</v>
      </c>
      <c r="M1396" s="342"/>
      <c r="N1396" s="342"/>
      <c r="O1396" s="342"/>
      <c r="P1396" s="453"/>
      <c r="Q1396" s="342"/>
      <c r="R1396" s="342"/>
      <c r="S1396" s="408" t="s">
        <v>1898</v>
      </c>
      <c r="T1396" s="445" t="s">
        <v>4543</v>
      </c>
      <c r="U1396" s="414"/>
      <c r="V1396" s="414"/>
      <c r="W1396" s="414"/>
      <c r="X1396" s="414"/>
    </row>
    <row r="1397" spans="1:24" ht="18" customHeight="1" x14ac:dyDescent="0.25">
      <c r="A1397" s="342"/>
      <c r="B1397" s="342"/>
      <c r="C1397" s="342"/>
      <c r="D1397" s="342"/>
      <c r="E1397" s="342"/>
      <c r="F1397" s="342"/>
      <c r="G1397" s="342"/>
      <c r="H1397" s="342"/>
      <c r="I1397" s="342"/>
      <c r="J1397" s="342"/>
      <c r="K1397" s="342"/>
      <c r="L1397" s="438"/>
      <c r="M1397" s="342"/>
      <c r="N1397" s="342"/>
      <c r="O1397" s="342"/>
      <c r="P1397" s="453"/>
      <c r="Q1397" s="342"/>
      <c r="R1397" s="342"/>
      <c r="S1397" s="408"/>
      <c r="T1397" s="445"/>
      <c r="U1397" s="414"/>
      <c r="V1397" s="414"/>
      <c r="W1397" s="414"/>
      <c r="X1397" s="414"/>
    </row>
    <row r="1398" spans="1:24" ht="18.75" x14ac:dyDescent="0.3">
      <c r="A1398" s="426"/>
      <c r="B1398" s="427">
        <v>15022</v>
      </c>
      <c r="C1398" s="428"/>
      <c r="D1398" s="429"/>
      <c r="E1398" s="430" t="s">
        <v>7213</v>
      </c>
      <c r="F1398" s="430"/>
      <c r="G1398" s="430"/>
      <c r="H1398" s="430"/>
      <c r="I1398" s="430"/>
      <c r="J1398" s="430"/>
      <c r="K1398" s="431"/>
      <c r="L1398" s="439">
        <v>400</v>
      </c>
      <c r="M1398" s="432">
        <v>6897</v>
      </c>
      <c r="N1398" s="433"/>
      <c r="O1398" s="434"/>
      <c r="P1398" s="323">
        <v>4607105161252</v>
      </c>
      <c r="Q1398" s="435"/>
      <c r="R1398" s="436"/>
      <c r="S1398" s="458" t="s">
        <v>7212</v>
      </c>
      <c r="T1398" s="445"/>
      <c r="U1398" s="437"/>
      <c r="V1398" s="437"/>
      <c r="W1398" s="437"/>
      <c r="X1398" s="437"/>
    </row>
    <row r="1399" spans="1:24" ht="18" customHeight="1" x14ac:dyDescent="0.25">
      <c r="A1399" s="342"/>
      <c r="B1399" s="342"/>
      <c r="C1399" s="342" t="s">
        <v>1881</v>
      </c>
      <c r="D1399" s="342"/>
      <c r="E1399" s="342" t="s">
        <v>7214</v>
      </c>
      <c r="F1399" s="342"/>
      <c r="G1399" s="423" t="str">
        <f t="shared" ref="G1399:G1406" si="161">HYPERLINK("http://www.gardenbulbs.ru/images/Gladiolus_CL/thumbnails/"&amp;C1399&amp;".jpg","фото1")</f>
        <v>фото1</v>
      </c>
      <c r="H1399" s="342"/>
      <c r="I1399" s="342"/>
      <c r="J1399" s="342"/>
      <c r="K1399" s="342" t="s">
        <v>586</v>
      </c>
      <c r="L1399" s="438">
        <v>50</v>
      </c>
      <c r="M1399" s="342"/>
      <c r="N1399" s="342"/>
      <c r="O1399" s="342"/>
      <c r="P1399" s="453"/>
      <c r="Q1399" s="342"/>
      <c r="R1399" s="342"/>
      <c r="S1399" s="408" t="s">
        <v>1881</v>
      </c>
      <c r="T1399" s="445" t="s">
        <v>4543</v>
      </c>
      <c r="U1399" s="414"/>
      <c r="V1399" s="414"/>
      <c r="W1399" s="414"/>
      <c r="X1399" s="414"/>
    </row>
    <row r="1400" spans="1:24" ht="18" customHeight="1" x14ac:dyDescent="0.25">
      <c r="A1400" s="342"/>
      <c r="B1400" s="342"/>
      <c r="C1400" s="342" t="s">
        <v>5312</v>
      </c>
      <c r="D1400" s="342"/>
      <c r="E1400" s="342" t="s">
        <v>7215</v>
      </c>
      <c r="F1400" s="342"/>
      <c r="G1400" s="423" t="str">
        <f t="shared" si="161"/>
        <v>фото1</v>
      </c>
      <c r="H1400" s="342"/>
      <c r="I1400" s="342"/>
      <c r="J1400" s="342"/>
      <c r="K1400" s="342" t="s">
        <v>586</v>
      </c>
      <c r="L1400" s="438">
        <v>50</v>
      </c>
      <c r="M1400" s="342"/>
      <c r="N1400" s="342"/>
      <c r="O1400" s="342"/>
      <c r="P1400" s="453"/>
      <c r="Q1400" s="342"/>
      <c r="R1400" s="342"/>
      <c r="S1400" s="408" t="s">
        <v>5312</v>
      </c>
      <c r="T1400" s="445" t="s">
        <v>4543</v>
      </c>
      <c r="U1400" s="414"/>
      <c r="V1400" s="414"/>
      <c r="W1400" s="414"/>
      <c r="X1400" s="414"/>
    </row>
    <row r="1401" spans="1:24" ht="18" customHeight="1" x14ac:dyDescent="0.25">
      <c r="A1401" s="342"/>
      <c r="B1401" s="342"/>
      <c r="C1401" s="342" t="s">
        <v>1885</v>
      </c>
      <c r="D1401" s="342"/>
      <c r="E1401" s="342" t="s">
        <v>7216</v>
      </c>
      <c r="F1401" s="342"/>
      <c r="G1401" s="423" t="str">
        <f t="shared" si="161"/>
        <v>фото1</v>
      </c>
      <c r="H1401" s="342"/>
      <c r="I1401" s="342"/>
      <c r="J1401" s="342"/>
      <c r="K1401" s="342" t="s">
        <v>586</v>
      </c>
      <c r="L1401" s="438">
        <v>50</v>
      </c>
      <c r="M1401" s="342"/>
      <c r="N1401" s="342"/>
      <c r="O1401" s="342"/>
      <c r="P1401" s="453"/>
      <c r="Q1401" s="342"/>
      <c r="R1401" s="342"/>
      <c r="S1401" s="408" t="s">
        <v>1885</v>
      </c>
      <c r="T1401" s="445" t="s">
        <v>4543</v>
      </c>
      <c r="U1401" s="414"/>
      <c r="V1401" s="414"/>
      <c r="W1401" s="414"/>
      <c r="X1401" s="414"/>
    </row>
    <row r="1402" spans="1:24" ht="18" customHeight="1" x14ac:dyDescent="0.25">
      <c r="A1402" s="342"/>
      <c r="B1402" s="342"/>
      <c r="C1402" s="342" t="s">
        <v>1919</v>
      </c>
      <c r="D1402" s="342"/>
      <c r="E1402" s="342" t="s">
        <v>7217</v>
      </c>
      <c r="F1402" s="342"/>
      <c r="G1402" s="423" t="str">
        <f t="shared" si="161"/>
        <v>фото1</v>
      </c>
      <c r="H1402" s="342"/>
      <c r="I1402" s="342"/>
      <c r="J1402" s="342"/>
      <c r="K1402" s="342" t="s">
        <v>586</v>
      </c>
      <c r="L1402" s="438">
        <v>50</v>
      </c>
      <c r="M1402" s="342"/>
      <c r="N1402" s="342"/>
      <c r="O1402" s="342"/>
      <c r="P1402" s="453"/>
      <c r="Q1402" s="342"/>
      <c r="R1402" s="342"/>
      <c r="S1402" s="408" t="s">
        <v>1919</v>
      </c>
      <c r="T1402" s="445" t="s">
        <v>4543</v>
      </c>
      <c r="U1402" s="414"/>
      <c r="V1402" s="414"/>
      <c r="W1402" s="414"/>
      <c r="X1402" s="414"/>
    </row>
    <row r="1403" spans="1:24" ht="18" customHeight="1" x14ac:dyDescent="0.25">
      <c r="A1403" s="342"/>
      <c r="B1403" s="342"/>
      <c r="C1403" s="342" t="s">
        <v>1930</v>
      </c>
      <c r="D1403" s="342"/>
      <c r="E1403" s="342" t="s">
        <v>7218</v>
      </c>
      <c r="F1403" s="342"/>
      <c r="G1403" s="423" t="str">
        <f t="shared" si="161"/>
        <v>фото1</v>
      </c>
      <c r="H1403" s="342"/>
      <c r="I1403" s="342"/>
      <c r="J1403" s="342"/>
      <c r="K1403" s="342" t="s">
        <v>586</v>
      </c>
      <c r="L1403" s="438">
        <v>50</v>
      </c>
      <c r="M1403" s="342"/>
      <c r="N1403" s="342"/>
      <c r="O1403" s="342"/>
      <c r="P1403" s="453"/>
      <c r="Q1403" s="342"/>
      <c r="R1403" s="342"/>
      <c r="S1403" s="408" t="s">
        <v>1930</v>
      </c>
      <c r="T1403" s="445" t="s">
        <v>4543</v>
      </c>
      <c r="U1403" s="414"/>
      <c r="V1403" s="414"/>
      <c r="W1403" s="414"/>
      <c r="X1403" s="414"/>
    </row>
    <row r="1404" spans="1:24" ht="18" customHeight="1" x14ac:dyDescent="0.25">
      <c r="A1404" s="342"/>
      <c r="B1404" s="342"/>
      <c r="C1404" s="342" t="s">
        <v>3163</v>
      </c>
      <c r="D1404" s="342"/>
      <c r="E1404" s="342" t="s">
        <v>7219</v>
      </c>
      <c r="F1404" s="342"/>
      <c r="G1404" s="423" t="str">
        <f t="shared" si="161"/>
        <v>фото1</v>
      </c>
      <c r="H1404" s="342"/>
      <c r="I1404" s="342"/>
      <c r="J1404" s="342"/>
      <c r="K1404" s="342" t="s">
        <v>586</v>
      </c>
      <c r="L1404" s="438">
        <v>50</v>
      </c>
      <c r="M1404" s="342"/>
      <c r="N1404" s="342"/>
      <c r="O1404" s="342"/>
      <c r="P1404" s="453"/>
      <c r="Q1404" s="342"/>
      <c r="R1404" s="342"/>
      <c r="S1404" s="408" t="s">
        <v>3163</v>
      </c>
      <c r="T1404" s="445" t="s">
        <v>4543</v>
      </c>
      <c r="U1404" s="414"/>
      <c r="V1404" s="414"/>
      <c r="W1404" s="414"/>
      <c r="X1404" s="414"/>
    </row>
    <row r="1405" spans="1:24" ht="18" customHeight="1" x14ac:dyDescent="0.25">
      <c r="A1405" s="342"/>
      <c r="B1405" s="342"/>
      <c r="C1405" s="342" t="s">
        <v>4551</v>
      </c>
      <c r="D1405" s="342"/>
      <c r="E1405" s="342" t="s">
        <v>7220</v>
      </c>
      <c r="F1405" s="342"/>
      <c r="G1405" s="423" t="str">
        <f t="shared" si="161"/>
        <v>фото1</v>
      </c>
      <c r="H1405" s="342"/>
      <c r="I1405" s="342"/>
      <c r="J1405" s="342"/>
      <c r="K1405" s="342" t="s">
        <v>586</v>
      </c>
      <c r="L1405" s="438">
        <v>50</v>
      </c>
      <c r="M1405" s="342"/>
      <c r="N1405" s="342"/>
      <c r="O1405" s="342"/>
      <c r="P1405" s="453"/>
      <c r="Q1405" s="342"/>
      <c r="R1405" s="342"/>
      <c r="S1405" s="408" t="s">
        <v>4551</v>
      </c>
      <c r="T1405" s="445" t="s">
        <v>4543</v>
      </c>
      <c r="U1405" s="414"/>
      <c r="V1405" s="414"/>
      <c r="W1405" s="414"/>
      <c r="X1405" s="414"/>
    </row>
    <row r="1406" spans="1:24" ht="18" customHeight="1" x14ac:dyDescent="0.25">
      <c r="A1406" s="342"/>
      <c r="B1406" s="342"/>
      <c r="C1406" s="342" t="s">
        <v>1873</v>
      </c>
      <c r="D1406" s="342"/>
      <c r="E1406" s="342" t="s">
        <v>7221</v>
      </c>
      <c r="F1406" s="342"/>
      <c r="G1406" s="423" t="str">
        <f t="shared" si="161"/>
        <v>фото1</v>
      </c>
      <c r="H1406" s="342"/>
      <c r="I1406" s="342"/>
      <c r="J1406" s="342"/>
      <c r="K1406" s="342" t="s">
        <v>586</v>
      </c>
      <c r="L1406" s="438">
        <v>50</v>
      </c>
      <c r="M1406" s="342"/>
      <c r="N1406" s="342"/>
      <c r="O1406" s="342"/>
      <c r="P1406" s="453"/>
      <c r="Q1406" s="342"/>
      <c r="R1406" s="342"/>
      <c r="S1406" s="408" t="s">
        <v>3131</v>
      </c>
      <c r="T1406" s="445" t="s">
        <v>4543</v>
      </c>
      <c r="U1406" s="414"/>
      <c r="V1406" s="414"/>
      <c r="W1406" s="414"/>
      <c r="X1406" s="414"/>
    </row>
    <row r="1407" spans="1:24" ht="18" customHeight="1" x14ac:dyDescent="0.25">
      <c r="A1407" s="342"/>
      <c r="B1407" s="342"/>
      <c r="C1407" s="342"/>
      <c r="D1407" s="342"/>
      <c r="E1407" s="342"/>
      <c r="F1407" s="342"/>
      <c r="G1407" s="342"/>
      <c r="H1407" s="342"/>
      <c r="I1407" s="342"/>
      <c r="J1407" s="342"/>
      <c r="K1407" s="342"/>
      <c r="L1407" s="438"/>
      <c r="M1407" s="342"/>
      <c r="N1407" s="342"/>
      <c r="O1407" s="342"/>
      <c r="P1407" s="453"/>
      <c r="Q1407" s="342"/>
      <c r="R1407" s="342"/>
      <c r="S1407" s="408"/>
      <c r="T1407" s="445"/>
      <c r="U1407" s="414"/>
      <c r="V1407" s="414"/>
      <c r="W1407" s="414"/>
      <c r="X1407" s="414"/>
    </row>
    <row r="1408" spans="1:24" ht="18.75" x14ac:dyDescent="0.3">
      <c r="A1408" s="426"/>
      <c r="B1408" s="427">
        <v>15023</v>
      </c>
      <c r="C1408" s="428"/>
      <c r="D1408" s="429"/>
      <c r="E1408" s="430" t="s">
        <v>7223</v>
      </c>
      <c r="F1408" s="430"/>
      <c r="G1408" s="430"/>
      <c r="H1408" s="430"/>
      <c r="I1408" s="430"/>
      <c r="J1408" s="430"/>
      <c r="K1408" s="431"/>
      <c r="L1408" s="439">
        <v>240</v>
      </c>
      <c r="M1408" s="432">
        <v>6773</v>
      </c>
      <c r="N1408" s="433"/>
      <c r="O1408" s="434"/>
      <c r="P1408" s="323">
        <v>4607105161269</v>
      </c>
      <c r="Q1408" s="435"/>
      <c r="R1408" s="436"/>
      <c r="S1408" s="458" t="s">
        <v>7222</v>
      </c>
      <c r="T1408" s="445"/>
      <c r="U1408" s="437"/>
      <c r="V1408" s="437"/>
      <c r="W1408" s="437"/>
      <c r="X1408" s="437"/>
    </row>
    <row r="1409" spans="1:24" ht="18" customHeight="1" x14ac:dyDescent="0.25">
      <c r="A1409" s="342"/>
      <c r="B1409" s="342"/>
      <c r="C1409" s="342" t="s">
        <v>1971</v>
      </c>
      <c r="D1409" s="342"/>
      <c r="E1409" s="342" t="s">
        <v>7224</v>
      </c>
      <c r="F1409" s="342"/>
      <c r="G1409" s="423" t="str">
        <f t="shared" ref="G1409:G1416" si="162">HYPERLINK("http://www.gardenbulbs.ru/images/Gladiolus_CL/thumbnails/"&amp;C1409&amp;".jpg","фото1")</f>
        <v>фото1</v>
      </c>
      <c r="H1409" s="342"/>
      <c r="I1409" s="342"/>
      <c r="J1409" s="342"/>
      <c r="K1409" s="342" t="s">
        <v>700</v>
      </c>
      <c r="L1409" s="438">
        <v>30</v>
      </c>
      <c r="M1409" s="342"/>
      <c r="N1409" s="342"/>
      <c r="O1409" s="342"/>
      <c r="P1409" s="453"/>
      <c r="Q1409" s="342"/>
      <c r="R1409" s="342"/>
      <c r="S1409" s="408" t="s">
        <v>1971</v>
      </c>
      <c r="T1409" s="445"/>
      <c r="U1409" s="414"/>
      <c r="V1409" s="414"/>
      <c r="W1409" s="414"/>
      <c r="X1409" s="414"/>
    </row>
    <row r="1410" spans="1:24" ht="18" customHeight="1" x14ac:dyDescent="0.25">
      <c r="A1410" s="342"/>
      <c r="B1410" s="342"/>
      <c r="C1410" s="342" t="s">
        <v>1974</v>
      </c>
      <c r="D1410" s="342"/>
      <c r="E1410" s="342" t="s">
        <v>7225</v>
      </c>
      <c r="F1410" s="342"/>
      <c r="G1410" s="423" t="str">
        <f t="shared" si="162"/>
        <v>фото1</v>
      </c>
      <c r="H1410" s="342"/>
      <c r="I1410" s="342"/>
      <c r="J1410" s="342"/>
      <c r="K1410" s="342" t="s">
        <v>700</v>
      </c>
      <c r="L1410" s="438">
        <v>30</v>
      </c>
      <c r="M1410" s="342"/>
      <c r="N1410" s="342"/>
      <c r="O1410" s="342"/>
      <c r="P1410" s="453"/>
      <c r="Q1410" s="342"/>
      <c r="R1410" s="342"/>
      <c r="S1410" s="408" t="s">
        <v>1974</v>
      </c>
      <c r="T1410" s="445"/>
      <c r="U1410" s="414"/>
      <c r="V1410" s="414"/>
      <c r="W1410" s="414"/>
      <c r="X1410" s="414"/>
    </row>
    <row r="1411" spans="1:24" ht="18" customHeight="1" x14ac:dyDescent="0.25">
      <c r="A1411" s="342"/>
      <c r="B1411" s="342"/>
      <c r="C1411" s="342" t="s">
        <v>3953</v>
      </c>
      <c r="D1411" s="342"/>
      <c r="E1411" s="342" t="s">
        <v>7226</v>
      </c>
      <c r="F1411" s="342"/>
      <c r="G1411" s="423" t="str">
        <f t="shared" si="162"/>
        <v>фото1</v>
      </c>
      <c r="H1411" s="342"/>
      <c r="I1411" s="342"/>
      <c r="J1411" s="342"/>
      <c r="K1411" s="342" t="s">
        <v>700</v>
      </c>
      <c r="L1411" s="438">
        <v>30</v>
      </c>
      <c r="M1411" s="342"/>
      <c r="N1411" s="342"/>
      <c r="O1411" s="342"/>
      <c r="P1411" s="453"/>
      <c r="Q1411" s="342"/>
      <c r="R1411" s="342"/>
      <c r="S1411" s="408" t="s">
        <v>3953</v>
      </c>
      <c r="T1411" s="445"/>
      <c r="U1411" s="414"/>
      <c r="V1411" s="414"/>
      <c r="W1411" s="414"/>
      <c r="X1411" s="414"/>
    </row>
    <row r="1412" spans="1:24" ht="18" customHeight="1" x14ac:dyDescent="0.25">
      <c r="A1412" s="342"/>
      <c r="B1412" s="342"/>
      <c r="C1412" s="342" t="s">
        <v>2005</v>
      </c>
      <c r="D1412" s="342"/>
      <c r="E1412" s="342" t="s">
        <v>7227</v>
      </c>
      <c r="F1412" s="342"/>
      <c r="G1412" s="423" t="str">
        <f t="shared" si="162"/>
        <v>фото1</v>
      </c>
      <c r="H1412" s="342"/>
      <c r="I1412" s="342"/>
      <c r="J1412" s="342"/>
      <c r="K1412" s="342" t="s">
        <v>700</v>
      </c>
      <c r="L1412" s="438">
        <v>30</v>
      </c>
      <c r="M1412" s="342"/>
      <c r="N1412" s="342"/>
      <c r="O1412" s="342"/>
      <c r="P1412" s="453"/>
      <c r="Q1412" s="342"/>
      <c r="R1412" s="342"/>
      <c r="S1412" s="408" t="s">
        <v>2005</v>
      </c>
      <c r="T1412" s="445"/>
      <c r="U1412" s="414"/>
      <c r="V1412" s="414"/>
      <c r="W1412" s="414"/>
      <c r="X1412" s="414"/>
    </row>
    <row r="1413" spans="1:24" ht="18" customHeight="1" x14ac:dyDescent="0.25">
      <c r="A1413" s="342"/>
      <c r="B1413" s="342"/>
      <c r="C1413" s="342" t="s">
        <v>1989</v>
      </c>
      <c r="D1413" s="342"/>
      <c r="E1413" s="342" t="s">
        <v>7228</v>
      </c>
      <c r="F1413" s="342"/>
      <c r="G1413" s="423" t="str">
        <f t="shared" si="162"/>
        <v>фото1</v>
      </c>
      <c r="H1413" s="342"/>
      <c r="I1413" s="342"/>
      <c r="J1413" s="342"/>
      <c r="K1413" s="342" t="s">
        <v>700</v>
      </c>
      <c r="L1413" s="438">
        <v>30</v>
      </c>
      <c r="M1413" s="342"/>
      <c r="N1413" s="342"/>
      <c r="O1413" s="342"/>
      <c r="P1413" s="453"/>
      <c r="Q1413" s="342"/>
      <c r="R1413" s="342"/>
      <c r="S1413" s="408" t="s">
        <v>1989</v>
      </c>
      <c r="T1413" s="445"/>
      <c r="U1413" s="414"/>
      <c r="V1413" s="414"/>
      <c r="W1413" s="414"/>
      <c r="X1413" s="414"/>
    </row>
    <row r="1414" spans="1:24" ht="18" customHeight="1" x14ac:dyDescent="0.25">
      <c r="A1414" s="342"/>
      <c r="B1414" s="342"/>
      <c r="C1414" s="342" t="s">
        <v>1999</v>
      </c>
      <c r="D1414" s="342"/>
      <c r="E1414" s="342" t="s">
        <v>7229</v>
      </c>
      <c r="F1414" s="342"/>
      <c r="G1414" s="423" t="str">
        <f t="shared" si="162"/>
        <v>фото1</v>
      </c>
      <c r="H1414" s="342"/>
      <c r="I1414" s="342"/>
      <c r="J1414" s="342"/>
      <c r="K1414" s="342" t="s">
        <v>700</v>
      </c>
      <c r="L1414" s="438">
        <v>30</v>
      </c>
      <c r="M1414" s="342"/>
      <c r="N1414" s="342"/>
      <c r="O1414" s="342"/>
      <c r="P1414" s="453"/>
      <c r="Q1414" s="342"/>
      <c r="R1414" s="342"/>
      <c r="S1414" s="408" t="s">
        <v>1999</v>
      </c>
      <c r="T1414" s="445"/>
      <c r="U1414" s="414"/>
      <c r="V1414" s="414"/>
      <c r="W1414" s="414"/>
      <c r="X1414" s="414"/>
    </row>
    <row r="1415" spans="1:24" ht="18" customHeight="1" x14ac:dyDescent="0.25">
      <c r="A1415" s="342"/>
      <c r="B1415" s="342"/>
      <c r="C1415" s="342" t="s">
        <v>2646</v>
      </c>
      <c r="D1415" s="342"/>
      <c r="E1415" s="342" t="s">
        <v>7230</v>
      </c>
      <c r="F1415" s="342"/>
      <c r="G1415" s="423" t="str">
        <f t="shared" si="162"/>
        <v>фото1</v>
      </c>
      <c r="H1415" s="342"/>
      <c r="I1415" s="342"/>
      <c r="J1415" s="342"/>
      <c r="K1415" s="342" t="s">
        <v>700</v>
      </c>
      <c r="L1415" s="438">
        <v>30</v>
      </c>
      <c r="M1415" s="342"/>
      <c r="N1415" s="342"/>
      <c r="O1415" s="342"/>
      <c r="P1415" s="453"/>
      <c r="Q1415" s="342"/>
      <c r="R1415" s="342"/>
      <c r="S1415" s="408" t="s">
        <v>2646</v>
      </c>
      <c r="T1415" s="445"/>
      <c r="U1415" s="414"/>
      <c r="V1415" s="414"/>
      <c r="W1415" s="414"/>
      <c r="X1415" s="414"/>
    </row>
    <row r="1416" spans="1:24" ht="18" customHeight="1" x14ac:dyDescent="0.25">
      <c r="A1416" s="342"/>
      <c r="B1416" s="342"/>
      <c r="C1416" s="342" t="s">
        <v>1991</v>
      </c>
      <c r="D1416" s="342"/>
      <c r="E1416" s="342" t="s">
        <v>7231</v>
      </c>
      <c r="F1416" s="342"/>
      <c r="G1416" s="423" t="str">
        <f t="shared" si="162"/>
        <v>фото1</v>
      </c>
      <c r="H1416" s="342"/>
      <c r="I1416" s="342"/>
      <c r="J1416" s="342"/>
      <c r="K1416" s="342" t="s">
        <v>700</v>
      </c>
      <c r="L1416" s="438">
        <v>30</v>
      </c>
      <c r="M1416" s="342"/>
      <c r="N1416" s="342"/>
      <c r="O1416" s="342"/>
      <c r="P1416" s="453"/>
      <c r="Q1416" s="342"/>
      <c r="R1416" s="342"/>
      <c r="S1416" s="408" t="s">
        <v>1991</v>
      </c>
      <c r="T1416" s="445"/>
      <c r="U1416" s="414"/>
      <c r="V1416" s="414"/>
      <c r="W1416" s="414"/>
      <c r="X1416" s="414"/>
    </row>
    <row r="1417" spans="1:24" ht="18" customHeight="1" x14ac:dyDescent="0.25">
      <c r="A1417" s="342"/>
      <c r="B1417" s="342"/>
      <c r="C1417" s="342"/>
      <c r="D1417" s="342"/>
      <c r="E1417" s="342"/>
      <c r="F1417" s="342"/>
      <c r="G1417" s="342"/>
      <c r="H1417" s="342"/>
      <c r="I1417" s="342"/>
      <c r="J1417" s="342"/>
      <c r="K1417" s="342"/>
      <c r="L1417" s="438"/>
      <c r="M1417" s="342"/>
      <c r="N1417" s="342"/>
      <c r="O1417" s="342"/>
      <c r="P1417" s="453"/>
      <c r="Q1417" s="342"/>
      <c r="R1417" s="342"/>
      <c r="S1417" s="408"/>
      <c r="T1417" s="445"/>
      <c r="U1417" s="414"/>
      <c r="V1417" s="414"/>
      <c r="W1417" s="414"/>
      <c r="X1417" s="414"/>
    </row>
    <row r="1418" spans="1:24" ht="18.75" x14ac:dyDescent="0.3">
      <c r="A1418" s="426"/>
      <c r="B1418" s="427">
        <v>15024</v>
      </c>
      <c r="C1418" s="428"/>
      <c r="D1418" s="429"/>
      <c r="E1418" s="430" t="s">
        <v>7233</v>
      </c>
      <c r="F1418" s="430"/>
      <c r="G1418" s="430"/>
      <c r="H1418" s="430"/>
      <c r="I1418" s="430"/>
      <c r="J1418" s="430"/>
      <c r="K1418" s="431"/>
      <c r="L1418" s="439">
        <v>260</v>
      </c>
      <c r="M1418" s="432">
        <v>5226</v>
      </c>
      <c r="N1418" s="433"/>
      <c r="O1418" s="434"/>
      <c r="P1418" s="323">
        <v>4607105161276</v>
      </c>
      <c r="Q1418" s="435"/>
      <c r="R1418" s="436"/>
      <c r="S1418" s="458" t="s">
        <v>7232</v>
      </c>
      <c r="T1418" s="445"/>
      <c r="U1418" s="437"/>
      <c r="V1418" s="437"/>
      <c r="W1418" s="437"/>
      <c r="X1418" s="437"/>
    </row>
    <row r="1419" spans="1:24" ht="18" customHeight="1" x14ac:dyDescent="0.25">
      <c r="A1419" s="342"/>
      <c r="B1419" s="342"/>
      <c r="C1419" s="342" t="s">
        <v>2078</v>
      </c>
      <c r="D1419" s="342"/>
      <c r="E1419" s="342" t="s">
        <v>7234</v>
      </c>
      <c r="F1419" s="342"/>
      <c r="G1419" s="423" t="str">
        <f t="shared" ref="G1419:G1426" si="163">HYPERLINK("http://www.gardenbulbs.ru/images/Gladiolus_CL/thumbnails/"&amp;C1419&amp;".jpg","фото1")</f>
        <v>фото1</v>
      </c>
      <c r="H1419" s="342"/>
      <c r="I1419" s="342"/>
      <c r="J1419" s="342"/>
      <c r="K1419" s="342" t="s">
        <v>593</v>
      </c>
      <c r="L1419" s="438">
        <v>30</v>
      </c>
      <c r="M1419" s="342"/>
      <c r="N1419" s="342"/>
      <c r="O1419" s="342"/>
      <c r="P1419" s="453"/>
      <c r="Q1419" s="342"/>
      <c r="R1419" s="342"/>
      <c r="S1419" s="408" t="s">
        <v>2078</v>
      </c>
      <c r="T1419" s="445" t="s">
        <v>4521</v>
      </c>
      <c r="U1419" s="414"/>
      <c r="V1419" s="414"/>
      <c r="W1419" s="414"/>
      <c r="X1419" s="414"/>
    </row>
    <row r="1420" spans="1:24" ht="18" customHeight="1" x14ac:dyDescent="0.25">
      <c r="A1420" s="342"/>
      <c r="B1420" s="342"/>
      <c r="C1420" s="342" t="s">
        <v>2079</v>
      </c>
      <c r="D1420" s="342"/>
      <c r="E1420" s="342" t="s">
        <v>7235</v>
      </c>
      <c r="F1420" s="342"/>
      <c r="G1420" s="423" t="str">
        <f t="shared" si="163"/>
        <v>фото1</v>
      </c>
      <c r="H1420" s="342"/>
      <c r="I1420" s="342"/>
      <c r="J1420" s="342"/>
      <c r="K1420" s="342" t="s">
        <v>593</v>
      </c>
      <c r="L1420" s="438">
        <v>30</v>
      </c>
      <c r="M1420" s="342"/>
      <c r="N1420" s="342"/>
      <c r="O1420" s="342"/>
      <c r="P1420" s="453"/>
      <c r="Q1420" s="342"/>
      <c r="R1420" s="342"/>
      <c r="S1420" s="408" t="s">
        <v>2079</v>
      </c>
      <c r="T1420" s="445" t="s">
        <v>4521</v>
      </c>
      <c r="U1420" s="414"/>
      <c r="V1420" s="414"/>
      <c r="W1420" s="414"/>
      <c r="X1420" s="414"/>
    </row>
    <row r="1421" spans="1:24" ht="18" customHeight="1" x14ac:dyDescent="0.25">
      <c r="A1421" s="342"/>
      <c r="B1421" s="342"/>
      <c r="C1421" s="342" t="s">
        <v>2082</v>
      </c>
      <c r="D1421" s="342"/>
      <c r="E1421" s="342" t="s">
        <v>7236</v>
      </c>
      <c r="F1421" s="342"/>
      <c r="G1421" s="423" t="str">
        <f t="shared" si="163"/>
        <v>фото1</v>
      </c>
      <c r="H1421" s="342"/>
      <c r="I1421" s="342"/>
      <c r="J1421" s="342"/>
      <c r="K1421" s="342" t="s">
        <v>593</v>
      </c>
      <c r="L1421" s="438">
        <v>30</v>
      </c>
      <c r="M1421" s="342"/>
      <c r="N1421" s="342"/>
      <c r="O1421" s="342"/>
      <c r="P1421" s="453"/>
      <c r="Q1421" s="342"/>
      <c r="R1421" s="342"/>
      <c r="S1421" s="408" t="s">
        <v>2082</v>
      </c>
      <c r="T1421" s="445" t="s">
        <v>4521</v>
      </c>
      <c r="U1421" s="414"/>
      <c r="V1421" s="414"/>
      <c r="W1421" s="414"/>
      <c r="X1421" s="414"/>
    </row>
    <row r="1422" spans="1:24" ht="18" customHeight="1" x14ac:dyDescent="0.25">
      <c r="A1422" s="342"/>
      <c r="B1422" s="342"/>
      <c r="C1422" s="342" t="s">
        <v>4584</v>
      </c>
      <c r="D1422" s="342"/>
      <c r="E1422" s="342" t="s">
        <v>7237</v>
      </c>
      <c r="F1422" s="342"/>
      <c r="G1422" s="423" t="str">
        <f t="shared" si="163"/>
        <v>фото1</v>
      </c>
      <c r="H1422" s="342"/>
      <c r="I1422" s="342"/>
      <c r="J1422" s="342"/>
      <c r="K1422" s="342" t="s">
        <v>593</v>
      </c>
      <c r="L1422" s="438">
        <v>30</v>
      </c>
      <c r="M1422" s="342"/>
      <c r="N1422" s="342"/>
      <c r="O1422" s="342"/>
      <c r="P1422" s="453"/>
      <c r="Q1422" s="342"/>
      <c r="R1422" s="342"/>
      <c r="S1422" s="408" t="s">
        <v>4584</v>
      </c>
      <c r="T1422" s="445" t="s">
        <v>4521</v>
      </c>
      <c r="U1422" s="414"/>
      <c r="V1422" s="414"/>
      <c r="W1422" s="414"/>
      <c r="X1422" s="414"/>
    </row>
    <row r="1423" spans="1:24" ht="18" customHeight="1" x14ac:dyDescent="0.25">
      <c r="A1423" s="342"/>
      <c r="B1423" s="342"/>
      <c r="C1423" s="342" t="s">
        <v>5378</v>
      </c>
      <c r="D1423" s="342"/>
      <c r="E1423" s="342" t="s">
        <v>7238</v>
      </c>
      <c r="F1423" s="342"/>
      <c r="G1423" s="423" t="str">
        <f t="shared" si="163"/>
        <v>фото1</v>
      </c>
      <c r="H1423" s="342"/>
      <c r="I1423" s="342"/>
      <c r="J1423" s="342"/>
      <c r="K1423" s="342" t="s">
        <v>3230</v>
      </c>
      <c r="L1423" s="438">
        <v>40</v>
      </c>
      <c r="M1423" s="342"/>
      <c r="N1423" s="342"/>
      <c r="O1423" s="342"/>
      <c r="P1423" s="453"/>
      <c r="Q1423" s="342"/>
      <c r="R1423" s="342"/>
      <c r="S1423" s="408" t="s">
        <v>5378</v>
      </c>
      <c r="T1423" s="445" t="s">
        <v>4521</v>
      </c>
      <c r="U1423" s="414"/>
      <c r="V1423" s="414"/>
      <c r="W1423" s="414"/>
      <c r="X1423" s="414"/>
    </row>
    <row r="1424" spans="1:24" ht="18" customHeight="1" x14ac:dyDescent="0.25">
      <c r="A1424" s="342"/>
      <c r="B1424" s="342"/>
      <c r="C1424" s="342" t="s">
        <v>2655</v>
      </c>
      <c r="D1424" s="342"/>
      <c r="E1424" s="342" t="s">
        <v>7239</v>
      </c>
      <c r="F1424" s="342"/>
      <c r="G1424" s="423" t="str">
        <f t="shared" si="163"/>
        <v>фото1</v>
      </c>
      <c r="H1424" s="342"/>
      <c r="I1424" s="342"/>
      <c r="J1424" s="342"/>
      <c r="K1424" s="342" t="s">
        <v>3230</v>
      </c>
      <c r="L1424" s="438">
        <v>40</v>
      </c>
      <c r="M1424" s="342"/>
      <c r="N1424" s="342"/>
      <c r="O1424" s="342"/>
      <c r="P1424" s="453"/>
      <c r="Q1424" s="342"/>
      <c r="R1424" s="342"/>
      <c r="S1424" s="408" t="s">
        <v>2655</v>
      </c>
      <c r="T1424" s="445" t="s">
        <v>4521</v>
      </c>
      <c r="U1424" s="414"/>
      <c r="V1424" s="414"/>
      <c r="W1424" s="414"/>
      <c r="X1424" s="414"/>
    </row>
    <row r="1425" spans="1:24" ht="18" customHeight="1" x14ac:dyDescent="0.25">
      <c r="A1425" s="342"/>
      <c r="B1425" s="342"/>
      <c r="C1425" s="342" t="s">
        <v>2083</v>
      </c>
      <c r="D1425" s="342"/>
      <c r="E1425" s="342" t="s">
        <v>7240</v>
      </c>
      <c r="F1425" s="342"/>
      <c r="G1425" s="423" t="str">
        <f t="shared" si="163"/>
        <v>фото1</v>
      </c>
      <c r="H1425" s="342"/>
      <c r="I1425" s="342"/>
      <c r="J1425" s="342"/>
      <c r="K1425" s="342" t="s">
        <v>593</v>
      </c>
      <c r="L1425" s="438">
        <v>30</v>
      </c>
      <c r="M1425" s="342"/>
      <c r="N1425" s="342"/>
      <c r="O1425" s="342"/>
      <c r="P1425" s="453"/>
      <c r="Q1425" s="342"/>
      <c r="R1425" s="342"/>
      <c r="S1425" s="408" t="s">
        <v>2083</v>
      </c>
      <c r="T1425" s="445" t="s">
        <v>4521</v>
      </c>
      <c r="U1425" s="414"/>
      <c r="V1425" s="414"/>
      <c r="W1425" s="414"/>
      <c r="X1425" s="414"/>
    </row>
    <row r="1426" spans="1:24" ht="18" customHeight="1" x14ac:dyDescent="0.25">
      <c r="A1426" s="342"/>
      <c r="B1426" s="342"/>
      <c r="C1426" s="342" t="s">
        <v>3964</v>
      </c>
      <c r="D1426" s="342"/>
      <c r="E1426" s="342" t="s">
        <v>7241</v>
      </c>
      <c r="F1426" s="342"/>
      <c r="G1426" s="423" t="str">
        <f t="shared" si="163"/>
        <v>фото1</v>
      </c>
      <c r="H1426" s="342"/>
      <c r="I1426" s="342"/>
      <c r="J1426" s="342"/>
      <c r="K1426" s="342" t="s">
        <v>593</v>
      </c>
      <c r="L1426" s="438">
        <v>30</v>
      </c>
      <c r="M1426" s="342"/>
      <c r="N1426" s="342"/>
      <c r="O1426" s="342"/>
      <c r="P1426" s="453"/>
      <c r="Q1426" s="342"/>
      <c r="R1426" s="342"/>
      <c r="S1426" s="408" t="s">
        <v>3964</v>
      </c>
      <c r="T1426" s="445" t="s">
        <v>4521</v>
      </c>
      <c r="U1426" s="414"/>
      <c r="V1426" s="414"/>
      <c r="W1426" s="414"/>
      <c r="X1426" s="414"/>
    </row>
    <row r="1427" spans="1:24" ht="18" customHeight="1" x14ac:dyDescent="0.25">
      <c r="A1427" s="342"/>
      <c r="B1427" s="342"/>
      <c r="C1427" s="342"/>
      <c r="D1427" s="342"/>
      <c r="E1427" s="342"/>
      <c r="F1427" s="342"/>
      <c r="G1427" s="342"/>
      <c r="H1427" s="342"/>
      <c r="I1427" s="342"/>
      <c r="J1427" s="342"/>
      <c r="K1427" s="342"/>
      <c r="L1427" s="438"/>
      <c r="M1427" s="342"/>
      <c r="N1427" s="342"/>
      <c r="O1427" s="342"/>
      <c r="P1427" s="453"/>
      <c r="Q1427" s="342"/>
      <c r="R1427" s="342"/>
      <c r="S1427" s="408"/>
      <c r="T1427" s="445"/>
      <c r="U1427" s="414"/>
      <c r="V1427" s="414"/>
      <c r="W1427" s="414"/>
      <c r="X1427" s="414"/>
    </row>
    <row r="1428" spans="1:24" ht="18.75" x14ac:dyDescent="0.3">
      <c r="A1428" s="426"/>
      <c r="B1428" s="427">
        <v>15025</v>
      </c>
      <c r="C1428" s="428"/>
      <c r="D1428" s="429"/>
      <c r="E1428" s="430" t="s">
        <v>7243</v>
      </c>
      <c r="F1428" s="430"/>
      <c r="G1428" s="430"/>
      <c r="H1428" s="430"/>
      <c r="I1428" s="430"/>
      <c r="J1428" s="430"/>
      <c r="K1428" s="431"/>
      <c r="L1428" s="439">
        <v>245</v>
      </c>
      <c r="M1428" s="432">
        <v>5328</v>
      </c>
      <c r="N1428" s="433"/>
      <c r="O1428" s="434"/>
      <c r="P1428" s="323">
        <v>4607105161283</v>
      </c>
      <c r="Q1428" s="435"/>
      <c r="R1428" s="436"/>
      <c r="S1428" s="458" t="s">
        <v>7242</v>
      </c>
      <c r="T1428" s="445"/>
      <c r="U1428" s="437"/>
      <c r="V1428" s="437"/>
      <c r="W1428" s="437"/>
      <c r="X1428" s="437"/>
    </row>
    <row r="1429" spans="1:24" ht="18" customHeight="1" x14ac:dyDescent="0.25">
      <c r="A1429" s="342"/>
      <c r="B1429" s="342"/>
      <c r="C1429" s="342" t="s">
        <v>2105</v>
      </c>
      <c r="D1429" s="342"/>
      <c r="E1429" s="342" t="s">
        <v>7244</v>
      </c>
      <c r="F1429" s="342"/>
      <c r="G1429" s="423" t="str">
        <f t="shared" ref="G1429:G1436" si="164">HYPERLINK("http://www.gardenbulbs.ru/images/Gladiolus_CL/thumbnails/"&amp;C1429&amp;".jpg","фото1")</f>
        <v>фото1</v>
      </c>
      <c r="H1429" s="342"/>
      <c r="I1429" s="342"/>
      <c r="J1429" s="342"/>
      <c r="K1429" s="342" t="s">
        <v>593</v>
      </c>
      <c r="L1429" s="438">
        <v>30</v>
      </c>
      <c r="M1429" s="342"/>
      <c r="N1429" s="342"/>
      <c r="O1429" s="342"/>
      <c r="P1429" s="453"/>
      <c r="Q1429" s="342"/>
      <c r="R1429" s="342"/>
      <c r="S1429" s="408" t="s">
        <v>2105</v>
      </c>
      <c r="T1429" s="445" t="s">
        <v>4581</v>
      </c>
      <c r="U1429" s="414"/>
      <c r="V1429" s="414"/>
      <c r="W1429" s="414"/>
      <c r="X1429" s="414"/>
    </row>
    <row r="1430" spans="1:24" ht="18" customHeight="1" x14ac:dyDescent="0.25">
      <c r="A1430" s="342"/>
      <c r="B1430" s="342"/>
      <c r="C1430" s="342" t="s">
        <v>2084</v>
      </c>
      <c r="D1430" s="342"/>
      <c r="E1430" s="342" t="s">
        <v>7245</v>
      </c>
      <c r="F1430" s="342"/>
      <c r="G1430" s="423" t="str">
        <f t="shared" si="164"/>
        <v>фото1</v>
      </c>
      <c r="H1430" s="342"/>
      <c r="I1430" s="342"/>
      <c r="J1430" s="342"/>
      <c r="K1430" s="342" t="s">
        <v>593</v>
      </c>
      <c r="L1430" s="438">
        <v>30</v>
      </c>
      <c r="M1430" s="342"/>
      <c r="N1430" s="342"/>
      <c r="O1430" s="342"/>
      <c r="P1430" s="453"/>
      <c r="Q1430" s="342"/>
      <c r="R1430" s="342"/>
      <c r="S1430" s="408" t="s">
        <v>2084</v>
      </c>
      <c r="T1430" s="445" t="s">
        <v>4581</v>
      </c>
      <c r="U1430" s="414"/>
      <c r="V1430" s="414"/>
      <c r="W1430" s="414"/>
      <c r="X1430" s="414"/>
    </row>
    <row r="1431" spans="1:24" ht="18" customHeight="1" x14ac:dyDescent="0.25">
      <c r="A1431" s="342"/>
      <c r="B1431" s="342"/>
      <c r="C1431" s="342" t="s">
        <v>2104</v>
      </c>
      <c r="D1431" s="342"/>
      <c r="E1431" s="342" t="s">
        <v>7246</v>
      </c>
      <c r="F1431" s="342"/>
      <c r="G1431" s="423" t="str">
        <f t="shared" si="164"/>
        <v>фото1</v>
      </c>
      <c r="H1431" s="342"/>
      <c r="I1431" s="342"/>
      <c r="J1431" s="342"/>
      <c r="K1431" s="342" t="s">
        <v>593</v>
      </c>
      <c r="L1431" s="438">
        <v>30</v>
      </c>
      <c r="M1431" s="342"/>
      <c r="N1431" s="342"/>
      <c r="O1431" s="342"/>
      <c r="P1431" s="453"/>
      <c r="Q1431" s="342"/>
      <c r="R1431" s="342"/>
      <c r="S1431" s="408" t="s">
        <v>2104</v>
      </c>
      <c r="T1431" s="445" t="s">
        <v>4581</v>
      </c>
      <c r="U1431" s="414"/>
      <c r="V1431" s="414"/>
      <c r="W1431" s="414"/>
      <c r="X1431" s="414"/>
    </row>
    <row r="1432" spans="1:24" ht="18" customHeight="1" x14ac:dyDescent="0.25">
      <c r="A1432" s="342"/>
      <c r="B1432" s="342"/>
      <c r="C1432" s="342" t="s">
        <v>3966</v>
      </c>
      <c r="D1432" s="342"/>
      <c r="E1432" s="342" t="s">
        <v>7247</v>
      </c>
      <c r="F1432" s="342"/>
      <c r="G1432" s="423" t="str">
        <f t="shared" si="164"/>
        <v>фото1</v>
      </c>
      <c r="H1432" s="342"/>
      <c r="I1432" s="342"/>
      <c r="J1432" s="342"/>
      <c r="K1432" s="342" t="s">
        <v>593</v>
      </c>
      <c r="L1432" s="438">
        <v>30</v>
      </c>
      <c r="M1432" s="342"/>
      <c r="N1432" s="342"/>
      <c r="O1432" s="342"/>
      <c r="P1432" s="453"/>
      <c r="Q1432" s="342"/>
      <c r="R1432" s="342"/>
      <c r="S1432" s="408" t="s">
        <v>3966</v>
      </c>
      <c r="T1432" s="445" t="s">
        <v>4581</v>
      </c>
      <c r="U1432" s="414"/>
      <c r="V1432" s="414"/>
      <c r="W1432" s="414"/>
      <c r="X1432" s="414"/>
    </row>
    <row r="1433" spans="1:24" ht="18" customHeight="1" x14ac:dyDescent="0.25">
      <c r="A1433" s="342"/>
      <c r="B1433" s="342"/>
      <c r="C1433" s="342" t="s">
        <v>2091</v>
      </c>
      <c r="D1433" s="342"/>
      <c r="E1433" s="342" t="s">
        <v>7248</v>
      </c>
      <c r="F1433" s="342"/>
      <c r="G1433" s="423" t="str">
        <f t="shared" si="164"/>
        <v>фото1</v>
      </c>
      <c r="H1433" s="342"/>
      <c r="I1433" s="342"/>
      <c r="J1433" s="342"/>
      <c r="K1433" s="342" t="s">
        <v>593</v>
      </c>
      <c r="L1433" s="438">
        <v>30</v>
      </c>
      <c r="M1433" s="342"/>
      <c r="N1433" s="342"/>
      <c r="O1433" s="342"/>
      <c r="P1433" s="453"/>
      <c r="Q1433" s="342"/>
      <c r="R1433" s="342"/>
      <c r="S1433" s="408" t="s">
        <v>2091</v>
      </c>
      <c r="T1433" s="445" t="s">
        <v>4581</v>
      </c>
      <c r="U1433" s="414"/>
      <c r="V1433" s="414"/>
      <c r="W1433" s="414"/>
      <c r="X1433" s="414"/>
    </row>
    <row r="1434" spans="1:24" ht="18" customHeight="1" x14ac:dyDescent="0.25">
      <c r="A1434" s="342"/>
      <c r="B1434" s="342"/>
      <c r="C1434" s="342" t="s">
        <v>2111</v>
      </c>
      <c r="D1434" s="342"/>
      <c r="E1434" s="342" t="s">
        <v>7249</v>
      </c>
      <c r="F1434" s="342"/>
      <c r="G1434" s="423" t="str">
        <f t="shared" si="164"/>
        <v>фото1</v>
      </c>
      <c r="H1434" s="342"/>
      <c r="I1434" s="342"/>
      <c r="J1434" s="342"/>
      <c r="K1434" s="342" t="s">
        <v>593</v>
      </c>
      <c r="L1434" s="438">
        <v>30</v>
      </c>
      <c r="M1434" s="342"/>
      <c r="N1434" s="342"/>
      <c r="O1434" s="342"/>
      <c r="P1434" s="453"/>
      <c r="Q1434" s="342"/>
      <c r="R1434" s="342"/>
      <c r="S1434" s="408" t="s">
        <v>2111</v>
      </c>
      <c r="T1434" s="445" t="s">
        <v>4581</v>
      </c>
      <c r="U1434" s="414"/>
      <c r="V1434" s="414"/>
      <c r="W1434" s="414"/>
      <c r="X1434" s="414"/>
    </row>
    <row r="1435" spans="1:24" ht="18" customHeight="1" x14ac:dyDescent="0.25">
      <c r="A1435" s="342"/>
      <c r="B1435" s="342"/>
      <c r="C1435" s="342" t="s">
        <v>2116</v>
      </c>
      <c r="D1435" s="342"/>
      <c r="E1435" s="342" t="s">
        <v>7250</v>
      </c>
      <c r="F1435" s="342"/>
      <c r="G1435" s="423" t="str">
        <f t="shared" si="164"/>
        <v>фото1</v>
      </c>
      <c r="H1435" s="342"/>
      <c r="I1435" s="342"/>
      <c r="J1435" s="342"/>
      <c r="K1435" s="342" t="s">
        <v>5239</v>
      </c>
      <c r="L1435" s="438">
        <v>40</v>
      </c>
      <c r="M1435" s="342"/>
      <c r="N1435" s="342"/>
      <c r="O1435" s="342"/>
      <c r="P1435" s="453"/>
      <c r="Q1435" s="342"/>
      <c r="R1435" s="342"/>
      <c r="S1435" s="408" t="s">
        <v>5384</v>
      </c>
      <c r="T1435" s="445" t="s">
        <v>4581</v>
      </c>
      <c r="U1435" s="414"/>
      <c r="V1435" s="414"/>
      <c r="W1435" s="414"/>
      <c r="X1435" s="414"/>
    </row>
    <row r="1436" spans="1:24" ht="18" customHeight="1" x14ac:dyDescent="0.25">
      <c r="A1436" s="342"/>
      <c r="B1436" s="342"/>
      <c r="C1436" s="342" t="s">
        <v>2121</v>
      </c>
      <c r="D1436" s="342"/>
      <c r="E1436" s="342" t="s">
        <v>7251</v>
      </c>
      <c r="F1436" s="342"/>
      <c r="G1436" s="423" t="str">
        <f t="shared" si="164"/>
        <v>фото1</v>
      </c>
      <c r="H1436" s="342"/>
      <c r="I1436" s="342"/>
      <c r="J1436" s="342"/>
      <c r="K1436" s="342" t="s">
        <v>594</v>
      </c>
      <c r="L1436" s="438">
        <v>25</v>
      </c>
      <c r="M1436" s="342"/>
      <c r="N1436" s="342"/>
      <c r="O1436" s="342"/>
      <c r="P1436" s="453"/>
      <c r="Q1436" s="342"/>
      <c r="R1436" s="342"/>
      <c r="S1436" s="408" t="s">
        <v>2121</v>
      </c>
      <c r="T1436" s="445" t="s">
        <v>4581</v>
      </c>
      <c r="U1436" s="414"/>
      <c r="V1436" s="414"/>
      <c r="W1436" s="414"/>
      <c r="X1436" s="414"/>
    </row>
    <row r="1437" spans="1:24" ht="18" customHeight="1" x14ac:dyDescent="0.25">
      <c r="A1437" s="342"/>
      <c r="B1437" s="342"/>
      <c r="C1437" s="342"/>
      <c r="D1437" s="342"/>
      <c r="E1437" s="342"/>
      <c r="F1437" s="342"/>
      <c r="G1437" s="342"/>
      <c r="H1437" s="342"/>
      <c r="I1437" s="342"/>
      <c r="J1437" s="342"/>
      <c r="K1437" s="342"/>
      <c r="L1437" s="438"/>
      <c r="M1437" s="342"/>
      <c r="N1437" s="342"/>
      <c r="O1437" s="342"/>
      <c r="P1437" s="453"/>
      <c r="Q1437" s="342"/>
      <c r="R1437" s="342"/>
      <c r="S1437" s="408"/>
      <c r="T1437" s="445"/>
      <c r="U1437" s="414"/>
      <c r="V1437" s="414"/>
      <c r="W1437" s="414"/>
      <c r="X1437" s="414"/>
    </row>
    <row r="1438" spans="1:24" ht="18.75" x14ac:dyDescent="0.3">
      <c r="A1438" s="426"/>
      <c r="B1438" s="427">
        <v>15026</v>
      </c>
      <c r="C1438" s="428"/>
      <c r="D1438" s="429"/>
      <c r="E1438" s="430" t="s">
        <v>7253</v>
      </c>
      <c r="F1438" s="430"/>
      <c r="G1438" s="430"/>
      <c r="H1438" s="430"/>
      <c r="I1438" s="430"/>
      <c r="J1438" s="430"/>
      <c r="K1438" s="431"/>
      <c r="L1438" s="439">
        <v>250</v>
      </c>
      <c r="M1438" s="432">
        <v>6782</v>
      </c>
      <c r="N1438" s="433"/>
      <c r="O1438" s="434"/>
      <c r="P1438" s="323">
        <v>4607105161290</v>
      </c>
      <c r="Q1438" s="435"/>
      <c r="R1438" s="436"/>
      <c r="S1438" s="458" t="s">
        <v>7252</v>
      </c>
      <c r="T1438" s="445"/>
      <c r="U1438" s="437"/>
      <c r="V1438" s="437"/>
      <c r="W1438" s="437"/>
      <c r="X1438" s="437"/>
    </row>
    <row r="1439" spans="1:24" ht="18" customHeight="1" x14ac:dyDescent="0.25">
      <c r="A1439" s="342"/>
      <c r="B1439" s="342"/>
      <c r="C1439" s="342" t="s">
        <v>2031</v>
      </c>
      <c r="D1439" s="342"/>
      <c r="E1439" s="342" t="s">
        <v>7254</v>
      </c>
      <c r="F1439" s="342"/>
      <c r="G1439" s="423" t="str">
        <f t="shared" ref="G1439:G1446" si="165">HYPERLINK("http://www.gardenbulbs.ru/images/Gladiolus_CL/thumbnails/"&amp;C1439&amp;".jpg","фото1")</f>
        <v>фото1</v>
      </c>
      <c r="H1439" s="342"/>
      <c r="I1439" s="342"/>
      <c r="J1439" s="342"/>
      <c r="K1439" s="342" t="s">
        <v>593</v>
      </c>
      <c r="L1439" s="438">
        <v>30</v>
      </c>
      <c r="M1439" s="342"/>
      <c r="N1439" s="342"/>
      <c r="O1439" s="342"/>
      <c r="P1439" s="453"/>
      <c r="Q1439" s="342"/>
      <c r="R1439" s="342"/>
      <c r="S1439" s="408" t="s">
        <v>2031</v>
      </c>
      <c r="T1439" s="445" t="s">
        <v>6868</v>
      </c>
      <c r="U1439" s="414"/>
      <c r="V1439" s="414"/>
      <c r="W1439" s="414"/>
      <c r="X1439" s="414"/>
    </row>
    <row r="1440" spans="1:24" ht="18" customHeight="1" x14ac:dyDescent="0.25">
      <c r="A1440" s="342"/>
      <c r="B1440" s="342"/>
      <c r="C1440" s="342" t="s">
        <v>2033</v>
      </c>
      <c r="D1440" s="342"/>
      <c r="E1440" s="342" t="s">
        <v>7255</v>
      </c>
      <c r="F1440" s="342"/>
      <c r="G1440" s="423" t="str">
        <f t="shared" si="165"/>
        <v>фото1</v>
      </c>
      <c r="H1440" s="342"/>
      <c r="I1440" s="342"/>
      <c r="J1440" s="342"/>
      <c r="K1440" s="342" t="s">
        <v>593</v>
      </c>
      <c r="L1440" s="438">
        <v>30</v>
      </c>
      <c r="M1440" s="342"/>
      <c r="N1440" s="342"/>
      <c r="O1440" s="342"/>
      <c r="P1440" s="453"/>
      <c r="Q1440" s="342"/>
      <c r="R1440" s="342"/>
      <c r="S1440" s="408" t="s">
        <v>2033</v>
      </c>
      <c r="T1440" s="445" t="s">
        <v>6868</v>
      </c>
      <c r="U1440" s="414"/>
      <c r="V1440" s="414"/>
      <c r="W1440" s="414"/>
      <c r="X1440" s="414"/>
    </row>
    <row r="1441" spans="1:24" ht="18" customHeight="1" x14ac:dyDescent="0.25">
      <c r="A1441" s="342"/>
      <c r="B1441" s="342"/>
      <c r="C1441" s="342" t="s">
        <v>5367</v>
      </c>
      <c r="D1441" s="342"/>
      <c r="E1441" s="342" t="s">
        <v>7256</v>
      </c>
      <c r="F1441" s="342"/>
      <c r="G1441" s="423" t="str">
        <f t="shared" si="165"/>
        <v>фото1</v>
      </c>
      <c r="H1441" s="342"/>
      <c r="I1441" s="342"/>
      <c r="J1441" s="342"/>
      <c r="K1441" s="342" t="s">
        <v>593</v>
      </c>
      <c r="L1441" s="438">
        <v>30</v>
      </c>
      <c r="M1441" s="342"/>
      <c r="N1441" s="342"/>
      <c r="O1441" s="342"/>
      <c r="P1441" s="453"/>
      <c r="Q1441" s="342"/>
      <c r="R1441" s="342"/>
      <c r="S1441" s="408" t="s">
        <v>5367</v>
      </c>
      <c r="T1441" s="445" t="s">
        <v>6869</v>
      </c>
      <c r="U1441" s="414"/>
      <c r="V1441" s="414"/>
      <c r="W1441" s="414"/>
      <c r="X1441" s="414"/>
    </row>
    <row r="1442" spans="1:24" ht="18" customHeight="1" x14ac:dyDescent="0.25">
      <c r="A1442" s="342"/>
      <c r="B1442" s="342"/>
      <c r="C1442" s="342" t="s">
        <v>3202</v>
      </c>
      <c r="D1442" s="342"/>
      <c r="E1442" s="342" t="s">
        <v>7257</v>
      </c>
      <c r="F1442" s="342"/>
      <c r="G1442" s="423" t="str">
        <f t="shared" si="165"/>
        <v>фото1</v>
      </c>
      <c r="H1442" s="342"/>
      <c r="I1442" s="342"/>
      <c r="J1442" s="342"/>
      <c r="K1442" s="342" t="s">
        <v>593</v>
      </c>
      <c r="L1442" s="438">
        <v>30</v>
      </c>
      <c r="M1442" s="342"/>
      <c r="N1442" s="342"/>
      <c r="O1442" s="342"/>
      <c r="P1442" s="453"/>
      <c r="Q1442" s="342"/>
      <c r="R1442" s="342"/>
      <c r="S1442" s="408" t="s">
        <v>3202</v>
      </c>
      <c r="T1442" s="445" t="s">
        <v>6874</v>
      </c>
      <c r="U1442" s="414"/>
      <c r="V1442" s="414"/>
      <c r="W1442" s="414"/>
      <c r="X1442" s="414"/>
    </row>
    <row r="1443" spans="1:24" ht="18" customHeight="1" x14ac:dyDescent="0.25">
      <c r="A1443" s="342"/>
      <c r="B1443" s="342"/>
      <c r="C1443" s="342" t="s">
        <v>2044</v>
      </c>
      <c r="D1443" s="342"/>
      <c r="E1443" s="342" t="s">
        <v>7258</v>
      </c>
      <c r="F1443" s="342"/>
      <c r="G1443" s="423" t="str">
        <f t="shared" si="165"/>
        <v>фото1</v>
      </c>
      <c r="H1443" s="342"/>
      <c r="I1443" s="342"/>
      <c r="J1443" s="342"/>
      <c r="K1443" s="342" t="s">
        <v>591</v>
      </c>
      <c r="L1443" s="438">
        <v>40</v>
      </c>
      <c r="M1443" s="342"/>
      <c r="N1443" s="342"/>
      <c r="O1443" s="342"/>
      <c r="P1443" s="453"/>
      <c r="Q1443" s="342"/>
      <c r="R1443" s="342"/>
      <c r="S1443" s="408" t="s">
        <v>2044</v>
      </c>
      <c r="T1443" s="445" t="s">
        <v>6868</v>
      </c>
      <c r="U1443" s="414"/>
      <c r="V1443" s="414"/>
      <c r="W1443" s="414"/>
      <c r="X1443" s="414"/>
    </row>
    <row r="1444" spans="1:24" ht="18" customHeight="1" x14ac:dyDescent="0.25">
      <c r="A1444" s="342"/>
      <c r="B1444" s="342"/>
      <c r="C1444" s="342" t="s">
        <v>2059</v>
      </c>
      <c r="D1444" s="342"/>
      <c r="E1444" s="342" t="s">
        <v>7259</v>
      </c>
      <c r="F1444" s="342"/>
      <c r="G1444" s="423" t="str">
        <f t="shared" si="165"/>
        <v>фото1</v>
      </c>
      <c r="H1444" s="342"/>
      <c r="I1444" s="342"/>
      <c r="J1444" s="342"/>
      <c r="K1444" s="342" t="s">
        <v>593</v>
      </c>
      <c r="L1444" s="438">
        <v>30</v>
      </c>
      <c r="M1444" s="342"/>
      <c r="N1444" s="342"/>
      <c r="O1444" s="342"/>
      <c r="P1444" s="453"/>
      <c r="Q1444" s="342"/>
      <c r="R1444" s="342"/>
      <c r="S1444" s="408" t="s">
        <v>2059</v>
      </c>
      <c r="T1444" s="445" t="s">
        <v>6869</v>
      </c>
      <c r="U1444" s="414"/>
      <c r="V1444" s="414"/>
      <c r="W1444" s="414"/>
      <c r="X1444" s="414"/>
    </row>
    <row r="1445" spans="1:24" ht="18" customHeight="1" x14ac:dyDescent="0.25">
      <c r="A1445" s="342"/>
      <c r="B1445" s="342"/>
      <c r="C1445" s="342" t="s">
        <v>2063</v>
      </c>
      <c r="D1445" s="342"/>
      <c r="E1445" s="342" t="s">
        <v>7260</v>
      </c>
      <c r="F1445" s="342"/>
      <c r="G1445" s="423" t="str">
        <f t="shared" si="165"/>
        <v>фото1</v>
      </c>
      <c r="H1445" s="342"/>
      <c r="I1445" s="342"/>
      <c r="J1445" s="342"/>
      <c r="K1445" s="342" t="s">
        <v>593</v>
      </c>
      <c r="L1445" s="438">
        <v>30</v>
      </c>
      <c r="M1445" s="342"/>
      <c r="N1445" s="342"/>
      <c r="O1445" s="342"/>
      <c r="P1445" s="453"/>
      <c r="Q1445" s="342"/>
      <c r="R1445" s="342"/>
      <c r="S1445" s="408" t="s">
        <v>2063</v>
      </c>
      <c r="T1445" s="445" t="s">
        <v>6869</v>
      </c>
      <c r="U1445" s="414"/>
      <c r="V1445" s="414"/>
      <c r="W1445" s="414"/>
      <c r="X1445" s="414"/>
    </row>
    <row r="1446" spans="1:24" ht="18" customHeight="1" x14ac:dyDescent="0.25">
      <c r="A1446" s="342"/>
      <c r="B1446" s="342"/>
      <c r="C1446" s="342" t="s">
        <v>2041</v>
      </c>
      <c r="D1446" s="342"/>
      <c r="E1446" s="342" t="s">
        <v>7261</v>
      </c>
      <c r="F1446" s="342"/>
      <c r="G1446" s="423" t="str">
        <f t="shared" si="165"/>
        <v>фото1</v>
      </c>
      <c r="H1446" s="342"/>
      <c r="I1446" s="342"/>
      <c r="J1446" s="342"/>
      <c r="K1446" s="342" t="s">
        <v>593</v>
      </c>
      <c r="L1446" s="438">
        <v>30</v>
      </c>
      <c r="M1446" s="342"/>
      <c r="N1446" s="342"/>
      <c r="O1446" s="342"/>
      <c r="P1446" s="453"/>
      <c r="Q1446" s="342"/>
      <c r="R1446" s="342"/>
      <c r="S1446" s="408" t="s">
        <v>2041</v>
      </c>
      <c r="T1446" s="445" t="s">
        <v>6869</v>
      </c>
      <c r="U1446" s="414"/>
      <c r="V1446" s="414"/>
      <c r="W1446" s="414"/>
      <c r="X1446" s="414"/>
    </row>
    <row r="1447" spans="1:24" ht="18" customHeight="1" x14ac:dyDescent="0.25">
      <c r="A1447" s="342"/>
      <c r="B1447" s="342"/>
      <c r="C1447" s="342"/>
      <c r="D1447" s="342"/>
      <c r="E1447" s="342"/>
      <c r="F1447" s="342"/>
      <c r="G1447" s="342"/>
      <c r="H1447" s="342"/>
      <c r="I1447" s="342"/>
      <c r="J1447" s="342"/>
      <c r="K1447" s="342"/>
      <c r="L1447" s="438"/>
      <c r="M1447" s="342"/>
      <c r="N1447" s="342"/>
      <c r="O1447" s="342"/>
      <c r="P1447" s="453"/>
      <c r="Q1447" s="342"/>
      <c r="R1447" s="342"/>
      <c r="S1447" s="408"/>
      <c r="T1447" s="445"/>
      <c r="U1447" s="414"/>
      <c r="V1447" s="414"/>
      <c r="W1447" s="414"/>
      <c r="X1447" s="414"/>
    </row>
    <row r="1448" spans="1:24" ht="18.75" x14ac:dyDescent="0.3">
      <c r="A1448" s="426"/>
      <c r="B1448" s="427">
        <v>15027</v>
      </c>
      <c r="C1448" s="428"/>
      <c r="D1448" s="429"/>
      <c r="E1448" s="430" t="s">
        <v>7263</v>
      </c>
      <c r="F1448" s="430"/>
      <c r="G1448" s="430"/>
      <c r="H1448" s="430"/>
      <c r="I1448" s="430"/>
      <c r="J1448" s="430"/>
      <c r="K1448" s="431"/>
      <c r="L1448" s="439">
        <v>800</v>
      </c>
      <c r="M1448" s="432">
        <v>8385</v>
      </c>
      <c r="N1448" s="433"/>
      <c r="O1448" s="434"/>
      <c r="P1448" s="323">
        <v>4607105161306</v>
      </c>
      <c r="Q1448" s="435"/>
      <c r="R1448" s="436"/>
      <c r="S1448" s="458" t="s">
        <v>7262</v>
      </c>
      <c r="T1448" s="445"/>
      <c r="U1448" s="437"/>
      <c r="V1448" s="437"/>
      <c r="W1448" s="437"/>
      <c r="X1448" s="437"/>
    </row>
    <row r="1449" spans="1:24" ht="18" customHeight="1" x14ac:dyDescent="0.25">
      <c r="A1449" s="342"/>
      <c r="B1449" s="342"/>
      <c r="C1449" s="342" t="s">
        <v>2137</v>
      </c>
      <c r="D1449" s="342"/>
      <c r="E1449" s="342" t="s">
        <v>7264</v>
      </c>
      <c r="F1449" s="342"/>
      <c r="G1449" s="423" t="str">
        <f t="shared" ref="G1449:G1456" si="166">HYPERLINK("http://www.gardenbulbs.ru/images/Gladiolus_CL/thumbnails/"&amp;C1449&amp;".jpg","фото1")</f>
        <v>фото1</v>
      </c>
      <c r="H1449" s="342"/>
      <c r="I1449" s="342"/>
      <c r="J1449" s="342"/>
      <c r="K1449" s="342" t="s">
        <v>607</v>
      </c>
      <c r="L1449" s="438">
        <v>100</v>
      </c>
      <c r="M1449" s="342"/>
      <c r="N1449" s="342"/>
      <c r="O1449" s="342"/>
      <c r="P1449" s="453"/>
      <c r="Q1449" s="342"/>
      <c r="R1449" s="342"/>
      <c r="S1449" s="408" t="s">
        <v>2137</v>
      </c>
      <c r="T1449" s="445" t="s">
        <v>4593</v>
      </c>
      <c r="U1449" s="414"/>
      <c r="V1449" s="414"/>
      <c r="W1449" s="414"/>
      <c r="X1449" s="414"/>
    </row>
    <row r="1450" spans="1:24" ht="18" customHeight="1" x14ac:dyDescent="0.25">
      <c r="A1450" s="342"/>
      <c r="B1450" s="342"/>
      <c r="C1450" s="342" t="s">
        <v>2130</v>
      </c>
      <c r="D1450" s="342"/>
      <c r="E1450" s="342" t="s">
        <v>7265</v>
      </c>
      <c r="F1450" s="342"/>
      <c r="G1450" s="423" t="str">
        <f t="shared" si="166"/>
        <v>фото1</v>
      </c>
      <c r="H1450" s="342"/>
      <c r="I1450" s="342"/>
      <c r="J1450" s="342"/>
      <c r="K1450" s="342" t="s">
        <v>611</v>
      </c>
      <c r="L1450" s="438">
        <v>100</v>
      </c>
      <c r="M1450" s="342"/>
      <c r="N1450" s="342"/>
      <c r="O1450" s="342"/>
      <c r="P1450" s="453"/>
      <c r="Q1450" s="342"/>
      <c r="R1450" s="342"/>
      <c r="S1450" s="408" t="s">
        <v>5385</v>
      </c>
      <c r="T1450" s="445" t="s">
        <v>4593</v>
      </c>
      <c r="U1450" s="414"/>
      <c r="V1450" s="414"/>
      <c r="W1450" s="414"/>
      <c r="X1450" s="414"/>
    </row>
    <row r="1451" spans="1:24" ht="18" customHeight="1" x14ac:dyDescent="0.25">
      <c r="A1451" s="342"/>
      <c r="B1451" s="342"/>
      <c r="C1451" s="342" t="s">
        <v>2138</v>
      </c>
      <c r="D1451" s="342"/>
      <c r="E1451" s="342" t="s">
        <v>7266</v>
      </c>
      <c r="F1451" s="342"/>
      <c r="G1451" s="423" t="str">
        <f t="shared" si="166"/>
        <v>фото1</v>
      </c>
      <c r="H1451" s="342"/>
      <c r="I1451" s="342"/>
      <c r="J1451" s="342"/>
      <c r="K1451" s="342" t="s">
        <v>611</v>
      </c>
      <c r="L1451" s="438">
        <v>100</v>
      </c>
      <c r="M1451" s="342"/>
      <c r="N1451" s="342"/>
      <c r="O1451" s="342"/>
      <c r="P1451" s="453"/>
      <c r="Q1451" s="342"/>
      <c r="R1451" s="342"/>
      <c r="S1451" s="408" t="s">
        <v>2138</v>
      </c>
      <c r="T1451" s="445" t="s">
        <v>4593</v>
      </c>
      <c r="U1451" s="414"/>
      <c r="V1451" s="414"/>
      <c r="W1451" s="414"/>
      <c r="X1451" s="414"/>
    </row>
    <row r="1452" spans="1:24" ht="18" customHeight="1" x14ac:dyDescent="0.25">
      <c r="A1452" s="342"/>
      <c r="B1452" s="342"/>
      <c r="C1452" s="342" t="s">
        <v>2131</v>
      </c>
      <c r="D1452" s="342"/>
      <c r="E1452" s="342" t="s">
        <v>7267</v>
      </c>
      <c r="F1452" s="342"/>
      <c r="G1452" s="423" t="str">
        <f t="shared" si="166"/>
        <v>фото1</v>
      </c>
      <c r="H1452" s="342"/>
      <c r="I1452" s="342"/>
      <c r="J1452" s="342"/>
      <c r="K1452" s="342" t="s">
        <v>611</v>
      </c>
      <c r="L1452" s="438">
        <v>100</v>
      </c>
      <c r="M1452" s="342"/>
      <c r="N1452" s="342"/>
      <c r="O1452" s="342"/>
      <c r="P1452" s="453"/>
      <c r="Q1452" s="342"/>
      <c r="R1452" s="342"/>
      <c r="S1452" s="408" t="s">
        <v>5386</v>
      </c>
      <c r="T1452" s="445" t="s">
        <v>4593</v>
      </c>
      <c r="U1452" s="414"/>
      <c r="V1452" s="414"/>
      <c r="W1452" s="414"/>
      <c r="X1452" s="414"/>
    </row>
    <row r="1453" spans="1:24" ht="18" customHeight="1" x14ac:dyDescent="0.25">
      <c r="A1453" s="342"/>
      <c r="B1453" s="342"/>
      <c r="C1453" s="342" t="s">
        <v>2132</v>
      </c>
      <c r="D1453" s="342"/>
      <c r="E1453" s="342" t="s">
        <v>7268</v>
      </c>
      <c r="F1453" s="342"/>
      <c r="G1453" s="423" t="str">
        <f t="shared" si="166"/>
        <v>фото1</v>
      </c>
      <c r="H1453" s="342"/>
      <c r="I1453" s="342"/>
      <c r="J1453" s="342"/>
      <c r="K1453" s="342" t="s">
        <v>607</v>
      </c>
      <c r="L1453" s="438">
        <v>100</v>
      </c>
      <c r="M1453" s="342"/>
      <c r="N1453" s="342"/>
      <c r="O1453" s="342"/>
      <c r="P1453" s="453"/>
      <c r="Q1453" s="342"/>
      <c r="R1453" s="342"/>
      <c r="S1453" s="408" t="s">
        <v>2132</v>
      </c>
      <c r="T1453" s="445" t="s">
        <v>4593</v>
      </c>
      <c r="U1453" s="414"/>
      <c r="V1453" s="414"/>
      <c r="W1453" s="414"/>
      <c r="X1453" s="414"/>
    </row>
    <row r="1454" spans="1:24" ht="18" customHeight="1" x14ac:dyDescent="0.25">
      <c r="A1454" s="342"/>
      <c r="B1454" s="342"/>
      <c r="C1454" s="342" t="s">
        <v>2133</v>
      </c>
      <c r="D1454" s="342"/>
      <c r="E1454" s="342" t="s">
        <v>7269</v>
      </c>
      <c r="F1454" s="342"/>
      <c r="G1454" s="423" t="str">
        <f t="shared" si="166"/>
        <v>фото1</v>
      </c>
      <c r="H1454" s="342"/>
      <c r="I1454" s="342"/>
      <c r="J1454" s="342"/>
      <c r="K1454" s="342" t="s">
        <v>615</v>
      </c>
      <c r="L1454" s="438">
        <v>100</v>
      </c>
      <c r="M1454" s="342"/>
      <c r="N1454" s="342"/>
      <c r="O1454" s="342"/>
      <c r="P1454" s="453"/>
      <c r="Q1454" s="342"/>
      <c r="R1454" s="342"/>
      <c r="S1454" s="408" t="s">
        <v>2133</v>
      </c>
      <c r="T1454" s="445" t="s">
        <v>4593</v>
      </c>
      <c r="U1454" s="414"/>
      <c r="V1454" s="414"/>
      <c r="W1454" s="414"/>
      <c r="X1454" s="414"/>
    </row>
    <row r="1455" spans="1:24" ht="18" customHeight="1" x14ac:dyDescent="0.25">
      <c r="A1455" s="342"/>
      <c r="B1455" s="342"/>
      <c r="C1455" s="342" t="s">
        <v>2135</v>
      </c>
      <c r="D1455" s="342"/>
      <c r="E1455" s="342" t="s">
        <v>7270</v>
      </c>
      <c r="F1455" s="342"/>
      <c r="G1455" s="423" t="str">
        <f t="shared" si="166"/>
        <v>фото1</v>
      </c>
      <c r="H1455" s="342"/>
      <c r="I1455" s="342"/>
      <c r="J1455" s="342"/>
      <c r="K1455" s="342" t="s">
        <v>611</v>
      </c>
      <c r="L1455" s="438">
        <v>100</v>
      </c>
      <c r="M1455" s="342"/>
      <c r="N1455" s="342"/>
      <c r="O1455" s="342"/>
      <c r="P1455" s="453"/>
      <c r="Q1455" s="342"/>
      <c r="R1455" s="342"/>
      <c r="S1455" s="408" t="s">
        <v>2135</v>
      </c>
      <c r="T1455" s="445" t="s">
        <v>4593</v>
      </c>
      <c r="U1455" s="414"/>
      <c r="V1455" s="414"/>
      <c r="W1455" s="414"/>
      <c r="X1455" s="414"/>
    </row>
    <row r="1456" spans="1:24" ht="18" customHeight="1" x14ac:dyDescent="0.25">
      <c r="A1456" s="342"/>
      <c r="B1456" s="342"/>
      <c r="C1456" s="342" t="s">
        <v>2128</v>
      </c>
      <c r="D1456" s="342"/>
      <c r="E1456" s="342" t="s">
        <v>7271</v>
      </c>
      <c r="F1456" s="342"/>
      <c r="G1456" s="423" t="str">
        <f t="shared" si="166"/>
        <v>фото1</v>
      </c>
      <c r="H1456" s="342"/>
      <c r="I1456" s="342"/>
      <c r="J1456" s="342"/>
      <c r="K1456" s="342" t="s">
        <v>611</v>
      </c>
      <c r="L1456" s="438">
        <v>100</v>
      </c>
      <c r="M1456" s="342"/>
      <c r="N1456" s="342"/>
      <c r="O1456" s="342"/>
      <c r="P1456" s="453"/>
      <c r="Q1456" s="342"/>
      <c r="R1456" s="342"/>
      <c r="S1456" s="408" t="s">
        <v>2128</v>
      </c>
      <c r="T1456" s="445" t="s">
        <v>4593</v>
      </c>
      <c r="U1456" s="414"/>
      <c r="V1456" s="414"/>
      <c r="W1456" s="414"/>
      <c r="X1456" s="414"/>
    </row>
    <row r="1457" spans="1:24" ht="18" customHeight="1" x14ac:dyDescent="0.25">
      <c r="A1457" s="342"/>
      <c r="B1457" s="342"/>
      <c r="C1457" s="342"/>
      <c r="D1457" s="342"/>
      <c r="E1457" s="342"/>
      <c r="F1457" s="342"/>
      <c r="G1457" s="342"/>
      <c r="H1457" s="342"/>
      <c r="I1457" s="342"/>
      <c r="J1457" s="342"/>
      <c r="K1457" s="342"/>
      <c r="L1457" s="438"/>
      <c r="M1457" s="342"/>
      <c r="N1457" s="342"/>
      <c r="O1457" s="342"/>
      <c r="P1457" s="453"/>
      <c r="Q1457" s="342"/>
      <c r="R1457" s="342"/>
      <c r="S1457" s="408"/>
      <c r="T1457" s="445"/>
      <c r="U1457" s="414"/>
      <c r="V1457" s="414"/>
      <c r="W1457" s="414"/>
      <c r="X1457" s="414"/>
    </row>
    <row r="1458" spans="1:24" ht="18.75" x14ac:dyDescent="0.3">
      <c r="A1458" s="426"/>
      <c r="B1458" s="427">
        <v>15028</v>
      </c>
      <c r="C1458" s="428"/>
      <c r="D1458" s="429"/>
      <c r="E1458" s="430" t="s">
        <v>7273</v>
      </c>
      <c r="F1458" s="430"/>
      <c r="G1458" s="430"/>
      <c r="H1458" s="430"/>
      <c r="I1458" s="430"/>
      <c r="J1458" s="430"/>
      <c r="K1458" s="431"/>
      <c r="L1458" s="439">
        <v>800</v>
      </c>
      <c r="M1458" s="432">
        <v>5326</v>
      </c>
      <c r="N1458" s="433"/>
      <c r="O1458" s="434"/>
      <c r="P1458" s="323">
        <v>4607105161313</v>
      </c>
      <c r="Q1458" s="435"/>
      <c r="R1458" s="436"/>
      <c r="S1458" s="458" t="s">
        <v>7272</v>
      </c>
      <c r="T1458" s="445"/>
      <c r="U1458" s="437"/>
      <c r="V1458" s="437"/>
      <c r="W1458" s="437"/>
      <c r="X1458" s="437"/>
    </row>
    <row r="1459" spans="1:24" ht="18" customHeight="1" x14ac:dyDescent="0.25">
      <c r="A1459" s="342"/>
      <c r="B1459" s="342"/>
      <c r="C1459" s="342" t="s">
        <v>2661</v>
      </c>
      <c r="D1459" s="342"/>
      <c r="E1459" s="342" t="s">
        <v>7274</v>
      </c>
      <c r="F1459" s="342"/>
      <c r="G1459" s="423" t="str">
        <f t="shared" ref="G1459:G1466" si="167">HYPERLINK("http://www.gardenbulbs.ru/images/Gladiolus_CL/thumbnails/"&amp;C1459&amp;".jpg","фото1")</f>
        <v>фото1</v>
      </c>
      <c r="H1459" s="342"/>
      <c r="I1459" s="342"/>
      <c r="J1459" s="342"/>
      <c r="K1459" s="342" t="s">
        <v>599</v>
      </c>
      <c r="L1459" s="438">
        <v>100</v>
      </c>
      <c r="M1459" s="342"/>
      <c r="N1459" s="342"/>
      <c r="O1459" s="342"/>
      <c r="P1459" s="453"/>
      <c r="Q1459" s="342"/>
      <c r="R1459" s="342"/>
      <c r="S1459" s="408" t="s">
        <v>2661</v>
      </c>
      <c r="T1459" s="445" t="s">
        <v>4597</v>
      </c>
      <c r="U1459" s="414"/>
      <c r="V1459" s="414"/>
      <c r="W1459" s="414"/>
      <c r="X1459" s="414"/>
    </row>
    <row r="1460" spans="1:24" ht="18" customHeight="1" x14ac:dyDescent="0.25">
      <c r="A1460" s="342"/>
      <c r="B1460" s="342"/>
      <c r="C1460" s="342" t="s">
        <v>2147</v>
      </c>
      <c r="D1460" s="342"/>
      <c r="E1460" s="342" t="s">
        <v>7275</v>
      </c>
      <c r="F1460" s="342"/>
      <c r="G1460" s="423" t="str">
        <f t="shared" si="167"/>
        <v>фото1</v>
      </c>
      <c r="H1460" s="342"/>
      <c r="I1460" s="342"/>
      <c r="J1460" s="342"/>
      <c r="K1460" s="342" t="s">
        <v>599</v>
      </c>
      <c r="L1460" s="438">
        <v>100</v>
      </c>
      <c r="M1460" s="342"/>
      <c r="N1460" s="342"/>
      <c r="O1460" s="342"/>
      <c r="P1460" s="453"/>
      <c r="Q1460" s="342"/>
      <c r="R1460" s="342"/>
      <c r="S1460" s="408" t="s">
        <v>2147</v>
      </c>
      <c r="T1460" s="445" t="s">
        <v>4597</v>
      </c>
      <c r="U1460" s="414"/>
      <c r="V1460" s="414"/>
      <c r="W1460" s="414"/>
      <c r="X1460" s="414"/>
    </row>
    <row r="1461" spans="1:24" ht="18" customHeight="1" x14ac:dyDescent="0.25">
      <c r="A1461" s="342"/>
      <c r="B1461" s="342"/>
      <c r="C1461" s="342" t="s">
        <v>2152</v>
      </c>
      <c r="D1461" s="342"/>
      <c r="E1461" s="342" t="s">
        <v>7276</v>
      </c>
      <c r="F1461" s="342"/>
      <c r="G1461" s="423" t="str">
        <f t="shared" si="167"/>
        <v>фото1</v>
      </c>
      <c r="H1461" s="342"/>
      <c r="I1461" s="342"/>
      <c r="J1461" s="342"/>
      <c r="K1461" s="342" t="s">
        <v>615</v>
      </c>
      <c r="L1461" s="438">
        <v>100</v>
      </c>
      <c r="M1461" s="342"/>
      <c r="N1461" s="342"/>
      <c r="O1461" s="342"/>
      <c r="P1461" s="453"/>
      <c r="Q1461" s="342"/>
      <c r="R1461" s="342"/>
      <c r="S1461" s="408" t="s">
        <v>2152</v>
      </c>
      <c r="T1461" s="445" t="s">
        <v>4597</v>
      </c>
      <c r="U1461" s="414"/>
      <c r="V1461" s="414"/>
      <c r="W1461" s="414"/>
      <c r="X1461" s="414"/>
    </row>
    <row r="1462" spans="1:24" ht="18" customHeight="1" x14ac:dyDescent="0.25">
      <c r="A1462" s="342"/>
      <c r="B1462" s="342"/>
      <c r="C1462" s="342" t="s">
        <v>2663</v>
      </c>
      <c r="D1462" s="342"/>
      <c r="E1462" s="342" t="s">
        <v>7277</v>
      </c>
      <c r="F1462" s="342"/>
      <c r="G1462" s="423" t="str">
        <f t="shared" si="167"/>
        <v>фото1</v>
      </c>
      <c r="H1462" s="342"/>
      <c r="I1462" s="342"/>
      <c r="J1462" s="342"/>
      <c r="K1462" s="342" t="s">
        <v>615</v>
      </c>
      <c r="L1462" s="438">
        <v>100</v>
      </c>
      <c r="M1462" s="342"/>
      <c r="N1462" s="342"/>
      <c r="O1462" s="342"/>
      <c r="P1462" s="453"/>
      <c r="Q1462" s="342"/>
      <c r="R1462" s="342"/>
      <c r="S1462" s="408" t="s">
        <v>2663</v>
      </c>
      <c r="T1462" s="445" t="s">
        <v>4597</v>
      </c>
      <c r="U1462" s="414"/>
      <c r="V1462" s="414"/>
      <c r="W1462" s="414"/>
      <c r="X1462" s="414"/>
    </row>
    <row r="1463" spans="1:24" ht="18" customHeight="1" x14ac:dyDescent="0.25">
      <c r="A1463" s="342"/>
      <c r="B1463" s="342"/>
      <c r="C1463" s="342" t="s">
        <v>2664</v>
      </c>
      <c r="D1463" s="342"/>
      <c r="E1463" s="342" t="s">
        <v>7278</v>
      </c>
      <c r="F1463" s="342"/>
      <c r="G1463" s="423" t="str">
        <f t="shared" si="167"/>
        <v>фото1</v>
      </c>
      <c r="H1463" s="342"/>
      <c r="I1463" s="342"/>
      <c r="J1463" s="342"/>
      <c r="K1463" s="342" t="s">
        <v>599</v>
      </c>
      <c r="L1463" s="438">
        <v>100</v>
      </c>
      <c r="M1463" s="342"/>
      <c r="N1463" s="342"/>
      <c r="O1463" s="342"/>
      <c r="P1463" s="453"/>
      <c r="Q1463" s="342"/>
      <c r="R1463" s="342"/>
      <c r="S1463" s="408" t="s">
        <v>2664</v>
      </c>
      <c r="T1463" s="445" t="s">
        <v>4597</v>
      </c>
      <c r="U1463" s="414"/>
      <c r="V1463" s="414"/>
      <c r="W1463" s="414"/>
      <c r="X1463" s="414"/>
    </row>
    <row r="1464" spans="1:24" ht="18" customHeight="1" x14ac:dyDescent="0.25">
      <c r="A1464" s="342"/>
      <c r="B1464" s="342"/>
      <c r="C1464" s="342" t="s">
        <v>2157</v>
      </c>
      <c r="D1464" s="342"/>
      <c r="E1464" s="342" t="s">
        <v>7279</v>
      </c>
      <c r="F1464" s="342"/>
      <c r="G1464" s="423" t="str">
        <f t="shared" si="167"/>
        <v>фото1</v>
      </c>
      <c r="H1464" s="342"/>
      <c r="I1464" s="342"/>
      <c r="J1464" s="342"/>
      <c r="K1464" s="342" t="s">
        <v>615</v>
      </c>
      <c r="L1464" s="438">
        <v>100</v>
      </c>
      <c r="M1464" s="342"/>
      <c r="N1464" s="342"/>
      <c r="O1464" s="342"/>
      <c r="P1464" s="453"/>
      <c r="Q1464" s="342"/>
      <c r="R1464" s="342"/>
      <c r="S1464" s="408" t="s">
        <v>2157</v>
      </c>
      <c r="T1464" s="445" t="s">
        <v>4597</v>
      </c>
      <c r="U1464" s="414"/>
      <c r="V1464" s="414"/>
      <c r="W1464" s="414"/>
      <c r="X1464" s="414"/>
    </row>
    <row r="1465" spans="1:24" ht="18" customHeight="1" x14ac:dyDescent="0.25">
      <c r="A1465" s="342"/>
      <c r="B1465" s="342"/>
      <c r="C1465" s="342" t="s">
        <v>3970</v>
      </c>
      <c r="D1465" s="342"/>
      <c r="E1465" s="342" t="s">
        <v>7280</v>
      </c>
      <c r="F1465" s="342"/>
      <c r="G1465" s="423" t="str">
        <f t="shared" si="167"/>
        <v>фото1</v>
      </c>
      <c r="H1465" s="342"/>
      <c r="I1465" s="342"/>
      <c r="J1465" s="342"/>
      <c r="K1465" s="342" t="s">
        <v>599</v>
      </c>
      <c r="L1465" s="438">
        <v>100</v>
      </c>
      <c r="M1465" s="342"/>
      <c r="N1465" s="342"/>
      <c r="O1465" s="342"/>
      <c r="P1465" s="453"/>
      <c r="Q1465" s="342"/>
      <c r="R1465" s="342"/>
      <c r="S1465" s="408" t="s">
        <v>3970</v>
      </c>
      <c r="T1465" s="445" t="s">
        <v>4597</v>
      </c>
      <c r="U1465" s="414"/>
      <c r="V1465" s="414"/>
      <c r="W1465" s="414"/>
      <c r="X1465" s="414"/>
    </row>
    <row r="1466" spans="1:24" ht="18" customHeight="1" x14ac:dyDescent="0.25">
      <c r="A1466" s="342"/>
      <c r="B1466" s="342"/>
      <c r="C1466" s="342" t="s">
        <v>3232</v>
      </c>
      <c r="D1466" s="342"/>
      <c r="E1466" s="342" t="s">
        <v>7281</v>
      </c>
      <c r="F1466" s="342"/>
      <c r="G1466" s="423" t="str">
        <f t="shared" si="167"/>
        <v>фото1</v>
      </c>
      <c r="H1466" s="342"/>
      <c r="I1466" s="342"/>
      <c r="J1466" s="342"/>
      <c r="K1466" s="342" t="s">
        <v>615</v>
      </c>
      <c r="L1466" s="438">
        <v>100</v>
      </c>
      <c r="M1466" s="342"/>
      <c r="N1466" s="342"/>
      <c r="O1466" s="342"/>
      <c r="P1466" s="453"/>
      <c r="Q1466" s="342"/>
      <c r="R1466" s="342"/>
      <c r="S1466" s="408" t="s">
        <v>3232</v>
      </c>
      <c r="T1466" s="445" t="s">
        <v>4593</v>
      </c>
      <c r="U1466" s="414"/>
      <c r="V1466" s="414"/>
      <c r="W1466" s="414"/>
      <c r="X1466" s="414"/>
    </row>
    <row r="1467" spans="1:24" ht="18" customHeight="1" x14ac:dyDescent="0.25">
      <c r="A1467" s="342"/>
      <c r="B1467" s="342"/>
      <c r="C1467" s="342"/>
      <c r="D1467" s="342"/>
      <c r="E1467" s="342"/>
      <c r="F1467" s="342"/>
      <c r="G1467" s="342"/>
      <c r="H1467" s="342"/>
      <c r="I1467" s="342"/>
      <c r="J1467" s="342"/>
      <c r="K1467" s="342"/>
      <c r="L1467" s="438"/>
      <c r="M1467" s="342"/>
      <c r="N1467" s="342"/>
      <c r="O1467" s="342"/>
      <c r="P1467" s="453"/>
      <c r="Q1467" s="342"/>
      <c r="R1467" s="342"/>
      <c r="S1467" s="408"/>
      <c r="T1467" s="445"/>
      <c r="U1467" s="414"/>
      <c r="V1467" s="414"/>
      <c r="W1467" s="414"/>
      <c r="X1467" s="414"/>
    </row>
    <row r="1468" spans="1:24" ht="18.75" x14ac:dyDescent="0.3">
      <c r="A1468" s="426"/>
      <c r="B1468" s="427">
        <v>15029</v>
      </c>
      <c r="C1468" s="428"/>
      <c r="D1468" s="429"/>
      <c r="E1468" s="430" t="s">
        <v>7283</v>
      </c>
      <c r="F1468" s="430"/>
      <c r="G1468" s="430"/>
      <c r="H1468" s="430"/>
      <c r="I1468" s="430"/>
      <c r="J1468" s="430"/>
      <c r="K1468" s="431"/>
      <c r="L1468" s="439">
        <v>800</v>
      </c>
      <c r="M1468" s="432">
        <v>8674</v>
      </c>
      <c r="N1468" s="433"/>
      <c r="O1468" s="434"/>
      <c r="P1468" s="323">
        <v>4607105161320</v>
      </c>
      <c r="Q1468" s="435"/>
      <c r="R1468" s="436"/>
      <c r="S1468" s="458" t="s">
        <v>7282</v>
      </c>
      <c r="T1468" s="445"/>
      <c r="U1468" s="437"/>
      <c r="V1468" s="437"/>
      <c r="W1468" s="437"/>
      <c r="X1468" s="437"/>
    </row>
    <row r="1469" spans="1:24" ht="18" customHeight="1" x14ac:dyDescent="0.25">
      <c r="A1469" s="342"/>
      <c r="B1469" s="342"/>
      <c r="C1469" s="342" t="s">
        <v>2159</v>
      </c>
      <c r="D1469" s="342"/>
      <c r="E1469" s="342" t="s">
        <v>7284</v>
      </c>
      <c r="F1469" s="342"/>
      <c r="G1469" s="423" t="str">
        <f t="shared" ref="G1469:G1476" si="168">HYPERLINK("http://www.gardenbulbs.ru/images/Gladiolus_CL/thumbnails/"&amp;C1469&amp;".jpg","фото1")</f>
        <v>фото1</v>
      </c>
      <c r="H1469" s="342"/>
      <c r="I1469" s="342"/>
      <c r="J1469" s="342"/>
      <c r="K1469" s="342" t="s">
        <v>607</v>
      </c>
      <c r="L1469" s="438">
        <v>100</v>
      </c>
      <c r="M1469" s="342"/>
      <c r="N1469" s="342"/>
      <c r="O1469" s="342"/>
      <c r="P1469" s="453"/>
      <c r="Q1469" s="342"/>
      <c r="R1469" s="342"/>
      <c r="S1469" s="408" t="s">
        <v>5388</v>
      </c>
      <c r="T1469" s="445" t="s">
        <v>4602</v>
      </c>
      <c r="U1469" s="414"/>
      <c r="V1469" s="414"/>
      <c r="W1469" s="414"/>
      <c r="X1469" s="414"/>
    </row>
    <row r="1470" spans="1:24" ht="18" customHeight="1" x14ac:dyDescent="0.25">
      <c r="A1470" s="342"/>
      <c r="B1470" s="342"/>
      <c r="C1470" s="342" t="s">
        <v>3971</v>
      </c>
      <c r="D1470" s="342"/>
      <c r="E1470" s="342" t="s">
        <v>7285</v>
      </c>
      <c r="F1470" s="342"/>
      <c r="G1470" s="423" t="str">
        <f t="shared" si="168"/>
        <v>фото1</v>
      </c>
      <c r="H1470" s="342"/>
      <c r="I1470" s="342"/>
      <c r="J1470" s="342"/>
      <c r="K1470" s="342" t="s">
        <v>599</v>
      </c>
      <c r="L1470" s="438">
        <v>100</v>
      </c>
      <c r="M1470" s="342"/>
      <c r="N1470" s="342"/>
      <c r="O1470" s="342"/>
      <c r="P1470" s="453"/>
      <c r="Q1470" s="342"/>
      <c r="R1470" s="342"/>
      <c r="S1470" s="408" t="s">
        <v>5389</v>
      </c>
      <c r="T1470" s="445" t="s">
        <v>4602</v>
      </c>
      <c r="U1470" s="414"/>
      <c r="V1470" s="414"/>
      <c r="W1470" s="414"/>
      <c r="X1470" s="414"/>
    </row>
    <row r="1471" spans="1:24" ht="18" customHeight="1" x14ac:dyDescent="0.25">
      <c r="A1471" s="342"/>
      <c r="B1471" s="342"/>
      <c r="C1471" s="342" t="s">
        <v>3235</v>
      </c>
      <c r="D1471" s="342"/>
      <c r="E1471" s="342" t="s">
        <v>7286</v>
      </c>
      <c r="F1471" s="342"/>
      <c r="G1471" s="423" t="str">
        <f t="shared" si="168"/>
        <v>фото1</v>
      </c>
      <c r="H1471" s="342"/>
      <c r="I1471" s="342"/>
      <c r="J1471" s="342"/>
      <c r="K1471" s="342" t="s">
        <v>599</v>
      </c>
      <c r="L1471" s="438">
        <v>100</v>
      </c>
      <c r="M1471" s="342"/>
      <c r="N1471" s="342"/>
      <c r="O1471" s="342"/>
      <c r="P1471" s="453"/>
      <c r="Q1471" s="342"/>
      <c r="R1471" s="342"/>
      <c r="S1471" s="408" t="s">
        <v>5391</v>
      </c>
      <c r="T1471" s="445" t="s">
        <v>4602</v>
      </c>
      <c r="U1471" s="414"/>
      <c r="V1471" s="414"/>
      <c r="W1471" s="414"/>
      <c r="X1471" s="414"/>
    </row>
    <row r="1472" spans="1:24" ht="18" customHeight="1" x14ac:dyDescent="0.25">
      <c r="A1472" s="342"/>
      <c r="B1472" s="342"/>
      <c r="C1472" s="342" t="s">
        <v>2185</v>
      </c>
      <c r="D1472" s="342"/>
      <c r="E1472" s="342" t="s">
        <v>7287</v>
      </c>
      <c r="F1472" s="342"/>
      <c r="G1472" s="423" t="str">
        <f t="shared" si="168"/>
        <v>фото1</v>
      </c>
      <c r="H1472" s="342"/>
      <c r="I1472" s="342"/>
      <c r="J1472" s="342"/>
      <c r="K1472" s="342" t="s">
        <v>607</v>
      </c>
      <c r="L1472" s="438">
        <v>100</v>
      </c>
      <c r="M1472" s="342"/>
      <c r="N1472" s="342"/>
      <c r="O1472" s="342"/>
      <c r="P1472" s="453"/>
      <c r="Q1472" s="342"/>
      <c r="R1472" s="342"/>
      <c r="S1472" s="408" t="s">
        <v>2185</v>
      </c>
      <c r="T1472" s="445"/>
      <c r="U1472" s="414"/>
      <c r="V1472" s="414"/>
      <c r="W1472" s="414"/>
      <c r="X1472" s="414"/>
    </row>
    <row r="1473" spans="1:24" ht="18" customHeight="1" x14ac:dyDescent="0.25">
      <c r="A1473" s="342"/>
      <c r="B1473" s="342"/>
      <c r="C1473" s="342" t="s">
        <v>2197</v>
      </c>
      <c r="D1473" s="342"/>
      <c r="E1473" s="342" t="s">
        <v>7288</v>
      </c>
      <c r="F1473" s="342"/>
      <c r="G1473" s="423" t="str">
        <f t="shared" si="168"/>
        <v>фото1</v>
      </c>
      <c r="H1473" s="342"/>
      <c r="I1473" s="342"/>
      <c r="J1473" s="342"/>
      <c r="K1473" s="342" t="s">
        <v>607</v>
      </c>
      <c r="L1473" s="438">
        <v>100</v>
      </c>
      <c r="M1473" s="342"/>
      <c r="N1473" s="342"/>
      <c r="O1473" s="342"/>
      <c r="P1473" s="453"/>
      <c r="Q1473" s="342"/>
      <c r="R1473" s="342"/>
      <c r="S1473" s="408" t="s">
        <v>2197</v>
      </c>
      <c r="T1473" s="445"/>
      <c r="U1473" s="414"/>
      <c r="V1473" s="414"/>
      <c r="W1473" s="414"/>
      <c r="X1473" s="414"/>
    </row>
    <row r="1474" spans="1:24" ht="18" customHeight="1" x14ac:dyDescent="0.25">
      <c r="A1474" s="342"/>
      <c r="B1474" s="342"/>
      <c r="C1474" s="342" t="s">
        <v>5407</v>
      </c>
      <c r="D1474" s="342"/>
      <c r="E1474" s="342" t="s">
        <v>7289</v>
      </c>
      <c r="F1474" s="342"/>
      <c r="G1474" s="423" t="str">
        <f t="shared" si="168"/>
        <v>фото1</v>
      </c>
      <c r="H1474" s="342"/>
      <c r="I1474" s="342"/>
      <c r="J1474" s="342"/>
      <c r="K1474" s="342" t="s">
        <v>611</v>
      </c>
      <c r="L1474" s="438">
        <v>100</v>
      </c>
      <c r="M1474" s="342"/>
      <c r="N1474" s="342"/>
      <c r="O1474" s="342"/>
      <c r="P1474" s="453"/>
      <c r="Q1474" s="342"/>
      <c r="R1474" s="342"/>
      <c r="S1474" s="408" t="s">
        <v>5407</v>
      </c>
      <c r="T1474" s="445"/>
      <c r="U1474" s="414"/>
      <c r="V1474" s="414"/>
      <c r="W1474" s="414"/>
      <c r="X1474" s="414"/>
    </row>
    <row r="1475" spans="1:24" ht="18" customHeight="1" x14ac:dyDescent="0.25">
      <c r="A1475" s="342"/>
      <c r="B1475" s="342"/>
      <c r="C1475" s="342" t="s">
        <v>4626</v>
      </c>
      <c r="D1475" s="342"/>
      <c r="E1475" s="342" t="s">
        <v>7290</v>
      </c>
      <c r="F1475" s="342"/>
      <c r="G1475" s="423" t="str">
        <f t="shared" si="168"/>
        <v>фото1</v>
      </c>
      <c r="H1475" s="342"/>
      <c r="I1475" s="342"/>
      <c r="J1475" s="342"/>
      <c r="K1475" s="342" t="s">
        <v>611</v>
      </c>
      <c r="L1475" s="438">
        <v>100</v>
      </c>
      <c r="M1475" s="342"/>
      <c r="N1475" s="342"/>
      <c r="O1475" s="342"/>
      <c r="P1475" s="453"/>
      <c r="Q1475" s="342"/>
      <c r="R1475" s="342"/>
      <c r="S1475" s="408" t="s">
        <v>4626</v>
      </c>
      <c r="T1475" s="445"/>
      <c r="U1475" s="414"/>
      <c r="V1475" s="414"/>
      <c r="W1475" s="414"/>
      <c r="X1475" s="414"/>
    </row>
    <row r="1476" spans="1:24" ht="18" customHeight="1" x14ac:dyDescent="0.25">
      <c r="A1476" s="342"/>
      <c r="B1476" s="342"/>
      <c r="C1476" s="342" t="s">
        <v>3291</v>
      </c>
      <c r="D1476" s="342"/>
      <c r="E1476" s="342" t="s">
        <v>7314</v>
      </c>
      <c r="F1476" s="342"/>
      <c r="G1476" s="423" t="str">
        <f t="shared" si="168"/>
        <v>фото1</v>
      </c>
      <c r="H1476" s="342"/>
      <c r="I1476" s="342"/>
      <c r="J1476" s="342"/>
      <c r="K1476" s="342" t="s">
        <v>611</v>
      </c>
      <c r="L1476" s="438">
        <v>100</v>
      </c>
      <c r="M1476" s="342"/>
      <c r="N1476" s="342"/>
      <c r="O1476" s="342"/>
      <c r="P1476" s="453"/>
      <c r="Q1476" s="342"/>
      <c r="R1476" s="342"/>
      <c r="S1476" s="408" t="s">
        <v>3291</v>
      </c>
      <c r="T1476" s="445"/>
      <c r="U1476" s="414"/>
      <c r="V1476" s="414"/>
      <c r="W1476" s="414"/>
      <c r="X1476" s="414"/>
    </row>
    <row r="1477" spans="1:24" ht="18" customHeight="1" x14ac:dyDescent="0.25">
      <c r="A1477" s="342"/>
      <c r="B1477" s="342"/>
      <c r="C1477" s="342"/>
      <c r="D1477" s="342"/>
      <c r="E1477" s="342"/>
      <c r="F1477" s="342"/>
      <c r="G1477" s="342"/>
      <c r="H1477" s="342"/>
      <c r="I1477" s="342"/>
      <c r="J1477" s="342"/>
      <c r="K1477" s="342"/>
      <c r="L1477" s="438"/>
      <c r="M1477" s="342"/>
      <c r="N1477" s="342"/>
      <c r="O1477" s="342"/>
      <c r="P1477" s="453"/>
      <c r="Q1477" s="342"/>
      <c r="R1477" s="342"/>
      <c r="S1477" s="408"/>
      <c r="T1477" s="445"/>
      <c r="U1477" s="414"/>
      <c r="V1477" s="414"/>
      <c r="W1477" s="414"/>
      <c r="X1477" s="414"/>
    </row>
    <row r="1478" spans="1:24" ht="18.75" x14ac:dyDescent="0.3">
      <c r="A1478" s="426"/>
      <c r="B1478" s="427">
        <v>15030</v>
      </c>
      <c r="C1478" s="428"/>
      <c r="D1478" s="429"/>
      <c r="E1478" s="430" t="s">
        <v>7293</v>
      </c>
      <c r="F1478" s="430"/>
      <c r="G1478" s="430"/>
      <c r="H1478" s="430"/>
      <c r="I1478" s="430"/>
      <c r="J1478" s="430"/>
      <c r="K1478" s="431"/>
      <c r="L1478" s="439">
        <v>900</v>
      </c>
      <c r="M1478" s="432">
        <v>6327</v>
      </c>
      <c r="N1478" s="433"/>
      <c r="O1478" s="434"/>
      <c r="P1478" s="323">
        <v>4607105161337</v>
      </c>
      <c r="Q1478" s="435"/>
      <c r="R1478" s="436"/>
      <c r="S1478" s="458" t="s">
        <v>7292</v>
      </c>
      <c r="T1478" s="445"/>
      <c r="U1478" s="437"/>
      <c r="V1478" s="437"/>
      <c r="W1478" s="437"/>
      <c r="X1478" s="437"/>
    </row>
    <row r="1479" spans="1:24" ht="18" customHeight="1" x14ac:dyDescent="0.25">
      <c r="A1479" s="342"/>
      <c r="B1479" s="342"/>
      <c r="C1479" s="342" t="s">
        <v>2260</v>
      </c>
      <c r="D1479" s="342"/>
      <c r="E1479" s="342" t="s">
        <v>7294</v>
      </c>
      <c r="F1479" s="342"/>
      <c r="G1479" s="423" t="str">
        <f t="shared" ref="G1479:G1486" si="169">HYPERLINK("http://www.gardenbulbs.ru/images/Gladiolus_CL/thumbnails/"&amp;C1479&amp;".jpg","фото1")</f>
        <v>фото1</v>
      </c>
      <c r="H1479" s="342"/>
      <c r="I1479" s="342"/>
      <c r="J1479" s="342"/>
      <c r="K1479" s="342" t="s">
        <v>599</v>
      </c>
      <c r="L1479" s="438">
        <v>100</v>
      </c>
      <c r="M1479" s="342"/>
      <c r="N1479" s="342"/>
      <c r="O1479" s="342"/>
      <c r="P1479" s="453"/>
      <c r="Q1479" s="342"/>
      <c r="R1479" s="342"/>
      <c r="S1479" s="408" t="s">
        <v>3284</v>
      </c>
      <c r="T1479" s="445"/>
      <c r="U1479" s="414"/>
      <c r="V1479" s="414"/>
      <c r="W1479" s="414"/>
      <c r="X1479" s="414"/>
    </row>
    <row r="1480" spans="1:24" ht="18" customHeight="1" x14ac:dyDescent="0.25">
      <c r="A1480" s="342"/>
      <c r="B1480" s="342"/>
      <c r="C1480" s="342" t="s">
        <v>2265</v>
      </c>
      <c r="D1480" s="342"/>
      <c r="E1480" s="342" t="s">
        <v>7295</v>
      </c>
      <c r="F1480" s="342"/>
      <c r="G1480" s="423" t="str">
        <f t="shared" si="169"/>
        <v>фото1</v>
      </c>
      <c r="H1480" s="342"/>
      <c r="I1480" s="342"/>
      <c r="J1480" s="342"/>
      <c r="K1480" s="342" t="s">
        <v>599</v>
      </c>
      <c r="L1480" s="438">
        <v>150</v>
      </c>
      <c r="M1480" s="342"/>
      <c r="N1480" s="342"/>
      <c r="O1480" s="342"/>
      <c r="P1480" s="453"/>
      <c r="Q1480" s="342"/>
      <c r="R1480" s="342"/>
      <c r="S1480" s="408" t="s">
        <v>2265</v>
      </c>
      <c r="T1480" s="445"/>
      <c r="U1480" s="414"/>
      <c r="V1480" s="414"/>
      <c r="W1480" s="414"/>
      <c r="X1480" s="414"/>
    </row>
    <row r="1481" spans="1:24" ht="18" customHeight="1" x14ac:dyDescent="0.25">
      <c r="A1481" s="342"/>
      <c r="B1481" s="342"/>
      <c r="C1481" s="342" t="s">
        <v>2186</v>
      </c>
      <c r="D1481" s="342"/>
      <c r="E1481" s="342" t="s">
        <v>7296</v>
      </c>
      <c r="F1481" s="342"/>
      <c r="G1481" s="423" t="str">
        <f t="shared" si="169"/>
        <v>фото1</v>
      </c>
      <c r="H1481" s="342"/>
      <c r="I1481" s="342"/>
      <c r="J1481" s="342"/>
      <c r="K1481" s="342" t="s">
        <v>607</v>
      </c>
      <c r="L1481" s="438">
        <v>100</v>
      </c>
      <c r="M1481" s="342"/>
      <c r="N1481" s="342"/>
      <c r="O1481" s="342"/>
      <c r="P1481" s="453"/>
      <c r="Q1481" s="342"/>
      <c r="R1481" s="342"/>
      <c r="S1481" s="408" t="s">
        <v>2186</v>
      </c>
      <c r="T1481" s="445"/>
      <c r="U1481" s="414"/>
      <c r="V1481" s="414"/>
      <c r="W1481" s="414"/>
      <c r="X1481" s="414"/>
    </row>
    <row r="1482" spans="1:24" ht="18" customHeight="1" x14ac:dyDescent="0.25">
      <c r="A1482" s="342"/>
      <c r="B1482" s="342"/>
      <c r="C1482" s="342" t="s">
        <v>2275</v>
      </c>
      <c r="D1482" s="342"/>
      <c r="E1482" s="342" t="s">
        <v>7297</v>
      </c>
      <c r="F1482" s="342"/>
      <c r="G1482" s="423"/>
      <c r="H1482" s="342"/>
      <c r="I1482" s="342"/>
      <c r="J1482" s="342"/>
      <c r="K1482" s="342" t="s">
        <v>608</v>
      </c>
      <c r="L1482" s="438">
        <v>100</v>
      </c>
      <c r="M1482" s="342"/>
      <c r="N1482" s="342"/>
      <c r="O1482" s="342"/>
      <c r="P1482" s="453"/>
      <c r="Q1482" s="342"/>
      <c r="R1482" s="342"/>
      <c r="S1482" s="408" t="s">
        <v>2275</v>
      </c>
      <c r="T1482" s="445"/>
      <c r="U1482" s="414"/>
      <c r="V1482" s="414"/>
      <c r="W1482" s="414"/>
      <c r="X1482" s="414"/>
    </row>
    <row r="1483" spans="1:24" ht="18" customHeight="1" x14ac:dyDescent="0.25">
      <c r="A1483" s="342"/>
      <c r="B1483" s="342"/>
      <c r="C1483" s="342" t="s">
        <v>2276</v>
      </c>
      <c r="D1483" s="342"/>
      <c r="E1483" s="342" t="s">
        <v>7298</v>
      </c>
      <c r="F1483" s="342"/>
      <c r="G1483" s="423" t="str">
        <f t="shared" si="169"/>
        <v>фото1</v>
      </c>
      <c r="H1483" s="342"/>
      <c r="I1483" s="342"/>
      <c r="J1483" s="342"/>
      <c r="K1483" s="342" t="s">
        <v>599</v>
      </c>
      <c r="L1483" s="438">
        <v>100</v>
      </c>
      <c r="M1483" s="342"/>
      <c r="N1483" s="342"/>
      <c r="O1483" s="342"/>
      <c r="P1483" s="453"/>
      <c r="Q1483" s="342"/>
      <c r="R1483" s="342"/>
      <c r="S1483" s="408" t="s">
        <v>3286</v>
      </c>
      <c r="T1483" s="445"/>
      <c r="U1483" s="414"/>
      <c r="V1483" s="414"/>
      <c r="W1483" s="414"/>
      <c r="X1483" s="414"/>
    </row>
    <row r="1484" spans="1:24" ht="18" customHeight="1" x14ac:dyDescent="0.25">
      <c r="A1484" s="342"/>
      <c r="B1484" s="342"/>
      <c r="C1484" s="342" t="s">
        <v>2285</v>
      </c>
      <c r="D1484" s="342"/>
      <c r="E1484" s="342" t="s">
        <v>7299</v>
      </c>
      <c r="F1484" s="342"/>
      <c r="G1484" s="423" t="str">
        <f t="shared" si="169"/>
        <v>фото1</v>
      </c>
      <c r="H1484" s="342"/>
      <c r="I1484" s="342"/>
      <c r="J1484" s="342"/>
      <c r="K1484" s="342" t="s">
        <v>599</v>
      </c>
      <c r="L1484" s="438">
        <v>100</v>
      </c>
      <c r="M1484" s="342"/>
      <c r="N1484" s="342"/>
      <c r="O1484" s="342"/>
      <c r="P1484" s="453"/>
      <c r="Q1484" s="342"/>
      <c r="R1484" s="342"/>
      <c r="S1484" s="408" t="s">
        <v>3287</v>
      </c>
      <c r="T1484" s="445"/>
      <c r="U1484" s="414"/>
      <c r="V1484" s="414"/>
      <c r="W1484" s="414"/>
      <c r="X1484" s="414"/>
    </row>
    <row r="1485" spans="1:24" ht="18" customHeight="1" x14ac:dyDescent="0.25">
      <c r="A1485" s="342"/>
      <c r="B1485" s="342"/>
      <c r="C1485" s="342" t="s">
        <v>3297</v>
      </c>
      <c r="D1485" s="342"/>
      <c r="E1485" s="342" t="s">
        <v>7300</v>
      </c>
      <c r="F1485" s="342"/>
      <c r="G1485" s="423" t="str">
        <f t="shared" si="169"/>
        <v>фото1</v>
      </c>
      <c r="H1485" s="342"/>
      <c r="I1485" s="342"/>
      <c r="J1485" s="342"/>
      <c r="K1485" s="342" t="s">
        <v>599</v>
      </c>
      <c r="L1485" s="438">
        <v>150</v>
      </c>
      <c r="M1485" s="342"/>
      <c r="N1485" s="342"/>
      <c r="O1485" s="342"/>
      <c r="P1485" s="453"/>
      <c r="Q1485" s="342"/>
      <c r="R1485" s="342"/>
      <c r="S1485" s="408" t="s">
        <v>3297</v>
      </c>
      <c r="T1485" s="445"/>
      <c r="U1485" s="414"/>
      <c r="V1485" s="414"/>
      <c r="W1485" s="414"/>
      <c r="X1485" s="414"/>
    </row>
    <row r="1486" spans="1:24" ht="18" customHeight="1" x14ac:dyDescent="0.25">
      <c r="A1486" s="342"/>
      <c r="B1486" s="342"/>
      <c r="C1486" s="342" t="s">
        <v>2666</v>
      </c>
      <c r="D1486" s="342"/>
      <c r="E1486" s="342" t="s">
        <v>7291</v>
      </c>
      <c r="F1486" s="342"/>
      <c r="G1486" s="423" t="str">
        <f t="shared" si="169"/>
        <v>фото1</v>
      </c>
      <c r="H1486" s="342"/>
      <c r="I1486" s="342"/>
      <c r="J1486" s="342"/>
      <c r="K1486" s="342" t="s">
        <v>995</v>
      </c>
      <c r="L1486" s="438">
        <v>100</v>
      </c>
      <c r="M1486" s="342"/>
      <c r="N1486" s="342"/>
      <c r="O1486" s="342"/>
      <c r="P1486" s="453"/>
      <c r="Q1486" s="342"/>
      <c r="R1486" s="342"/>
      <c r="S1486" s="408" t="s">
        <v>5417</v>
      </c>
      <c r="T1486" s="445"/>
      <c r="U1486" s="414"/>
      <c r="V1486" s="414"/>
      <c r="W1486" s="414"/>
      <c r="X1486" s="414"/>
    </row>
    <row r="1487" spans="1:24" ht="18" customHeight="1" x14ac:dyDescent="0.25">
      <c r="A1487" s="342"/>
      <c r="B1487" s="342"/>
      <c r="C1487" s="342"/>
      <c r="D1487" s="342"/>
      <c r="E1487" s="342"/>
      <c r="F1487" s="342"/>
      <c r="G1487" s="342"/>
      <c r="H1487" s="342"/>
      <c r="I1487" s="342"/>
      <c r="J1487" s="342"/>
      <c r="K1487" s="342"/>
      <c r="L1487" s="438"/>
      <c r="M1487" s="342"/>
      <c r="N1487" s="342"/>
      <c r="O1487" s="342"/>
      <c r="P1487" s="453"/>
      <c r="Q1487" s="342"/>
      <c r="R1487" s="342"/>
      <c r="S1487" s="408"/>
      <c r="T1487" s="445"/>
      <c r="U1487" s="414"/>
      <c r="V1487" s="414"/>
      <c r="W1487" s="414"/>
      <c r="X1487" s="414"/>
    </row>
    <row r="1488" spans="1:24" ht="18.75" x14ac:dyDescent="0.3">
      <c r="A1488" s="426"/>
      <c r="B1488" s="427">
        <v>15031</v>
      </c>
      <c r="C1488" s="428"/>
      <c r="D1488" s="429"/>
      <c r="E1488" s="430" t="s">
        <v>7303</v>
      </c>
      <c r="F1488" s="430"/>
      <c r="G1488" s="430"/>
      <c r="H1488" s="430"/>
      <c r="I1488" s="430"/>
      <c r="J1488" s="430"/>
      <c r="K1488" s="431"/>
      <c r="L1488" s="439">
        <v>80</v>
      </c>
      <c r="M1488" s="432">
        <v>13481</v>
      </c>
      <c r="N1488" s="433"/>
      <c r="O1488" s="434"/>
      <c r="P1488" s="323">
        <v>4607105161344</v>
      </c>
      <c r="Q1488" s="435"/>
      <c r="R1488" s="436"/>
      <c r="S1488" s="458" t="s">
        <v>7301</v>
      </c>
      <c r="T1488" s="445"/>
      <c r="U1488" s="437"/>
      <c r="V1488" s="437"/>
      <c r="W1488" s="437"/>
      <c r="X1488" s="437"/>
    </row>
    <row r="1489" spans="1:24" ht="18" customHeight="1" x14ac:dyDescent="0.25">
      <c r="A1489" s="342"/>
      <c r="B1489" s="342"/>
      <c r="C1489" s="342" t="s">
        <v>3245</v>
      </c>
      <c r="D1489" s="342"/>
      <c r="E1489" s="342" t="s">
        <v>7304</v>
      </c>
      <c r="F1489" s="342"/>
      <c r="G1489" s="423" t="str">
        <f t="shared" ref="G1489:G1496" si="170">HYPERLINK("http://www.gardenbulbs.ru/images/Gladiolus_CL/thumbnails/"&amp;C1489&amp;".jpg","фото1")</f>
        <v>фото1</v>
      </c>
      <c r="H1489" s="342"/>
      <c r="I1489" s="342"/>
      <c r="J1489" s="342"/>
      <c r="K1489" s="342" t="s">
        <v>594</v>
      </c>
      <c r="L1489" s="438">
        <v>10</v>
      </c>
      <c r="M1489" s="342"/>
      <c r="N1489" s="342"/>
      <c r="O1489" s="342"/>
      <c r="P1489" s="453"/>
      <c r="Q1489" s="342"/>
      <c r="R1489" s="342"/>
      <c r="S1489" s="408" t="s">
        <v>5412</v>
      </c>
      <c r="T1489" s="445" t="s">
        <v>6962</v>
      </c>
      <c r="U1489" s="414"/>
      <c r="V1489" s="414"/>
      <c r="W1489" s="414"/>
      <c r="X1489" s="414"/>
    </row>
    <row r="1490" spans="1:24" ht="18" customHeight="1" x14ac:dyDescent="0.25">
      <c r="A1490" s="342"/>
      <c r="B1490" s="342"/>
      <c r="C1490" s="342" t="s">
        <v>3974</v>
      </c>
      <c r="D1490" s="342"/>
      <c r="E1490" s="342" t="s">
        <v>7305</v>
      </c>
      <c r="F1490" s="342"/>
      <c r="G1490" s="423" t="str">
        <f t="shared" si="170"/>
        <v>фото1</v>
      </c>
      <c r="H1490" s="342"/>
      <c r="I1490" s="342"/>
      <c r="J1490" s="342"/>
      <c r="K1490" s="342" t="s">
        <v>594</v>
      </c>
      <c r="L1490" s="438">
        <v>10</v>
      </c>
      <c r="M1490" s="342"/>
      <c r="N1490" s="342"/>
      <c r="O1490" s="342"/>
      <c r="P1490" s="453"/>
      <c r="Q1490" s="342"/>
      <c r="R1490" s="342"/>
      <c r="S1490" s="408" t="s">
        <v>3974</v>
      </c>
      <c r="T1490" s="445" t="s">
        <v>6962</v>
      </c>
      <c r="U1490" s="414"/>
      <c r="V1490" s="414"/>
      <c r="W1490" s="414"/>
      <c r="X1490" s="414"/>
    </row>
    <row r="1491" spans="1:24" ht="18" customHeight="1" x14ac:dyDescent="0.25">
      <c r="A1491" s="342"/>
      <c r="B1491" s="342"/>
      <c r="C1491" s="342" t="s">
        <v>2199</v>
      </c>
      <c r="D1491" s="342"/>
      <c r="E1491" s="342" t="s">
        <v>7306</v>
      </c>
      <c r="F1491" s="342"/>
      <c r="G1491" s="423" t="str">
        <f t="shared" si="170"/>
        <v>фото1</v>
      </c>
      <c r="H1491" s="342"/>
      <c r="I1491" s="342"/>
      <c r="J1491" s="342"/>
      <c r="K1491" s="342" t="s">
        <v>985</v>
      </c>
      <c r="L1491" s="438">
        <v>10</v>
      </c>
      <c r="M1491" s="342"/>
      <c r="N1491" s="342"/>
      <c r="O1491" s="342"/>
      <c r="P1491" s="453"/>
      <c r="Q1491" s="342"/>
      <c r="R1491" s="342"/>
      <c r="S1491" s="408" t="s">
        <v>5413</v>
      </c>
      <c r="T1491" s="445" t="s">
        <v>7302</v>
      </c>
      <c r="U1491" s="414"/>
      <c r="V1491" s="414"/>
      <c r="W1491" s="414"/>
      <c r="X1491" s="414"/>
    </row>
    <row r="1492" spans="1:24" ht="18" customHeight="1" x14ac:dyDescent="0.25">
      <c r="A1492" s="342"/>
      <c r="B1492" s="342"/>
      <c r="C1492" s="342" t="s">
        <v>2201</v>
      </c>
      <c r="D1492" s="342"/>
      <c r="E1492" s="342" t="s">
        <v>7307</v>
      </c>
      <c r="F1492" s="342"/>
      <c r="G1492" s="423" t="str">
        <f t="shared" si="170"/>
        <v>фото1</v>
      </c>
      <c r="H1492" s="342"/>
      <c r="I1492" s="342"/>
      <c r="J1492" s="342"/>
      <c r="K1492" s="342" t="s">
        <v>985</v>
      </c>
      <c r="L1492" s="438">
        <v>10</v>
      </c>
      <c r="M1492" s="342"/>
      <c r="N1492" s="342"/>
      <c r="O1492" s="342"/>
      <c r="P1492" s="453"/>
      <c r="Q1492" s="342"/>
      <c r="R1492" s="342"/>
      <c r="S1492" s="408" t="s">
        <v>5415</v>
      </c>
      <c r="T1492" s="445" t="s">
        <v>7302</v>
      </c>
      <c r="U1492" s="414"/>
      <c r="V1492" s="414"/>
      <c r="W1492" s="414"/>
      <c r="X1492" s="414"/>
    </row>
    <row r="1493" spans="1:24" ht="18" customHeight="1" x14ac:dyDescent="0.25">
      <c r="A1493" s="342"/>
      <c r="B1493" s="342"/>
      <c r="C1493" s="342" t="s">
        <v>2204</v>
      </c>
      <c r="D1493" s="342"/>
      <c r="E1493" s="342" t="s">
        <v>7308</v>
      </c>
      <c r="F1493" s="342"/>
      <c r="G1493" s="423" t="str">
        <f t="shared" si="170"/>
        <v>фото1</v>
      </c>
      <c r="H1493" s="342"/>
      <c r="I1493" s="342"/>
      <c r="J1493" s="342"/>
      <c r="K1493" s="342" t="s">
        <v>596</v>
      </c>
      <c r="L1493" s="438">
        <v>10</v>
      </c>
      <c r="M1493" s="342"/>
      <c r="N1493" s="342"/>
      <c r="O1493" s="342"/>
      <c r="P1493" s="453"/>
      <c r="Q1493" s="342"/>
      <c r="R1493" s="342"/>
      <c r="S1493" s="408" t="s">
        <v>2204</v>
      </c>
      <c r="T1493" s="445" t="s">
        <v>7302</v>
      </c>
      <c r="U1493" s="414"/>
      <c r="V1493" s="414"/>
      <c r="W1493" s="414"/>
      <c r="X1493" s="414"/>
    </row>
    <row r="1494" spans="1:24" ht="18" customHeight="1" x14ac:dyDescent="0.25">
      <c r="A1494" s="342"/>
      <c r="B1494" s="342"/>
      <c r="C1494" s="342" t="s">
        <v>3975</v>
      </c>
      <c r="D1494" s="342"/>
      <c r="E1494" s="342" t="s">
        <v>7309</v>
      </c>
      <c r="F1494" s="342"/>
      <c r="G1494" s="423" t="str">
        <f t="shared" si="170"/>
        <v>фото1</v>
      </c>
      <c r="H1494" s="342"/>
      <c r="I1494" s="342"/>
      <c r="J1494" s="342"/>
      <c r="K1494" s="342" t="s">
        <v>596</v>
      </c>
      <c r="L1494" s="438">
        <v>10</v>
      </c>
      <c r="M1494" s="342"/>
      <c r="N1494" s="342"/>
      <c r="O1494" s="342"/>
      <c r="P1494" s="453"/>
      <c r="Q1494" s="342"/>
      <c r="R1494" s="342"/>
      <c r="S1494" s="408" t="s">
        <v>5420</v>
      </c>
      <c r="T1494" s="445" t="s">
        <v>7302</v>
      </c>
      <c r="U1494" s="414"/>
      <c r="V1494" s="414"/>
      <c r="W1494" s="414"/>
      <c r="X1494" s="414"/>
    </row>
    <row r="1495" spans="1:24" ht="18" customHeight="1" x14ac:dyDescent="0.25">
      <c r="A1495" s="342"/>
      <c r="B1495" s="342"/>
      <c r="C1495" s="342" t="s">
        <v>2206</v>
      </c>
      <c r="D1495" s="342"/>
      <c r="E1495" s="342" t="s">
        <v>7310</v>
      </c>
      <c r="F1495" s="342"/>
      <c r="G1495" s="423" t="str">
        <f t="shared" si="170"/>
        <v>фото1</v>
      </c>
      <c r="H1495" s="342"/>
      <c r="I1495" s="342"/>
      <c r="J1495" s="342"/>
      <c r="K1495" s="342" t="s">
        <v>985</v>
      </c>
      <c r="L1495" s="438">
        <v>10</v>
      </c>
      <c r="M1495" s="342"/>
      <c r="N1495" s="342"/>
      <c r="O1495" s="342"/>
      <c r="P1495" s="453"/>
      <c r="Q1495" s="342"/>
      <c r="R1495" s="342"/>
      <c r="S1495" s="408" t="s">
        <v>5421</v>
      </c>
      <c r="T1495" s="445" t="s">
        <v>7302</v>
      </c>
      <c r="U1495" s="414"/>
      <c r="V1495" s="414"/>
      <c r="W1495" s="414"/>
      <c r="X1495" s="414"/>
    </row>
    <row r="1496" spans="1:24" ht="18" customHeight="1" x14ac:dyDescent="0.25">
      <c r="A1496" s="342"/>
      <c r="B1496" s="342"/>
      <c r="C1496" s="342" t="s">
        <v>3976</v>
      </c>
      <c r="D1496" s="342"/>
      <c r="E1496" s="342" t="s">
        <v>7311</v>
      </c>
      <c r="F1496" s="342"/>
      <c r="G1496" s="423" t="str">
        <f t="shared" si="170"/>
        <v>фото1</v>
      </c>
      <c r="H1496" s="342"/>
      <c r="I1496" s="342"/>
      <c r="J1496" s="342"/>
      <c r="K1496" s="342" t="s">
        <v>596</v>
      </c>
      <c r="L1496" s="438">
        <v>10</v>
      </c>
      <c r="M1496" s="342"/>
      <c r="N1496" s="342"/>
      <c r="O1496" s="342"/>
      <c r="P1496" s="453"/>
      <c r="Q1496" s="342"/>
      <c r="R1496" s="342"/>
      <c r="S1496" s="408" t="s">
        <v>5422</v>
      </c>
      <c r="T1496" s="445" t="s">
        <v>7302</v>
      </c>
      <c r="U1496" s="414"/>
      <c r="V1496" s="414"/>
      <c r="W1496" s="414"/>
      <c r="X1496" s="414"/>
    </row>
    <row r="1497" spans="1:24" x14ac:dyDescent="0.2">
      <c r="A1497" s="299"/>
      <c r="B1497" s="299"/>
      <c r="C1497" s="299"/>
      <c r="D1497" s="299"/>
      <c r="E1497" s="299"/>
      <c r="F1497" s="299"/>
      <c r="G1497" s="299"/>
      <c r="H1497" s="299"/>
      <c r="I1497" s="299"/>
      <c r="J1497" s="299"/>
      <c r="K1497" s="299"/>
      <c r="L1497" s="299"/>
      <c r="M1497" s="299"/>
      <c r="N1497" s="299"/>
      <c r="O1497" s="299"/>
      <c r="P1497" s="453"/>
      <c r="Q1497" s="299"/>
      <c r="R1497" s="299"/>
      <c r="S1497" s="408"/>
      <c r="T1497" s="445"/>
      <c r="U1497" s="358"/>
      <c r="V1497" s="358"/>
      <c r="W1497" s="358"/>
      <c r="X1497" s="358"/>
    </row>
    <row r="1498" spans="1:24" x14ac:dyDescent="0.2">
      <c r="A1498" s="358"/>
      <c r="B1498" s="358"/>
      <c r="C1498" s="358"/>
      <c r="D1498" s="358"/>
      <c r="E1498" s="358"/>
      <c r="F1498" s="358"/>
      <c r="G1498" s="358"/>
      <c r="H1498" s="358"/>
      <c r="I1498" s="358"/>
      <c r="J1498" s="358"/>
      <c r="K1498" s="358"/>
      <c r="L1498" s="358"/>
      <c r="M1498" s="358"/>
      <c r="N1498" s="358"/>
      <c r="O1498" s="358"/>
      <c r="P1498" s="455"/>
      <c r="Q1498" s="358"/>
      <c r="R1498" s="358"/>
      <c r="S1498" s="408"/>
      <c r="T1498" s="445"/>
      <c r="U1498" s="358"/>
      <c r="V1498" s="358"/>
      <c r="W1498" s="358"/>
      <c r="X1498" s="358"/>
    </row>
    <row r="1499" spans="1:24" ht="15" x14ac:dyDescent="0.25">
      <c r="A1499" s="358"/>
      <c r="B1499" s="299"/>
      <c r="C1499" s="299"/>
      <c r="D1499" s="299"/>
      <c r="E1499" s="409" t="s">
        <v>5506</v>
      </c>
      <c r="F1499" s="299"/>
      <c r="G1499" s="299"/>
      <c r="H1499" s="299"/>
      <c r="I1499" s="299"/>
      <c r="J1499" s="299"/>
      <c r="K1499" s="299"/>
      <c r="L1499" s="299"/>
      <c r="M1499" s="299"/>
      <c r="N1499" s="299"/>
      <c r="O1499" s="358"/>
      <c r="P1499" s="455"/>
      <c r="Q1499" s="358"/>
      <c r="R1499" s="358"/>
      <c r="S1499" s="408"/>
      <c r="T1499" s="445"/>
      <c r="U1499" s="358"/>
      <c r="V1499" s="358"/>
      <c r="W1499" s="358"/>
      <c r="X1499" s="358"/>
    </row>
    <row r="1500" spans="1:24" ht="15" x14ac:dyDescent="0.2">
      <c r="A1500" s="358"/>
      <c r="B1500" s="299"/>
      <c r="C1500" s="299"/>
      <c r="D1500" s="299"/>
      <c r="E1500" s="410" t="s">
        <v>4629</v>
      </c>
      <c r="F1500" s="299"/>
      <c r="G1500" s="299"/>
      <c r="H1500" s="299"/>
      <c r="I1500" s="299"/>
      <c r="J1500" s="299"/>
      <c r="K1500" s="299"/>
      <c r="L1500" s="299"/>
      <c r="M1500" s="299"/>
      <c r="N1500" s="299"/>
      <c r="O1500" s="358"/>
      <c r="P1500" s="455"/>
      <c r="Q1500" s="358"/>
      <c r="R1500" s="358"/>
      <c r="S1500" s="408"/>
      <c r="T1500" s="445"/>
      <c r="U1500" s="358"/>
      <c r="V1500" s="358"/>
      <c r="W1500" s="358"/>
      <c r="X1500" s="358"/>
    </row>
    <row r="1501" spans="1:24" x14ac:dyDescent="0.2">
      <c r="A1501" s="358"/>
      <c r="B1501" s="299"/>
      <c r="C1501" s="299"/>
      <c r="D1501" s="299"/>
      <c r="E1501" s="299"/>
      <c r="F1501" s="299"/>
      <c r="G1501" s="299"/>
      <c r="H1501" s="299"/>
      <c r="I1501" s="299"/>
      <c r="J1501" s="299"/>
      <c r="K1501" s="299"/>
      <c r="L1501" s="299"/>
      <c r="M1501" s="299"/>
      <c r="N1501" s="299"/>
      <c r="O1501" s="358"/>
      <c r="P1501" s="455"/>
      <c r="Q1501" s="358"/>
      <c r="R1501" s="358"/>
      <c r="S1501" s="408"/>
      <c r="T1501" s="445"/>
      <c r="U1501" s="358"/>
      <c r="V1501" s="358"/>
      <c r="W1501" s="358"/>
      <c r="X1501" s="358"/>
    </row>
  </sheetData>
  <sheetProtection insertHyperlinks="0" autoFilter="0"/>
  <protectedRanges>
    <protectedRange sqref="G1:H2" name="Диапазон1_2_1"/>
    <protectedRange sqref="M4" name="Диапазон1_3_1_1"/>
  </protectedRanges>
  <autoFilter ref="A18:T1496"/>
  <mergeCells count="22">
    <mergeCell ref="C1:I4"/>
    <mergeCell ref="C5:I6"/>
    <mergeCell ref="E15:J17"/>
    <mergeCell ref="Q15:Q17"/>
    <mergeCell ref="R15:R17"/>
    <mergeCell ref="K1:N1"/>
    <mergeCell ref="L5:N5"/>
    <mergeCell ref="K2:N4"/>
    <mergeCell ref="L6:N7"/>
    <mergeCell ref="M9:N10"/>
    <mergeCell ref="I13:J13"/>
    <mergeCell ref="B15:B17"/>
    <mergeCell ref="K15:K17"/>
    <mergeCell ref="K13:N14"/>
    <mergeCell ref="L15:L17"/>
    <mergeCell ref="N15:N17"/>
    <mergeCell ref="M15:M17"/>
    <mergeCell ref="T15:T17"/>
    <mergeCell ref="S15:S17"/>
    <mergeCell ref="O15:O17"/>
    <mergeCell ref="P15:P17"/>
    <mergeCell ref="J11:M12"/>
  </mergeCells>
  <phoneticPr fontId="1" type="noConversion"/>
  <conditionalFormatting sqref="F19 C19:D19">
    <cfRule type="duplicateValues" dxfId="215" priority="747" stopIfTrue="1"/>
  </conditionalFormatting>
  <conditionalFormatting sqref="Q20:S20">
    <cfRule type="cellIs" dxfId="214" priority="640" operator="equal">
      <formula>"нов18"</formula>
    </cfRule>
    <cfRule type="expression" dxfId="213" priority="641">
      <formula>нов18</formula>
    </cfRule>
  </conditionalFormatting>
  <conditionalFormatting sqref="P20">
    <cfRule type="duplicateValues" dxfId="212" priority="638"/>
    <cfRule type="duplicateValues" dxfId="211" priority="639"/>
  </conditionalFormatting>
  <conditionalFormatting sqref="B20:E20">
    <cfRule type="duplicateValues" dxfId="210" priority="642"/>
  </conditionalFormatting>
  <conditionalFormatting sqref="C21:D21">
    <cfRule type="duplicateValues" dxfId="209" priority="53"/>
  </conditionalFormatting>
  <conditionalFormatting sqref="C106:D106">
    <cfRule type="duplicateValues" dxfId="208" priority="52"/>
  </conditionalFormatting>
  <conditionalFormatting sqref="C169:D169">
    <cfRule type="duplicateValues" dxfId="207" priority="51"/>
  </conditionalFormatting>
  <conditionalFormatting sqref="C174:D174">
    <cfRule type="duplicateValues" dxfId="206" priority="50"/>
  </conditionalFormatting>
  <conditionalFormatting sqref="C245:D245">
    <cfRule type="duplicateValues" dxfId="205" priority="49"/>
  </conditionalFormatting>
  <conditionalFormatting sqref="C283:D283">
    <cfRule type="duplicateValues" dxfId="204" priority="48"/>
  </conditionalFormatting>
  <conditionalFormatting sqref="C319:D319">
    <cfRule type="duplicateValues" dxfId="203" priority="47"/>
  </conditionalFormatting>
  <conditionalFormatting sqref="C386:D386">
    <cfRule type="duplicateValues" dxfId="202" priority="46"/>
  </conditionalFormatting>
  <conditionalFormatting sqref="C420:D420">
    <cfRule type="duplicateValues" dxfId="201" priority="45"/>
  </conditionalFormatting>
  <conditionalFormatting sqref="C428:D428">
    <cfRule type="duplicateValues" dxfId="200" priority="44"/>
  </conditionalFormatting>
  <conditionalFormatting sqref="C473:D473">
    <cfRule type="duplicateValues" dxfId="199" priority="43"/>
  </conditionalFormatting>
  <conditionalFormatting sqref="C488:D488">
    <cfRule type="duplicateValues" dxfId="198" priority="42"/>
  </conditionalFormatting>
  <conditionalFormatting sqref="C512:D512">
    <cfRule type="duplicateValues" dxfId="197" priority="41"/>
  </conditionalFormatting>
  <conditionalFormatting sqref="C641:D641">
    <cfRule type="duplicateValues" dxfId="196" priority="40"/>
  </conditionalFormatting>
  <conditionalFormatting sqref="C654:D654">
    <cfRule type="duplicateValues" dxfId="195" priority="39"/>
  </conditionalFormatting>
  <conditionalFormatting sqref="C663:D663">
    <cfRule type="duplicateValues" dxfId="194" priority="38"/>
  </conditionalFormatting>
  <conditionalFormatting sqref="C670:D670">
    <cfRule type="duplicateValues" dxfId="193" priority="37"/>
  </conditionalFormatting>
  <conditionalFormatting sqref="C692:D692">
    <cfRule type="duplicateValues" dxfId="192" priority="36"/>
  </conditionalFormatting>
  <conditionalFormatting sqref="C700:D700">
    <cfRule type="duplicateValues" dxfId="191" priority="35"/>
  </conditionalFormatting>
  <conditionalFormatting sqref="C703:D703">
    <cfRule type="duplicateValues" dxfId="190" priority="34"/>
  </conditionalFormatting>
  <conditionalFormatting sqref="C759:D759">
    <cfRule type="duplicateValues" dxfId="189" priority="33"/>
  </conditionalFormatting>
  <conditionalFormatting sqref="C765:D765">
    <cfRule type="duplicateValues" dxfId="188" priority="32"/>
  </conditionalFormatting>
  <conditionalFormatting sqref="C776:D776">
    <cfRule type="duplicateValues" dxfId="187" priority="31"/>
  </conditionalFormatting>
  <conditionalFormatting sqref="C781:D781">
    <cfRule type="duplicateValues" dxfId="186" priority="30"/>
  </conditionalFormatting>
  <conditionalFormatting sqref="C792:D792">
    <cfRule type="duplicateValues" dxfId="185" priority="29"/>
  </conditionalFormatting>
  <conditionalFormatting sqref="C871:D871">
    <cfRule type="duplicateValues" dxfId="184" priority="28"/>
  </conditionalFormatting>
  <conditionalFormatting sqref="C894:D894">
    <cfRule type="duplicateValues" dxfId="183" priority="27"/>
  </conditionalFormatting>
  <conditionalFormatting sqref="C950:D950">
    <cfRule type="duplicateValues" dxfId="182" priority="26"/>
  </conditionalFormatting>
  <conditionalFormatting sqref="C964:D964">
    <cfRule type="duplicateValues" dxfId="181" priority="25"/>
  </conditionalFormatting>
  <conditionalFormatting sqref="C986:D986">
    <cfRule type="duplicateValues" dxfId="180" priority="24"/>
  </conditionalFormatting>
  <conditionalFormatting sqref="C994:D994">
    <cfRule type="duplicateValues" dxfId="179" priority="23"/>
  </conditionalFormatting>
  <conditionalFormatting sqref="C1000:D1000">
    <cfRule type="duplicateValues" dxfId="178" priority="22"/>
  </conditionalFormatting>
  <conditionalFormatting sqref="C1017:D1017">
    <cfRule type="duplicateValues" dxfId="177" priority="21"/>
  </conditionalFormatting>
  <conditionalFormatting sqref="C1028:D1028">
    <cfRule type="duplicateValues" dxfId="176" priority="20"/>
  </conditionalFormatting>
  <conditionalFormatting sqref="C1032:D1032">
    <cfRule type="duplicateValues" dxfId="175" priority="19"/>
  </conditionalFormatting>
  <conditionalFormatting sqref="C1055:D1055">
    <cfRule type="duplicateValues" dxfId="174" priority="18"/>
  </conditionalFormatting>
  <conditionalFormatting sqref="C1060:D1060">
    <cfRule type="duplicateValues" dxfId="173" priority="17"/>
  </conditionalFormatting>
  <conditionalFormatting sqref="C1074:D1074">
    <cfRule type="duplicateValues" dxfId="172" priority="16"/>
  </conditionalFormatting>
  <conditionalFormatting sqref="C1079:D1079">
    <cfRule type="duplicateValues" dxfId="171" priority="15"/>
  </conditionalFormatting>
  <conditionalFormatting sqref="C1086:D1086">
    <cfRule type="duplicateValues" dxfId="170" priority="14"/>
  </conditionalFormatting>
  <conditionalFormatting sqref="C1109:D1109">
    <cfRule type="duplicateValues" dxfId="169" priority="13"/>
  </conditionalFormatting>
  <conditionalFormatting sqref="C1129:D1129">
    <cfRule type="duplicateValues" dxfId="168" priority="12"/>
  </conditionalFormatting>
  <conditionalFormatting sqref="E691">
    <cfRule type="duplicateValues" dxfId="167" priority="11"/>
  </conditionalFormatting>
  <conditionalFormatting sqref="E780">
    <cfRule type="duplicateValues" dxfId="166" priority="10"/>
  </conditionalFormatting>
  <conditionalFormatting sqref="E949">
    <cfRule type="duplicateValues" dxfId="165" priority="9"/>
  </conditionalFormatting>
  <conditionalFormatting sqref="E999">
    <cfRule type="duplicateValues" dxfId="164" priority="8"/>
  </conditionalFormatting>
  <conditionalFormatting sqref="E1031">
    <cfRule type="duplicateValues" dxfId="163" priority="7"/>
  </conditionalFormatting>
  <conditionalFormatting sqref="E1054">
    <cfRule type="duplicateValues" dxfId="162" priority="6"/>
  </conditionalFormatting>
  <conditionalFormatting sqref="E1073">
    <cfRule type="duplicateValues" dxfId="161" priority="5"/>
  </conditionalFormatting>
  <conditionalFormatting sqref="E1078">
    <cfRule type="duplicateValues" dxfId="160" priority="4"/>
  </conditionalFormatting>
  <conditionalFormatting sqref="C1225:D1225">
    <cfRule type="duplicateValues" dxfId="159" priority="2"/>
  </conditionalFormatting>
  <pageMargins left="0.15748031496062992" right="0.15748031496062992" top="0.64" bottom="0.47244094488188981" header="0.19685039370078741" footer="0.15748031496062992"/>
  <pageSetup paperSize="9" scale="58" fitToHeight="14" orientation="portrait" r:id="rId1"/>
  <headerFooter alignWithMargins="0">
    <oddHeader>&amp;CПрограмма &amp;A
"COLOR LINE"&amp;RЗаявки присылайте
на  эл. адрес gardenbulbs@yandex.ru 
тел.: (495) 974-88-36, 935-86-42</oddHeader>
    <oddFooter>&amp;CСтраница &amp;P из &amp;N</oddFooter>
  </headerFooter>
  <rowBreaks count="1" manualBreakCount="1">
    <brk id="1237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-0.249977111117893"/>
  </sheetPr>
  <dimension ref="A1:T298"/>
  <sheetViews>
    <sheetView view="pageBreakPreview" zoomScale="90" zoomScaleNormal="100" zoomScaleSheetLayoutView="90" workbookViewId="0">
      <pane ySplit="15" topLeftCell="A49" activePane="bottomLeft" state="frozen"/>
      <selection pane="bottomLeft" activeCell="E12" sqref="E12"/>
    </sheetView>
  </sheetViews>
  <sheetFormatPr defaultColWidth="9.140625" defaultRowHeight="12.75" outlineLevelCol="1" x14ac:dyDescent="0.2"/>
  <cols>
    <col min="1" max="1" width="3.85546875" customWidth="1"/>
    <col min="2" max="2" width="6.42578125" customWidth="1"/>
    <col min="3" max="4" width="6.42578125" hidden="1" customWidth="1"/>
    <col min="5" max="5" width="18" customWidth="1"/>
    <col min="6" max="7" width="19.85546875" customWidth="1"/>
    <col min="8" max="8" width="9.7109375" customWidth="1"/>
    <col min="9" max="9" width="2.7109375" customWidth="1"/>
    <col min="10" max="10" width="34.85546875" customWidth="1"/>
    <col min="11" max="11" width="5.7109375" customWidth="1"/>
    <col min="12" max="12" width="6.5703125" customWidth="1"/>
    <col min="13" max="13" width="8.140625" customWidth="1"/>
    <col min="14" max="14" width="9.28515625" customWidth="1"/>
    <col min="15" max="15" width="8.85546875" customWidth="1" outlineLevel="1"/>
    <col min="16" max="16" width="19.42578125" customWidth="1" outlineLevel="1"/>
    <col min="17" max="17" width="4.5703125" customWidth="1" outlineLevel="1"/>
    <col min="18" max="18" width="19.42578125" customWidth="1" outlineLevel="1"/>
    <col min="19" max="19" width="16.42578125" customWidth="1"/>
  </cols>
  <sheetData>
    <row r="1" spans="1:20" ht="12.75" customHeight="1" thickBot="1" x14ac:dyDescent="0.25">
      <c r="A1" s="472"/>
      <c r="B1" s="473"/>
      <c r="C1" s="474"/>
      <c r="D1" s="474"/>
      <c r="E1" s="1054" t="s">
        <v>6472</v>
      </c>
      <c r="F1" s="1054"/>
      <c r="G1" s="1054"/>
      <c r="H1" s="1054"/>
      <c r="I1" s="1054"/>
      <c r="J1" s="1054"/>
      <c r="K1" s="475"/>
      <c r="L1" s="1061" t="s">
        <v>577</v>
      </c>
      <c r="M1" s="1062"/>
      <c r="N1" s="1063"/>
      <c r="O1" s="476"/>
      <c r="P1" s="476"/>
      <c r="Q1" s="476"/>
      <c r="R1" s="476"/>
      <c r="S1" s="477"/>
      <c r="T1" s="477"/>
    </row>
    <row r="2" spans="1:20" ht="6.75" customHeight="1" x14ac:dyDescent="0.2">
      <c r="A2" s="478"/>
      <c r="B2" s="473"/>
      <c r="C2" s="474"/>
      <c r="D2" s="474"/>
      <c r="E2" s="1054"/>
      <c r="F2" s="1054"/>
      <c r="G2" s="1054"/>
      <c r="H2" s="1054"/>
      <c r="I2" s="1054"/>
      <c r="J2" s="1054"/>
      <c r="K2" s="475"/>
      <c r="L2" s="1064">
        <f>'ЗАКАЗ-ФОРМА'!C16</f>
        <v>0</v>
      </c>
      <c r="M2" s="1065"/>
      <c r="N2" s="1066"/>
      <c r="O2" s="479"/>
      <c r="P2" s="479"/>
      <c r="Q2" s="479"/>
      <c r="R2" s="479"/>
      <c r="S2" s="477"/>
      <c r="T2" s="362"/>
    </row>
    <row r="3" spans="1:20" ht="4.5" customHeight="1" x14ac:dyDescent="0.2">
      <c r="A3" s="478"/>
      <c r="B3" s="473"/>
      <c r="C3" s="474"/>
      <c r="D3" s="474"/>
      <c r="E3" s="1054"/>
      <c r="F3" s="1054"/>
      <c r="G3" s="1054"/>
      <c r="H3" s="1054"/>
      <c r="I3" s="1054"/>
      <c r="J3" s="1054"/>
      <c r="K3" s="475"/>
      <c r="L3" s="1067"/>
      <c r="M3" s="1068"/>
      <c r="N3" s="1069"/>
      <c r="O3" s="479"/>
      <c r="P3" s="479"/>
      <c r="Q3" s="479"/>
      <c r="R3" s="479"/>
      <c r="S3" s="477"/>
      <c r="T3" s="362"/>
    </row>
    <row r="4" spans="1:20" ht="5.25" customHeight="1" thickBot="1" x14ac:dyDescent="0.25">
      <c r="A4" s="478"/>
      <c r="B4" s="473"/>
      <c r="C4" s="474"/>
      <c r="D4" s="474"/>
      <c r="E4" s="1054"/>
      <c r="F4" s="1054"/>
      <c r="G4" s="1054"/>
      <c r="H4" s="1054"/>
      <c r="I4" s="1054"/>
      <c r="J4" s="1054"/>
      <c r="K4" s="475"/>
      <c r="L4" s="1070"/>
      <c r="M4" s="1071"/>
      <c r="N4" s="1072"/>
      <c r="O4" s="479"/>
      <c r="P4" s="479"/>
      <c r="Q4" s="479"/>
      <c r="R4" s="479"/>
      <c r="S4" s="477"/>
      <c r="T4" s="362"/>
    </row>
    <row r="5" spans="1:20" ht="11.25" customHeight="1" thickBot="1" x14ac:dyDescent="0.25">
      <c r="A5" s="478"/>
      <c r="B5" s="473"/>
      <c r="C5" s="474"/>
      <c r="D5" s="474"/>
      <c r="E5" s="1054"/>
      <c r="F5" s="1054"/>
      <c r="G5" s="1054"/>
      <c r="H5" s="1054"/>
      <c r="I5" s="1054"/>
      <c r="J5" s="1054"/>
      <c r="K5" s="480"/>
      <c r="L5" s="481"/>
      <c r="M5" s="1073" t="s">
        <v>578</v>
      </c>
      <c r="N5" s="1073"/>
      <c r="O5" s="479"/>
      <c r="P5" s="479"/>
      <c r="Q5" s="479"/>
      <c r="R5" s="479"/>
      <c r="S5" s="477"/>
      <c r="T5" s="362"/>
    </row>
    <row r="6" spans="1:20" ht="6.75" customHeight="1" x14ac:dyDescent="0.2">
      <c r="A6" s="482"/>
      <c r="B6" s="483"/>
      <c r="C6" s="484"/>
      <c r="D6" s="484"/>
      <c r="E6" s="485"/>
      <c r="F6" s="486"/>
      <c r="G6" s="486"/>
      <c r="H6" s="486"/>
      <c r="I6" s="486"/>
      <c r="J6" s="487"/>
      <c r="K6" s="480"/>
      <c r="L6" s="1074">
        <f>SUM(O18:O298)</f>
        <v>0</v>
      </c>
      <c r="M6" s="1075"/>
      <c r="N6" s="1076"/>
      <c r="O6" s="479"/>
      <c r="P6" s="479"/>
      <c r="Q6" s="479"/>
      <c r="R6" s="479"/>
      <c r="S6" s="477"/>
      <c r="T6" s="477"/>
    </row>
    <row r="7" spans="1:20" ht="18" customHeight="1" thickBot="1" x14ac:dyDescent="0.25">
      <c r="A7" s="482"/>
      <c r="B7" s="483"/>
      <c r="C7" s="484"/>
      <c r="D7" s="484"/>
      <c r="E7" s="1053" t="s">
        <v>6473</v>
      </c>
      <c r="F7" s="1053"/>
      <c r="G7" s="1053"/>
      <c r="H7" s="1053"/>
      <c r="I7" s="1053"/>
      <c r="J7" s="1053"/>
      <c r="K7" s="488" t="s">
        <v>260</v>
      </c>
      <c r="L7" s="1077"/>
      <c r="M7" s="1078"/>
      <c r="N7" s="1079"/>
      <c r="O7" s="1056" t="s">
        <v>50</v>
      </c>
      <c r="P7" s="1056"/>
      <c r="Q7" s="1056"/>
      <c r="R7" s="1056"/>
      <c r="S7" s="359"/>
      <c r="T7" s="477"/>
    </row>
    <row r="8" spans="1:20" ht="3.75" customHeight="1" thickBot="1" x14ac:dyDescent="0.25">
      <c r="A8" s="489"/>
      <c r="B8" s="490"/>
      <c r="C8" s="491"/>
      <c r="D8" s="491"/>
      <c r="E8" s="492"/>
      <c r="F8" s="493"/>
      <c r="G8" s="493"/>
      <c r="H8" s="493"/>
      <c r="I8" s="493"/>
      <c r="J8" s="494"/>
      <c r="K8" s="480"/>
      <c r="L8" s="481"/>
      <c r="M8" s="495"/>
      <c r="N8" s="480"/>
      <c r="O8" s="1056"/>
      <c r="P8" s="1056"/>
      <c r="Q8" s="1056"/>
      <c r="R8" s="1056"/>
      <c r="S8" s="359"/>
      <c r="T8" s="477"/>
    </row>
    <row r="9" spans="1:20" ht="4.5" customHeight="1" x14ac:dyDescent="0.2">
      <c r="A9" s="496"/>
      <c r="B9" s="497"/>
      <c r="C9" s="498"/>
      <c r="D9" s="498"/>
      <c r="E9" s="1055" t="s">
        <v>3519</v>
      </c>
      <c r="F9" s="1055"/>
      <c r="G9" s="1055"/>
      <c r="H9" s="1055"/>
      <c r="I9" s="1055"/>
      <c r="J9" s="1055"/>
      <c r="K9" s="1055"/>
      <c r="L9" s="240"/>
      <c r="M9" s="1057">
        <f>SUM(N18:N298)</f>
        <v>0</v>
      </c>
      <c r="N9" s="1058"/>
      <c r="O9" s="1056"/>
      <c r="P9" s="1056"/>
      <c r="Q9" s="1056"/>
      <c r="R9" s="1056"/>
      <c r="S9" s="359"/>
      <c r="T9" s="477"/>
    </row>
    <row r="10" spans="1:20" ht="10.5" customHeight="1" thickBot="1" x14ac:dyDescent="0.25">
      <c r="A10" s="496"/>
      <c r="B10" s="497"/>
      <c r="C10" s="498"/>
      <c r="D10" s="498"/>
      <c r="E10" s="1055"/>
      <c r="F10" s="1055"/>
      <c r="G10" s="1055"/>
      <c r="H10" s="1055"/>
      <c r="I10" s="1055"/>
      <c r="J10" s="1055"/>
      <c r="K10" s="1055"/>
      <c r="L10" s="241" t="s">
        <v>5752</v>
      </c>
      <c r="M10" s="1059"/>
      <c r="N10" s="1060"/>
      <c r="O10" s="1056"/>
      <c r="P10" s="1056"/>
      <c r="Q10" s="1056"/>
      <c r="R10" s="1056"/>
      <c r="S10" s="359"/>
      <c r="T10" s="477"/>
    </row>
    <row r="11" spans="1:20" ht="45" customHeight="1" x14ac:dyDescent="0.2">
      <c r="A11" s="496"/>
      <c r="B11" s="497"/>
      <c r="C11" s="498"/>
      <c r="D11" s="498"/>
      <c r="E11" s="1055"/>
      <c r="F11" s="1055"/>
      <c r="G11" s="1055"/>
      <c r="H11" s="1055"/>
      <c r="I11" s="1055"/>
      <c r="J11" s="1055"/>
      <c r="K11" s="1055"/>
      <c r="L11" s="240"/>
      <c r="M11" s="499"/>
      <c r="N11" s="500"/>
      <c r="O11" s="1056"/>
      <c r="P11" s="1056"/>
      <c r="Q11" s="1056"/>
      <c r="R11" s="1056"/>
      <c r="S11" s="359"/>
      <c r="T11" s="477"/>
    </row>
    <row r="12" spans="1:20" ht="13.5" customHeight="1" x14ac:dyDescent="0.2">
      <c r="A12" s="496"/>
      <c r="B12" s="497"/>
      <c r="C12" s="498"/>
      <c r="D12" s="498"/>
      <c r="E12" s="501"/>
      <c r="F12" s="502"/>
      <c r="G12" s="502"/>
      <c r="H12" s="502"/>
      <c r="I12" s="502"/>
      <c r="J12" s="503"/>
      <c r="K12" s="504"/>
      <c r="L12" s="505"/>
      <c r="M12" s="506"/>
      <c r="N12" s="500"/>
      <c r="O12" s="1056"/>
      <c r="P12" s="1056"/>
      <c r="Q12" s="1056"/>
      <c r="R12" s="1056"/>
      <c r="S12" s="477"/>
      <c r="T12" s="477"/>
    </row>
    <row r="13" spans="1:20" ht="6.95" customHeight="1" thickBot="1" x14ac:dyDescent="0.25">
      <c r="A13" s="507"/>
      <c r="B13" s="508"/>
      <c r="C13" s="509"/>
      <c r="D13" s="509"/>
      <c r="E13" s="510"/>
      <c r="F13" s="511"/>
      <c r="G13" s="511"/>
      <c r="H13" s="511"/>
      <c r="I13" s="511"/>
      <c r="J13" s="512"/>
      <c r="K13" s="513"/>
      <c r="L13" s="514"/>
      <c r="M13" s="512"/>
      <c r="N13" s="513"/>
      <c r="O13" s="479"/>
      <c r="P13" s="479"/>
      <c r="Q13" s="479"/>
      <c r="R13" s="479"/>
      <c r="S13" s="477"/>
      <c r="T13" s="477"/>
    </row>
    <row r="14" spans="1:20" ht="36.75" customHeight="1" thickBot="1" x14ac:dyDescent="0.25">
      <c r="A14" s="515"/>
      <c r="B14" s="516" t="s">
        <v>4727</v>
      </c>
      <c r="C14" s="517"/>
      <c r="D14" s="517"/>
      <c r="E14" s="518" t="s">
        <v>3520</v>
      </c>
      <c r="F14" s="518" t="s">
        <v>3521</v>
      </c>
      <c r="G14" s="518" t="s">
        <v>3522</v>
      </c>
      <c r="H14" s="518"/>
      <c r="I14" s="518"/>
      <c r="J14" s="519" t="s">
        <v>3523</v>
      </c>
      <c r="K14" s="518" t="s">
        <v>3524</v>
      </c>
      <c r="L14" s="520" t="s">
        <v>3525</v>
      </c>
      <c r="M14" s="521" t="s">
        <v>3526</v>
      </c>
      <c r="N14" s="522" t="s">
        <v>7316</v>
      </c>
      <c r="O14" s="523" t="s">
        <v>3527</v>
      </c>
      <c r="P14" s="524" t="s">
        <v>66</v>
      </c>
      <c r="Q14" s="524" t="s">
        <v>2304</v>
      </c>
      <c r="R14" s="524" t="s">
        <v>3518</v>
      </c>
      <c r="S14" s="477"/>
      <c r="T14" s="477"/>
    </row>
    <row r="15" spans="1:20" ht="15.75" customHeight="1" x14ac:dyDescent="0.2">
      <c r="A15" s="525"/>
      <c r="B15" s="526"/>
      <c r="C15" s="284"/>
      <c r="D15" s="284"/>
      <c r="E15" s="285" t="s">
        <v>71</v>
      </c>
      <c r="F15" s="286"/>
      <c r="G15" s="286"/>
      <c r="H15" s="286"/>
      <c r="I15" s="286"/>
      <c r="J15" s="286"/>
      <c r="K15" s="288"/>
      <c r="L15" s="289"/>
      <c r="M15" s="289"/>
      <c r="N15" s="527"/>
      <c r="O15" s="528"/>
      <c r="P15" s="528"/>
      <c r="Q15" s="528"/>
      <c r="R15" s="528"/>
      <c r="S15" s="528"/>
      <c r="T15" s="528"/>
    </row>
    <row r="16" spans="1:20" ht="20.25" x14ac:dyDescent="0.2">
      <c r="A16" s="625">
        <v>1</v>
      </c>
      <c r="B16" s="626"/>
      <c r="C16" s="626"/>
      <c r="D16" s="626"/>
      <c r="E16" s="627"/>
      <c r="F16" s="627" t="s">
        <v>2305</v>
      </c>
      <c r="G16" s="626"/>
      <c r="H16" s="628"/>
      <c r="I16" s="628"/>
      <c r="J16" s="626"/>
      <c r="K16" s="629"/>
      <c r="L16" s="630"/>
      <c r="M16" s="630"/>
      <c r="N16" s="630"/>
      <c r="O16" s="631"/>
      <c r="P16" s="630"/>
      <c r="Q16" s="632"/>
      <c r="R16" s="626"/>
      <c r="S16" s="529"/>
      <c r="T16" s="529"/>
    </row>
    <row r="17" spans="1:20" ht="18" customHeight="1" x14ac:dyDescent="0.2">
      <c r="A17" s="625">
        <v>2</v>
      </c>
      <c r="B17" s="633"/>
      <c r="C17" s="634"/>
      <c r="D17" s="635"/>
      <c r="E17" s="636"/>
      <c r="F17" s="637" t="s">
        <v>5508</v>
      </c>
      <c r="G17" s="638"/>
      <c r="H17" s="640"/>
      <c r="I17" s="641"/>
      <c r="J17" s="639"/>
      <c r="K17" s="642"/>
      <c r="L17" s="642"/>
      <c r="M17" s="633"/>
      <c r="N17" s="633"/>
      <c r="O17" s="643"/>
      <c r="P17" s="644"/>
      <c r="Q17" s="645"/>
      <c r="R17" s="645"/>
      <c r="S17" s="477"/>
      <c r="T17" s="477"/>
    </row>
    <row r="18" spans="1:20" ht="25.5" x14ac:dyDescent="0.2">
      <c r="A18" s="625">
        <v>3</v>
      </c>
      <c r="B18" s="646">
        <v>3090</v>
      </c>
      <c r="C18" s="647" t="s">
        <v>2306</v>
      </c>
      <c r="D18" s="648"/>
      <c r="E18" s="649" t="s">
        <v>3300</v>
      </c>
      <c r="F18" s="649" t="s">
        <v>2672</v>
      </c>
      <c r="G18" s="649" t="s">
        <v>3301</v>
      </c>
      <c r="H18" s="651" t="str">
        <f t="shared" ref="H18:H49" si="0">HYPERLINK("http://www.gardenbulbs.ru/images/vesna_CL/thumbnails/"&amp;C18&amp;".jpg","фото1")</f>
        <v>фото1</v>
      </c>
      <c r="I18" s="651"/>
      <c r="J18" s="650" t="s">
        <v>2307</v>
      </c>
      <c r="K18" s="652" t="s">
        <v>603</v>
      </c>
      <c r="L18" s="653">
        <v>2</v>
      </c>
      <c r="M18" s="654">
        <v>186.5</v>
      </c>
      <c r="N18" s="655"/>
      <c r="O18" s="656"/>
      <c r="P18" s="657">
        <v>4607109954645</v>
      </c>
      <c r="Q18" s="658"/>
      <c r="R18" s="659" t="s">
        <v>3302</v>
      </c>
      <c r="S18" s="477"/>
      <c r="T18" s="477"/>
    </row>
    <row r="19" spans="1:20" ht="25.5" x14ac:dyDescent="0.2">
      <c r="A19" s="625">
        <v>4</v>
      </c>
      <c r="B19" s="646">
        <v>576</v>
      </c>
      <c r="C19" s="647" t="s">
        <v>2308</v>
      </c>
      <c r="D19" s="648"/>
      <c r="E19" s="649" t="s">
        <v>3300</v>
      </c>
      <c r="F19" s="649" t="s">
        <v>2673</v>
      </c>
      <c r="G19" s="649" t="s">
        <v>3303</v>
      </c>
      <c r="H19" s="651" t="str">
        <f t="shared" si="0"/>
        <v>фото1</v>
      </c>
      <c r="I19" s="651"/>
      <c r="J19" s="650" t="s">
        <v>2309</v>
      </c>
      <c r="K19" s="652" t="s">
        <v>603</v>
      </c>
      <c r="L19" s="653">
        <v>2</v>
      </c>
      <c r="M19" s="654">
        <v>186.5</v>
      </c>
      <c r="N19" s="655"/>
      <c r="O19" s="656"/>
      <c r="P19" s="657">
        <v>4607109968536</v>
      </c>
      <c r="Q19" s="658"/>
      <c r="R19" s="659" t="s">
        <v>3302</v>
      </c>
      <c r="S19" s="477"/>
      <c r="T19" s="477"/>
    </row>
    <row r="20" spans="1:20" ht="15" x14ac:dyDescent="0.2">
      <c r="A20" s="625">
        <v>5</v>
      </c>
      <c r="B20" s="646">
        <v>935</v>
      </c>
      <c r="C20" s="647" t="s">
        <v>4630</v>
      </c>
      <c r="D20" s="648"/>
      <c r="E20" s="649" t="s">
        <v>3300</v>
      </c>
      <c r="F20" s="649" t="s">
        <v>4631</v>
      </c>
      <c r="G20" s="649" t="s">
        <v>5509</v>
      </c>
      <c r="H20" s="651" t="str">
        <f t="shared" si="0"/>
        <v>фото1</v>
      </c>
      <c r="I20" s="651"/>
      <c r="J20" s="650" t="s">
        <v>4632</v>
      </c>
      <c r="K20" s="652" t="s">
        <v>603</v>
      </c>
      <c r="L20" s="653">
        <v>2</v>
      </c>
      <c r="M20" s="654">
        <v>207.7</v>
      </c>
      <c r="N20" s="655"/>
      <c r="O20" s="656"/>
      <c r="P20" s="657">
        <v>4607109977644</v>
      </c>
      <c r="Q20" s="658"/>
      <c r="R20" s="659" t="s">
        <v>3302</v>
      </c>
      <c r="S20" s="477"/>
      <c r="T20" s="477"/>
    </row>
    <row r="21" spans="1:20" ht="25.5" x14ac:dyDescent="0.2">
      <c r="A21" s="625">
        <v>6</v>
      </c>
      <c r="B21" s="646">
        <v>4566</v>
      </c>
      <c r="C21" s="647" t="s">
        <v>7999</v>
      </c>
      <c r="D21" s="648"/>
      <c r="E21" s="649" t="s">
        <v>3300</v>
      </c>
      <c r="F21" s="649" t="s">
        <v>8000</v>
      </c>
      <c r="G21" s="649" t="s">
        <v>8001</v>
      </c>
      <c r="H21" s="651" t="str">
        <f t="shared" si="0"/>
        <v>фото1</v>
      </c>
      <c r="I21" s="651"/>
      <c r="J21" s="650" t="s">
        <v>8002</v>
      </c>
      <c r="K21" s="652" t="s">
        <v>603</v>
      </c>
      <c r="L21" s="653">
        <v>2</v>
      </c>
      <c r="M21" s="654">
        <v>199.7</v>
      </c>
      <c r="N21" s="655"/>
      <c r="O21" s="656"/>
      <c r="P21" s="657">
        <v>4607109989876</v>
      </c>
      <c r="Q21" s="658"/>
      <c r="R21" s="659" t="s">
        <v>3302</v>
      </c>
      <c r="S21" s="477"/>
      <c r="T21" s="477"/>
    </row>
    <row r="22" spans="1:20" ht="15" x14ac:dyDescent="0.2">
      <c r="A22" s="625">
        <v>7</v>
      </c>
      <c r="B22" s="646">
        <v>4567</v>
      </c>
      <c r="C22" s="647" t="s">
        <v>2310</v>
      </c>
      <c r="D22" s="648"/>
      <c r="E22" s="649" t="s">
        <v>3300</v>
      </c>
      <c r="F22" s="649" t="s">
        <v>2674</v>
      </c>
      <c r="G22" s="649" t="s">
        <v>3304</v>
      </c>
      <c r="H22" s="651" t="str">
        <f t="shared" si="0"/>
        <v>фото1</v>
      </c>
      <c r="I22" s="651"/>
      <c r="J22" s="650" t="s">
        <v>281</v>
      </c>
      <c r="K22" s="652" t="s">
        <v>603</v>
      </c>
      <c r="L22" s="653">
        <v>2</v>
      </c>
      <c r="M22" s="654">
        <v>218.1</v>
      </c>
      <c r="N22" s="655"/>
      <c r="O22" s="656"/>
      <c r="P22" s="657">
        <v>4607109989883</v>
      </c>
      <c r="Q22" s="658"/>
      <c r="R22" s="659" t="s">
        <v>3302</v>
      </c>
      <c r="S22" s="477"/>
      <c r="T22" s="477"/>
    </row>
    <row r="23" spans="1:20" ht="25.5" x14ac:dyDescent="0.2">
      <c r="A23" s="625">
        <v>8</v>
      </c>
      <c r="B23" s="646">
        <v>4568</v>
      </c>
      <c r="C23" s="647" t="s">
        <v>2838</v>
      </c>
      <c r="D23" s="648"/>
      <c r="E23" s="649" t="s">
        <v>3300</v>
      </c>
      <c r="F23" s="649" t="s">
        <v>2675</v>
      </c>
      <c r="G23" s="649" t="s">
        <v>3305</v>
      </c>
      <c r="H23" s="651" t="str">
        <f t="shared" si="0"/>
        <v>фото1</v>
      </c>
      <c r="I23" s="651"/>
      <c r="J23" s="650" t="s">
        <v>2747</v>
      </c>
      <c r="K23" s="652" t="s">
        <v>603</v>
      </c>
      <c r="L23" s="653">
        <v>2</v>
      </c>
      <c r="M23" s="654">
        <v>204.9</v>
      </c>
      <c r="N23" s="655"/>
      <c r="O23" s="656"/>
      <c r="P23" s="657">
        <v>4607109989890</v>
      </c>
      <c r="Q23" s="658"/>
      <c r="R23" s="659" t="s">
        <v>3302</v>
      </c>
      <c r="S23" s="477"/>
      <c r="T23" s="477"/>
    </row>
    <row r="24" spans="1:20" ht="15" x14ac:dyDescent="0.2">
      <c r="A24" s="625">
        <v>9</v>
      </c>
      <c r="B24" s="646">
        <v>3091</v>
      </c>
      <c r="C24" s="647" t="s">
        <v>8003</v>
      </c>
      <c r="D24" s="648"/>
      <c r="E24" s="649" t="s">
        <v>3300</v>
      </c>
      <c r="F24" s="649" t="s">
        <v>8004</v>
      </c>
      <c r="G24" s="649" t="s">
        <v>8005</v>
      </c>
      <c r="H24" s="651" t="str">
        <f t="shared" si="0"/>
        <v>фото1</v>
      </c>
      <c r="I24" s="651"/>
      <c r="J24" s="650" t="s">
        <v>7513</v>
      </c>
      <c r="K24" s="652" t="s">
        <v>603</v>
      </c>
      <c r="L24" s="653">
        <v>2</v>
      </c>
      <c r="M24" s="654">
        <v>210.2</v>
      </c>
      <c r="N24" s="655"/>
      <c r="O24" s="656"/>
      <c r="P24" s="657">
        <v>4607109954652</v>
      </c>
      <c r="Q24" s="658"/>
      <c r="R24" s="659" t="s">
        <v>3302</v>
      </c>
      <c r="S24" s="477"/>
      <c r="T24" s="477"/>
    </row>
    <row r="25" spans="1:20" ht="15" x14ac:dyDescent="0.2">
      <c r="A25" s="625">
        <v>10</v>
      </c>
      <c r="B25" s="646">
        <v>4569</v>
      </c>
      <c r="C25" s="647" t="s">
        <v>2311</v>
      </c>
      <c r="D25" s="648"/>
      <c r="E25" s="649" t="s">
        <v>3300</v>
      </c>
      <c r="F25" s="649" t="s">
        <v>2676</v>
      </c>
      <c r="G25" s="649" t="s">
        <v>3306</v>
      </c>
      <c r="H25" s="651" t="str">
        <f t="shared" si="0"/>
        <v>фото1</v>
      </c>
      <c r="I25" s="651"/>
      <c r="J25" s="650" t="s">
        <v>2312</v>
      </c>
      <c r="K25" s="652" t="s">
        <v>603</v>
      </c>
      <c r="L25" s="653">
        <v>2</v>
      </c>
      <c r="M25" s="654">
        <v>218.1</v>
      </c>
      <c r="N25" s="655"/>
      <c r="O25" s="656"/>
      <c r="P25" s="657">
        <v>4607109989906</v>
      </c>
      <c r="Q25" s="658"/>
      <c r="R25" s="659" t="s">
        <v>3302</v>
      </c>
      <c r="S25" s="477"/>
      <c r="T25" s="477"/>
    </row>
    <row r="26" spans="1:20" ht="15" x14ac:dyDescent="0.2">
      <c r="A26" s="625">
        <v>11</v>
      </c>
      <c r="B26" s="646">
        <v>2115</v>
      </c>
      <c r="C26" s="647" t="s">
        <v>2313</v>
      </c>
      <c r="D26" s="648"/>
      <c r="E26" s="649" t="s">
        <v>3300</v>
      </c>
      <c r="F26" s="649" t="s">
        <v>2677</v>
      </c>
      <c r="G26" s="649" t="s">
        <v>3307</v>
      </c>
      <c r="H26" s="651" t="str">
        <f t="shared" si="0"/>
        <v>фото1</v>
      </c>
      <c r="I26" s="651"/>
      <c r="J26" s="650" t="s">
        <v>2314</v>
      </c>
      <c r="K26" s="652" t="s">
        <v>603</v>
      </c>
      <c r="L26" s="653">
        <v>2</v>
      </c>
      <c r="M26" s="654">
        <v>204.9</v>
      </c>
      <c r="N26" s="655"/>
      <c r="O26" s="656"/>
      <c r="P26" s="657">
        <v>4607109976623</v>
      </c>
      <c r="Q26" s="658"/>
      <c r="R26" s="659" t="s">
        <v>3302</v>
      </c>
      <c r="S26" s="477"/>
      <c r="T26" s="477"/>
    </row>
    <row r="27" spans="1:20" ht="38.25" x14ac:dyDescent="0.2">
      <c r="A27" s="625">
        <v>12</v>
      </c>
      <c r="B27" s="646">
        <v>712</v>
      </c>
      <c r="C27" s="647" t="s">
        <v>3308</v>
      </c>
      <c r="D27" s="648"/>
      <c r="E27" s="649" t="s">
        <v>3300</v>
      </c>
      <c r="F27" s="649" t="s">
        <v>2678</v>
      </c>
      <c r="G27" s="649" t="s">
        <v>3309</v>
      </c>
      <c r="H27" s="651" t="str">
        <f t="shared" si="0"/>
        <v>фото1</v>
      </c>
      <c r="I27" s="651"/>
      <c r="J27" s="650" t="s">
        <v>2748</v>
      </c>
      <c r="K27" s="652" t="s">
        <v>603</v>
      </c>
      <c r="L27" s="653">
        <v>2</v>
      </c>
      <c r="M27" s="654">
        <v>218.1</v>
      </c>
      <c r="N27" s="655"/>
      <c r="O27" s="656"/>
      <c r="P27" s="657">
        <v>4607109935590</v>
      </c>
      <c r="Q27" s="658"/>
      <c r="R27" s="659" t="s">
        <v>3302</v>
      </c>
      <c r="S27" s="477"/>
      <c r="T27" s="477"/>
    </row>
    <row r="28" spans="1:20" ht="25.5" x14ac:dyDescent="0.2">
      <c r="A28" s="625">
        <v>13</v>
      </c>
      <c r="B28" s="646">
        <v>4570</v>
      </c>
      <c r="C28" s="647" t="s">
        <v>8006</v>
      </c>
      <c r="D28" s="648"/>
      <c r="E28" s="649" t="s">
        <v>3300</v>
      </c>
      <c r="F28" s="649" t="s">
        <v>8007</v>
      </c>
      <c r="G28" s="649" t="s">
        <v>8008</v>
      </c>
      <c r="H28" s="651" t="str">
        <f t="shared" si="0"/>
        <v>фото1</v>
      </c>
      <c r="I28" s="651"/>
      <c r="J28" s="650" t="s">
        <v>8009</v>
      </c>
      <c r="K28" s="652" t="s">
        <v>603</v>
      </c>
      <c r="L28" s="653">
        <v>2</v>
      </c>
      <c r="M28" s="654">
        <v>204.9</v>
      </c>
      <c r="N28" s="655"/>
      <c r="O28" s="656"/>
      <c r="P28" s="657">
        <v>4607109989913</v>
      </c>
      <c r="Q28" s="658"/>
      <c r="R28" s="659" t="s">
        <v>3302</v>
      </c>
      <c r="S28" s="477"/>
      <c r="T28" s="477"/>
    </row>
    <row r="29" spans="1:20" ht="25.5" x14ac:dyDescent="0.2">
      <c r="A29" s="625">
        <v>14</v>
      </c>
      <c r="B29" s="646">
        <v>12050</v>
      </c>
      <c r="C29" s="647" t="s">
        <v>5692</v>
      </c>
      <c r="D29" s="648"/>
      <c r="E29" s="649" t="s">
        <v>3300</v>
      </c>
      <c r="F29" s="649" t="s">
        <v>5510</v>
      </c>
      <c r="G29" s="649" t="s">
        <v>5511</v>
      </c>
      <c r="H29" s="651" t="str">
        <f t="shared" si="0"/>
        <v>фото1</v>
      </c>
      <c r="I29" s="651"/>
      <c r="J29" s="650" t="s">
        <v>5637</v>
      </c>
      <c r="K29" s="652" t="s">
        <v>603</v>
      </c>
      <c r="L29" s="653">
        <v>2</v>
      </c>
      <c r="M29" s="654">
        <v>204.9</v>
      </c>
      <c r="N29" s="655"/>
      <c r="O29" s="656"/>
      <c r="P29" s="657">
        <v>4607109922354</v>
      </c>
      <c r="Q29" s="658"/>
      <c r="R29" s="659" t="s">
        <v>3302</v>
      </c>
      <c r="S29" s="477"/>
      <c r="T29" s="477"/>
    </row>
    <row r="30" spans="1:20" ht="63.75" x14ac:dyDescent="0.2">
      <c r="A30" s="625">
        <v>15</v>
      </c>
      <c r="B30" s="646">
        <v>12051</v>
      </c>
      <c r="C30" s="647" t="s">
        <v>5693</v>
      </c>
      <c r="D30" s="648"/>
      <c r="E30" s="649" t="s">
        <v>3300</v>
      </c>
      <c r="F30" s="649" t="s">
        <v>5512</v>
      </c>
      <c r="G30" s="649" t="s">
        <v>5513</v>
      </c>
      <c r="H30" s="651" t="str">
        <f t="shared" si="0"/>
        <v>фото1</v>
      </c>
      <c r="I30" s="651"/>
      <c r="J30" s="650" t="s">
        <v>5638</v>
      </c>
      <c r="K30" s="652" t="s">
        <v>603</v>
      </c>
      <c r="L30" s="653">
        <v>2</v>
      </c>
      <c r="M30" s="654">
        <v>321</v>
      </c>
      <c r="N30" s="655"/>
      <c r="O30" s="656"/>
      <c r="P30" s="657">
        <v>4607109922347</v>
      </c>
      <c r="Q30" s="658"/>
      <c r="R30" s="659" t="s">
        <v>3302</v>
      </c>
      <c r="S30" s="477"/>
      <c r="T30" s="477"/>
    </row>
    <row r="31" spans="1:20" ht="25.5" x14ac:dyDescent="0.2">
      <c r="A31" s="625">
        <v>16</v>
      </c>
      <c r="B31" s="646">
        <v>3976</v>
      </c>
      <c r="C31" s="647" t="s">
        <v>2315</v>
      </c>
      <c r="D31" s="648"/>
      <c r="E31" s="649" t="s">
        <v>3300</v>
      </c>
      <c r="F31" s="649" t="s">
        <v>2679</v>
      </c>
      <c r="G31" s="649" t="s">
        <v>3310</v>
      </c>
      <c r="H31" s="651" t="str">
        <f t="shared" si="0"/>
        <v>фото1</v>
      </c>
      <c r="I31" s="651"/>
      <c r="J31" s="650" t="s">
        <v>2316</v>
      </c>
      <c r="K31" s="652" t="s">
        <v>603</v>
      </c>
      <c r="L31" s="653">
        <v>2</v>
      </c>
      <c r="M31" s="654">
        <v>226</v>
      </c>
      <c r="N31" s="655"/>
      <c r="O31" s="656"/>
      <c r="P31" s="657">
        <v>4607109981948</v>
      </c>
      <c r="Q31" s="658"/>
      <c r="R31" s="659" t="s">
        <v>3302</v>
      </c>
      <c r="S31" s="477"/>
      <c r="T31" s="477"/>
    </row>
    <row r="32" spans="1:20" ht="15" x14ac:dyDescent="0.2">
      <c r="A32" s="625">
        <v>17</v>
      </c>
      <c r="B32" s="646">
        <v>130</v>
      </c>
      <c r="C32" s="647" t="s">
        <v>2317</v>
      </c>
      <c r="D32" s="648"/>
      <c r="E32" s="649" t="s">
        <v>3300</v>
      </c>
      <c r="F32" s="649" t="s">
        <v>2680</v>
      </c>
      <c r="G32" s="649" t="s">
        <v>3311</v>
      </c>
      <c r="H32" s="651" t="str">
        <f t="shared" si="0"/>
        <v>фото1</v>
      </c>
      <c r="I32" s="651"/>
      <c r="J32" s="650" t="s">
        <v>467</v>
      </c>
      <c r="K32" s="652" t="s">
        <v>603</v>
      </c>
      <c r="L32" s="653">
        <v>2</v>
      </c>
      <c r="M32" s="654">
        <v>204.9</v>
      </c>
      <c r="N32" s="655"/>
      <c r="O32" s="656"/>
      <c r="P32" s="657">
        <v>4607109968543</v>
      </c>
      <c r="Q32" s="658"/>
      <c r="R32" s="659" t="s">
        <v>3302</v>
      </c>
      <c r="S32" s="477"/>
      <c r="T32" s="477"/>
    </row>
    <row r="33" spans="1:20" ht="15" x14ac:dyDescent="0.2">
      <c r="A33" s="625">
        <v>18</v>
      </c>
      <c r="B33" s="646">
        <v>3093</v>
      </c>
      <c r="C33" s="647" t="s">
        <v>2791</v>
      </c>
      <c r="D33" s="648"/>
      <c r="E33" s="649" t="s">
        <v>3300</v>
      </c>
      <c r="F33" s="649" t="s">
        <v>2681</v>
      </c>
      <c r="G33" s="649" t="s">
        <v>3312</v>
      </c>
      <c r="H33" s="651" t="str">
        <f t="shared" si="0"/>
        <v>фото1</v>
      </c>
      <c r="I33" s="651"/>
      <c r="J33" s="650" t="s">
        <v>329</v>
      </c>
      <c r="K33" s="652" t="s">
        <v>603</v>
      </c>
      <c r="L33" s="653">
        <v>2</v>
      </c>
      <c r="M33" s="654">
        <v>210.2</v>
      </c>
      <c r="N33" s="655"/>
      <c r="O33" s="656"/>
      <c r="P33" s="657">
        <v>4607109954676</v>
      </c>
      <c r="Q33" s="658"/>
      <c r="R33" s="659" t="s">
        <v>3302</v>
      </c>
      <c r="S33" s="477"/>
      <c r="T33" s="477"/>
    </row>
    <row r="34" spans="1:20" ht="15" x14ac:dyDescent="0.2">
      <c r="A34" s="625">
        <v>19</v>
      </c>
      <c r="B34" s="646">
        <v>3094</v>
      </c>
      <c r="C34" s="647" t="s">
        <v>2318</v>
      </c>
      <c r="D34" s="648"/>
      <c r="E34" s="649" t="s">
        <v>3300</v>
      </c>
      <c r="F34" s="649" t="s">
        <v>2682</v>
      </c>
      <c r="G34" s="649" t="s">
        <v>3313</v>
      </c>
      <c r="H34" s="651" t="str">
        <f t="shared" si="0"/>
        <v>фото1</v>
      </c>
      <c r="I34" s="651"/>
      <c r="J34" s="650" t="s">
        <v>2319</v>
      </c>
      <c r="K34" s="652" t="s">
        <v>603</v>
      </c>
      <c r="L34" s="653">
        <v>2</v>
      </c>
      <c r="M34" s="654">
        <v>210.2</v>
      </c>
      <c r="N34" s="655"/>
      <c r="O34" s="656"/>
      <c r="P34" s="657">
        <v>4607109954683</v>
      </c>
      <c r="Q34" s="658"/>
      <c r="R34" s="659" t="s">
        <v>3302</v>
      </c>
      <c r="S34" s="477"/>
      <c r="T34" s="477"/>
    </row>
    <row r="35" spans="1:20" ht="15" x14ac:dyDescent="0.2">
      <c r="A35" s="625">
        <v>20</v>
      </c>
      <c r="B35" s="646">
        <v>4573</v>
      </c>
      <c r="C35" s="647" t="s">
        <v>2793</v>
      </c>
      <c r="D35" s="648"/>
      <c r="E35" s="649" t="s">
        <v>3300</v>
      </c>
      <c r="F35" s="649" t="s">
        <v>2683</v>
      </c>
      <c r="G35" s="649" t="s">
        <v>3314</v>
      </c>
      <c r="H35" s="651" t="str">
        <f t="shared" si="0"/>
        <v>фото1</v>
      </c>
      <c r="I35" s="651"/>
      <c r="J35" s="650" t="s">
        <v>2319</v>
      </c>
      <c r="K35" s="652" t="s">
        <v>603</v>
      </c>
      <c r="L35" s="653">
        <v>2</v>
      </c>
      <c r="M35" s="654">
        <v>218.1</v>
      </c>
      <c r="N35" s="655"/>
      <c r="O35" s="656"/>
      <c r="P35" s="657">
        <v>4607109989944</v>
      </c>
      <c r="Q35" s="658"/>
      <c r="R35" s="659" t="s">
        <v>3302</v>
      </c>
      <c r="S35" s="477"/>
      <c r="T35" s="477"/>
    </row>
    <row r="36" spans="1:20" ht="15" x14ac:dyDescent="0.2">
      <c r="A36" s="625">
        <v>21</v>
      </c>
      <c r="B36" s="646">
        <v>3977</v>
      </c>
      <c r="C36" s="647" t="s">
        <v>2320</v>
      </c>
      <c r="D36" s="648"/>
      <c r="E36" s="649" t="s">
        <v>3300</v>
      </c>
      <c r="F36" s="649" t="s">
        <v>2684</v>
      </c>
      <c r="G36" s="649" t="s">
        <v>3315</v>
      </c>
      <c r="H36" s="651" t="str">
        <f t="shared" si="0"/>
        <v>фото1</v>
      </c>
      <c r="I36" s="651"/>
      <c r="J36" s="650" t="s">
        <v>2321</v>
      </c>
      <c r="K36" s="652" t="s">
        <v>603</v>
      </c>
      <c r="L36" s="653">
        <v>2</v>
      </c>
      <c r="M36" s="654">
        <v>204.9</v>
      </c>
      <c r="N36" s="655"/>
      <c r="O36" s="656"/>
      <c r="P36" s="657">
        <v>4607109981955</v>
      </c>
      <c r="Q36" s="658"/>
      <c r="R36" s="659" t="s">
        <v>3302</v>
      </c>
      <c r="S36" s="477"/>
      <c r="T36" s="477"/>
    </row>
    <row r="37" spans="1:20" ht="25.5" x14ac:dyDescent="0.2">
      <c r="A37" s="625">
        <v>22</v>
      </c>
      <c r="B37" s="646">
        <v>12052</v>
      </c>
      <c r="C37" s="647" t="s">
        <v>5694</v>
      </c>
      <c r="D37" s="648"/>
      <c r="E37" s="649" t="s">
        <v>3300</v>
      </c>
      <c r="F37" s="649" t="s">
        <v>5514</v>
      </c>
      <c r="G37" s="649" t="s">
        <v>5515</v>
      </c>
      <c r="H37" s="651" t="str">
        <f t="shared" si="0"/>
        <v>фото1</v>
      </c>
      <c r="I37" s="651"/>
      <c r="J37" s="650" t="s">
        <v>5639</v>
      </c>
      <c r="K37" s="652" t="s">
        <v>603</v>
      </c>
      <c r="L37" s="653">
        <v>2</v>
      </c>
      <c r="M37" s="654">
        <v>204.9</v>
      </c>
      <c r="N37" s="655"/>
      <c r="O37" s="656"/>
      <c r="P37" s="657">
        <v>4607109922330</v>
      </c>
      <c r="Q37" s="658"/>
      <c r="R37" s="659" t="s">
        <v>3302</v>
      </c>
      <c r="S37" s="477"/>
      <c r="T37" s="477"/>
    </row>
    <row r="38" spans="1:20" ht="15" x14ac:dyDescent="0.2">
      <c r="A38" s="625">
        <v>23</v>
      </c>
      <c r="B38" s="646">
        <v>4575</v>
      </c>
      <c r="C38" s="647" t="s">
        <v>2322</v>
      </c>
      <c r="D38" s="648"/>
      <c r="E38" s="649" t="s">
        <v>3300</v>
      </c>
      <c r="F38" s="649" t="s">
        <v>2685</v>
      </c>
      <c r="G38" s="649" t="s">
        <v>3316</v>
      </c>
      <c r="H38" s="651" t="str">
        <f t="shared" si="0"/>
        <v>фото1</v>
      </c>
      <c r="I38" s="651"/>
      <c r="J38" s="650" t="s">
        <v>2323</v>
      </c>
      <c r="K38" s="652" t="s">
        <v>603</v>
      </c>
      <c r="L38" s="653">
        <v>2</v>
      </c>
      <c r="M38" s="654">
        <v>210.2</v>
      </c>
      <c r="N38" s="655"/>
      <c r="O38" s="656"/>
      <c r="P38" s="657">
        <v>4607109989968</v>
      </c>
      <c r="Q38" s="658"/>
      <c r="R38" s="659" t="s">
        <v>3302</v>
      </c>
      <c r="S38" s="477"/>
      <c r="T38" s="477"/>
    </row>
    <row r="39" spans="1:20" ht="15" x14ac:dyDescent="0.2">
      <c r="A39" s="625">
        <v>24</v>
      </c>
      <c r="B39" s="646">
        <v>4576</v>
      </c>
      <c r="C39" s="647" t="s">
        <v>2792</v>
      </c>
      <c r="D39" s="648"/>
      <c r="E39" s="649" t="s">
        <v>3300</v>
      </c>
      <c r="F39" s="649" t="s">
        <v>2686</v>
      </c>
      <c r="G39" s="649" t="s">
        <v>3317</v>
      </c>
      <c r="H39" s="651" t="str">
        <f t="shared" si="0"/>
        <v>фото1</v>
      </c>
      <c r="I39" s="651"/>
      <c r="J39" s="650" t="s">
        <v>2749</v>
      </c>
      <c r="K39" s="652" t="s">
        <v>603</v>
      </c>
      <c r="L39" s="653">
        <v>2</v>
      </c>
      <c r="M39" s="654">
        <v>218.1</v>
      </c>
      <c r="N39" s="655"/>
      <c r="O39" s="656"/>
      <c r="P39" s="657">
        <v>4607109989975</v>
      </c>
      <c r="Q39" s="658"/>
      <c r="R39" s="659" t="s">
        <v>3302</v>
      </c>
      <c r="S39" s="477"/>
      <c r="T39" s="477"/>
    </row>
    <row r="40" spans="1:20" ht="38.25" x14ac:dyDescent="0.2">
      <c r="A40" s="625">
        <v>25</v>
      </c>
      <c r="B40" s="646">
        <v>3952</v>
      </c>
      <c r="C40" s="647" t="s">
        <v>5695</v>
      </c>
      <c r="D40" s="648"/>
      <c r="E40" s="649" t="s">
        <v>3300</v>
      </c>
      <c r="F40" s="649" t="s">
        <v>5516</v>
      </c>
      <c r="G40" s="649" t="s">
        <v>5517</v>
      </c>
      <c r="H40" s="651" t="str">
        <f t="shared" si="0"/>
        <v>фото1</v>
      </c>
      <c r="I40" s="651"/>
      <c r="J40" s="650" t="s">
        <v>5640</v>
      </c>
      <c r="K40" s="652" t="s">
        <v>603</v>
      </c>
      <c r="L40" s="653">
        <v>2</v>
      </c>
      <c r="M40" s="654">
        <v>226</v>
      </c>
      <c r="N40" s="655"/>
      <c r="O40" s="656"/>
      <c r="P40" s="657">
        <v>4607109928202</v>
      </c>
      <c r="Q40" s="658"/>
      <c r="R40" s="659" t="s">
        <v>3302</v>
      </c>
      <c r="S40" s="477"/>
      <c r="T40" s="477"/>
    </row>
    <row r="41" spans="1:20" ht="25.5" x14ac:dyDescent="0.2">
      <c r="A41" s="625">
        <v>26</v>
      </c>
      <c r="B41" s="646">
        <v>2218</v>
      </c>
      <c r="C41" s="647" t="s">
        <v>4633</v>
      </c>
      <c r="D41" s="648"/>
      <c r="E41" s="649" t="s">
        <v>3300</v>
      </c>
      <c r="F41" s="649" t="s">
        <v>4634</v>
      </c>
      <c r="G41" s="649" t="s">
        <v>4635</v>
      </c>
      <c r="H41" s="651" t="str">
        <f t="shared" si="0"/>
        <v>фото1</v>
      </c>
      <c r="I41" s="651"/>
      <c r="J41" s="650" t="s">
        <v>4636</v>
      </c>
      <c r="K41" s="652" t="s">
        <v>603</v>
      </c>
      <c r="L41" s="653">
        <v>2</v>
      </c>
      <c r="M41" s="654">
        <v>226</v>
      </c>
      <c r="N41" s="655"/>
      <c r="O41" s="656"/>
      <c r="P41" s="657">
        <v>4607109928196</v>
      </c>
      <c r="Q41" s="658"/>
      <c r="R41" s="659" t="s">
        <v>3302</v>
      </c>
      <c r="S41" s="477"/>
      <c r="T41" s="477"/>
    </row>
    <row r="42" spans="1:20" ht="25.5" x14ac:dyDescent="0.2">
      <c r="A42" s="625">
        <v>27</v>
      </c>
      <c r="B42" s="646">
        <v>12054</v>
      </c>
      <c r="C42" s="647" t="s">
        <v>5696</v>
      </c>
      <c r="D42" s="648"/>
      <c r="E42" s="649" t="s">
        <v>3300</v>
      </c>
      <c r="F42" s="649" t="s">
        <v>5518</v>
      </c>
      <c r="G42" s="649" t="s">
        <v>5519</v>
      </c>
      <c r="H42" s="651" t="str">
        <f t="shared" si="0"/>
        <v>фото1</v>
      </c>
      <c r="I42" s="651"/>
      <c r="J42" s="650" t="s">
        <v>5641</v>
      </c>
      <c r="K42" s="652" t="s">
        <v>603</v>
      </c>
      <c r="L42" s="653">
        <v>2</v>
      </c>
      <c r="M42" s="654">
        <v>226</v>
      </c>
      <c r="N42" s="655"/>
      <c r="O42" s="656"/>
      <c r="P42" s="657">
        <v>4607109922316</v>
      </c>
      <c r="Q42" s="658"/>
      <c r="R42" s="659" t="s">
        <v>3302</v>
      </c>
      <c r="S42" s="477"/>
      <c r="T42" s="477"/>
    </row>
    <row r="43" spans="1:20" ht="25.5" x14ac:dyDescent="0.2">
      <c r="A43" s="625">
        <v>28</v>
      </c>
      <c r="B43" s="646">
        <v>3980</v>
      </c>
      <c r="C43" s="647" t="s">
        <v>2324</v>
      </c>
      <c r="D43" s="648"/>
      <c r="E43" s="649" t="s">
        <v>3300</v>
      </c>
      <c r="F43" s="649" t="s">
        <v>2687</v>
      </c>
      <c r="G43" s="649" t="s">
        <v>3318</v>
      </c>
      <c r="H43" s="651" t="str">
        <f t="shared" si="0"/>
        <v>фото1</v>
      </c>
      <c r="I43" s="651"/>
      <c r="J43" s="650" t="s">
        <v>2325</v>
      </c>
      <c r="K43" s="652" t="s">
        <v>603</v>
      </c>
      <c r="L43" s="653">
        <v>2</v>
      </c>
      <c r="M43" s="654">
        <v>204.9</v>
      </c>
      <c r="N43" s="655"/>
      <c r="O43" s="656"/>
      <c r="P43" s="657">
        <v>4607109981986</v>
      </c>
      <c r="Q43" s="658"/>
      <c r="R43" s="659" t="s">
        <v>3302</v>
      </c>
      <c r="S43" s="477"/>
      <c r="T43" s="477"/>
    </row>
    <row r="44" spans="1:20" ht="25.5" x14ac:dyDescent="0.2">
      <c r="A44" s="625">
        <v>29</v>
      </c>
      <c r="B44" s="646">
        <v>3983</v>
      </c>
      <c r="C44" s="647" t="s">
        <v>2326</v>
      </c>
      <c r="D44" s="648"/>
      <c r="E44" s="649" t="s">
        <v>3300</v>
      </c>
      <c r="F44" s="649" t="s">
        <v>2688</v>
      </c>
      <c r="G44" s="649" t="s">
        <v>3319</v>
      </c>
      <c r="H44" s="651" t="str">
        <f t="shared" si="0"/>
        <v>фото1</v>
      </c>
      <c r="I44" s="651"/>
      <c r="J44" s="650" t="s">
        <v>2327</v>
      </c>
      <c r="K44" s="652" t="s">
        <v>603</v>
      </c>
      <c r="L44" s="653">
        <v>2</v>
      </c>
      <c r="M44" s="654">
        <v>218.1</v>
      </c>
      <c r="N44" s="655"/>
      <c r="O44" s="656"/>
      <c r="P44" s="657">
        <v>4607109982013</v>
      </c>
      <c r="Q44" s="658"/>
      <c r="R44" s="659" t="s">
        <v>3302</v>
      </c>
      <c r="S44" s="477"/>
      <c r="T44" s="477"/>
    </row>
    <row r="45" spans="1:20" ht="63.75" x14ac:dyDescent="0.2">
      <c r="A45" s="625">
        <v>30</v>
      </c>
      <c r="B45" s="646">
        <v>577</v>
      </c>
      <c r="C45" s="647" t="s">
        <v>4124</v>
      </c>
      <c r="D45" s="648"/>
      <c r="E45" s="649" t="s">
        <v>3300</v>
      </c>
      <c r="F45" s="649" t="s">
        <v>3993</v>
      </c>
      <c r="G45" s="649" t="s">
        <v>4030</v>
      </c>
      <c r="H45" s="651" t="str">
        <f t="shared" si="0"/>
        <v>фото1</v>
      </c>
      <c r="I45" s="651"/>
      <c r="J45" s="650" t="s">
        <v>4065</v>
      </c>
      <c r="K45" s="652" t="s">
        <v>603</v>
      </c>
      <c r="L45" s="653">
        <v>2</v>
      </c>
      <c r="M45" s="654">
        <v>226</v>
      </c>
      <c r="N45" s="655"/>
      <c r="O45" s="656"/>
      <c r="P45" s="657">
        <v>4607109968574</v>
      </c>
      <c r="Q45" s="658"/>
      <c r="R45" s="659" t="s">
        <v>3302</v>
      </c>
      <c r="S45" s="477"/>
      <c r="T45" s="477"/>
    </row>
    <row r="46" spans="1:20" ht="38.25" x14ac:dyDescent="0.2">
      <c r="A46" s="625">
        <v>31</v>
      </c>
      <c r="B46" s="646">
        <v>4579</v>
      </c>
      <c r="C46" s="647" t="s">
        <v>8010</v>
      </c>
      <c r="D46" s="648"/>
      <c r="E46" s="649" t="s">
        <v>3300</v>
      </c>
      <c r="F46" s="649" t="s">
        <v>8011</v>
      </c>
      <c r="G46" s="649" t="s">
        <v>8012</v>
      </c>
      <c r="H46" s="651" t="str">
        <f t="shared" si="0"/>
        <v>фото1</v>
      </c>
      <c r="I46" s="651"/>
      <c r="J46" s="650" t="s">
        <v>8013</v>
      </c>
      <c r="K46" s="652" t="s">
        <v>603</v>
      </c>
      <c r="L46" s="653">
        <v>2</v>
      </c>
      <c r="M46" s="654">
        <v>226</v>
      </c>
      <c r="N46" s="655"/>
      <c r="O46" s="656"/>
      <c r="P46" s="657">
        <v>4607109990001</v>
      </c>
      <c r="Q46" s="658"/>
      <c r="R46" s="659" t="s">
        <v>3302</v>
      </c>
      <c r="S46" s="477"/>
      <c r="T46" s="477"/>
    </row>
    <row r="47" spans="1:20" ht="25.5" x14ac:dyDescent="0.2">
      <c r="A47" s="625">
        <v>32</v>
      </c>
      <c r="B47" s="646">
        <v>12057</v>
      </c>
      <c r="C47" s="647" t="s">
        <v>5697</v>
      </c>
      <c r="D47" s="648"/>
      <c r="E47" s="649" t="s">
        <v>3300</v>
      </c>
      <c r="F47" s="649" t="s">
        <v>5520</v>
      </c>
      <c r="G47" s="649" t="s">
        <v>5521</v>
      </c>
      <c r="H47" s="651" t="str">
        <f t="shared" si="0"/>
        <v>фото1</v>
      </c>
      <c r="I47" s="651"/>
      <c r="J47" s="650" t="s">
        <v>5642</v>
      </c>
      <c r="K47" s="652" t="s">
        <v>603</v>
      </c>
      <c r="L47" s="653">
        <v>2</v>
      </c>
      <c r="M47" s="654">
        <v>273.5</v>
      </c>
      <c r="N47" s="655"/>
      <c r="O47" s="656"/>
      <c r="P47" s="657">
        <v>4607109922286</v>
      </c>
      <c r="Q47" s="658"/>
      <c r="R47" s="659" t="s">
        <v>3302</v>
      </c>
      <c r="S47" s="477"/>
      <c r="T47" s="477"/>
    </row>
    <row r="48" spans="1:20" ht="38.25" x14ac:dyDescent="0.2">
      <c r="A48" s="625">
        <v>33</v>
      </c>
      <c r="B48" s="646">
        <v>12066</v>
      </c>
      <c r="C48" s="647" t="s">
        <v>5698</v>
      </c>
      <c r="D48" s="648"/>
      <c r="E48" s="649" t="s">
        <v>3300</v>
      </c>
      <c r="F48" s="649" t="s">
        <v>5522</v>
      </c>
      <c r="G48" s="649" t="s">
        <v>5523</v>
      </c>
      <c r="H48" s="651" t="str">
        <f t="shared" si="0"/>
        <v>фото1</v>
      </c>
      <c r="I48" s="651"/>
      <c r="J48" s="650" t="s">
        <v>5643</v>
      </c>
      <c r="K48" s="652" t="s">
        <v>603</v>
      </c>
      <c r="L48" s="653">
        <v>2</v>
      </c>
      <c r="M48" s="654">
        <v>273.5</v>
      </c>
      <c r="N48" s="655"/>
      <c r="O48" s="656"/>
      <c r="P48" s="657">
        <v>4607109922194</v>
      </c>
      <c r="Q48" s="658"/>
      <c r="R48" s="659" t="s">
        <v>3302</v>
      </c>
      <c r="S48" s="477"/>
      <c r="T48" s="477"/>
    </row>
    <row r="49" spans="1:20" ht="25.5" x14ac:dyDescent="0.2">
      <c r="A49" s="625">
        <v>34</v>
      </c>
      <c r="B49" s="646">
        <v>3986</v>
      </c>
      <c r="C49" s="647" t="s">
        <v>2337</v>
      </c>
      <c r="D49" s="648"/>
      <c r="E49" s="649" t="s">
        <v>3300</v>
      </c>
      <c r="F49" s="649" t="s">
        <v>2689</v>
      </c>
      <c r="G49" s="649" t="s">
        <v>3320</v>
      </c>
      <c r="H49" s="651" t="str">
        <f t="shared" si="0"/>
        <v>фото1</v>
      </c>
      <c r="I49" s="651"/>
      <c r="J49" s="650" t="s">
        <v>2338</v>
      </c>
      <c r="K49" s="652" t="s">
        <v>603</v>
      </c>
      <c r="L49" s="653">
        <v>2</v>
      </c>
      <c r="M49" s="654">
        <v>226</v>
      </c>
      <c r="N49" s="655"/>
      <c r="O49" s="656"/>
      <c r="P49" s="657">
        <v>4607109982044</v>
      </c>
      <c r="Q49" s="658"/>
      <c r="R49" s="659" t="s">
        <v>3302</v>
      </c>
      <c r="S49" s="477"/>
      <c r="T49" s="477"/>
    </row>
    <row r="50" spans="1:20" ht="38.25" x14ac:dyDescent="0.2">
      <c r="A50" s="625">
        <v>35</v>
      </c>
      <c r="B50" s="646">
        <v>12075</v>
      </c>
      <c r="C50" s="647" t="s">
        <v>5699</v>
      </c>
      <c r="D50" s="648"/>
      <c r="E50" s="649" t="s">
        <v>3300</v>
      </c>
      <c r="F50" s="649" t="s">
        <v>5524</v>
      </c>
      <c r="G50" s="649" t="s">
        <v>5525</v>
      </c>
      <c r="H50" s="651" t="str">
        <f t="shared" ref="H50:H81" si="1">HYPERLINK("http://www.gardenbulbs.ru/images/vesna_CL/thumbnails/"&amp;C50&amp;".jpg","фото1")</f>
        <v>фото1</v>
      </c>
      <c r="I50" s="651"/>
      <c r="J50" s="650" t="s">
        <v>5644</v>
      </c>
      <c r="K50" s="652" t="s">
        <v>603</v>
      </c>
      <c r="L50" s="653">
        <v>2</v>
      </c>
      <c r="M50" s="654">
        <v>204.9</v>
      </c>
      <c r="N50" s="655"/>
      <c r="O50" s="656"/>
      <c r="P50" s="657">
        <v>4607109922101</v>
      </c>
      <c r="Q50" s="658"/>
      <c r="R50" s="659" t="s">
        <v>3302</v>
      </c>
      <c r="S50" s="477"/>
      <c r="T50" s="477"/>
    </row>
    <row r="51" spans="1:20" ht="38.25" x14ac:dyDescent="0.2">
      <c r="A51" s="625">
        <v>36</v>
      </c>
      <c r="B51" s="646">
        <v>12067</v>
      </c>
      <c r="C51" s="647" t="s">
        <v>5700</v>
      </c>
      <c r="D51" s="648"/>
      <c r="E51" s="649" t="s">
        <v>3300</v>
      </c>
      <c r="F51" s="649" t="s">
        <v>5526</v>
      </c>
      <c r="G51" s="649" t="s">
        <v>5527</v>
      </c>
      <c r="H51" s="651" t="str">
        <f t="shared" si="1"/>
        <v>фото1</v>
      </c>
      <c r="I51" s="651"/>
      <c r="J51" s="650" t="s">
        <v>5645</v>
      </c>
      <c r="K51" s="652" t="s">
        <v>603</v>
      </c>
      <c r="L51" s="653">
        <v>2</v>
      </c>
      <c r="M51" s="654">
        <v>273.5</v>
      </c>
      <c r="N51" s="655"/>
      <c r="O51" s="656"/>
      <c r="P51" s="657">
        <v>4607109922187</v>
      </c>
      <c r="Q51" s="658"/>
      <c r="R51" s="659" t="s">
        <v>3302</v>
      </c>
      <c r="S51" s="477"/>
      <c r="T51" s="477"/>
    </row>
    <row r="52" spans="1:20" ht="51" x14ac:dyDescent="0.2">
      <c r="A52" s="625">
        <v>37</v>
      </c>
      <c r="B52" s="646">
        <v>12059</v>
      </c>
      <c r="C52" s="647" t="s">
        <v>5701</v>
      </c>
      <c r="D52" s="648"/>
      <c r="E52" s="649" t="s">
        <v>3300</v>
      </c>
      <c r="F52" s="649" t="s">
        <v>5528</v>
      </c>
      <c r="G52" s="649" t="s">
        <v>5529</v>
      </c>
      <c r="H52" s="651" t="str">
        <f t="shared" si="1"/>
        <v>фото1</v>
      </c>
      <c r="I52" s="651"/>
      <c r="J52" s="650" t="s">
        <v>5646</v>
      </c>
      <c r="K52" s="652" t="s">
        <v>603</v>
      </c>
      <c r="L52" s="653">
        <v>2</v>
      </c>
      <c r="M52" s="654">
        <v>273.5</v>
      </c>
      <c r="N52" s="655"/>
      <c r="O52" s="656"/>
      <c r="P52" s="657">
        <v>4607109922262</v>
      </c>
      <c r="Q52" s="658"/>
      <c r="R52" s="659" t="s">
        <v>3302</v>
      </c>
      <c r="S52" s="477"/>
      <c r="T52" s="477"/>
    </row>
    <row r="53" spans="1:20" ht="51" x14ac:dyDescent="0.2">
      <c r="A53" s="625">
        <v>38</v>
      </c>
      <c r="B53" s="646">
        <v>1788</v>
      </c>
      <c r="C53" s="647" t="s">
        <v>4092</v>
      </c>
      <c r="D53" s="648"/>
      <c r="E53" s="649" t="s">
        <v>3300</v>
      </c>
      <c r="F53" s="649" t="s">
        <v>3994</v>
      </c>
      <c r="G53" s="649" t="s">
        <v>4031</v>
      </c>
      <c r="H53" s="651" t="str">
        <f t="shared" si="1"/>
        <v>фото1</v>
      </c>
      <c r="I53" s="651"/>
      <c r="J53" s="650" t="s">
        <v>4066</v>
      </c>
      <c r="K53" s="652" t="s">
        <v>603</v>
      </c>
      <c r="L53" s="653">
        <v>2</v>
      </c>
      <c r="M53" s="654">
        <v>204.9</v>
      </c>
      <c r="N53" s="655"/>
      <c r="O53" s="656"/>
      <c r="P53" s="657">
        <v>4607109928172</v>
      </c>
      <c r="Q53" s="658"/>
      <c r="R53" s="659" t="s">
        <v>3302</v>
      </c>
      <c r="S53" s="477"/>
      <c r="T53" s="477"/>
    </row>
    <row r="54" spans="1:20" ht="25.5" x14ac:dyDescent="0.2">
      <c r="A54" s="625">
        <v>39</v>
      </c>
      <c r="B54" s="646">
        <v>4586</v>
      </c>
      <c r="C54" s="647" t="s">
        <v>2795</v>
      </c>
      <c r="D54" s="648"/>
      <c r="E54" s="649" t="s">
        <v>3300</v>
      </c>
      <c r="F54" s="649" t="s">
        <v>2690</v>
      </c>
      <c r="G54" s="649" t="s">
        <v>3321</v>
      </c>
      <c r="H54" s="651" t="str">
        <f t="shared" si="1"/>
        <v>фото1</v>
      </c>
      <c r="I54" s="651"/>
      <c r="J54" s="650" t="s">
        <v>2750</v>
      </c>
      <c r="K54" s="652" t="s">
        <v>603</v>
      </c>
      <c r="L54" s="653">
        <v>2</v>
      </c>
      <c r="M54" s="654">
        <v>204.9</v>
      </c>
      <c r="N54" s="655"/>
      <c r="O54" s="656"/>
      <c r="P54" s="657">
        <v>4607109990070</v>
      </c>
      <c r="Q54" s="658"/>
      <c r="R54" s="659" t="s">
        <v>3302</v>
      </c>
      <c r="S54" s="477"/>
      <c r="T54" s="477"/>
    </row>
    <row r="55" spans="1:20" ht="25.5" x14ac:dyDescent="0.2">
      <c r="A55" s="625">
        <v>40</v>
      </c>
      <c r="B55" s="646">
        <v>584</v>
      </c>
      <c r="C55" s="647" t="s">
        <v>4093</v>
      </c>
      <c r="D55" s="648"/>
      <c r="E55" s="649" t="s">
        <v>3300</v>
      </c>
      <c r="F55" s="649" t="s">
        <v>3995</v>
      </c>
      <c r="G55" s="649" t="s">
        <v>4032</v>
      </c>
      <c r="H55" s="651" t="str">
        <f t="shared" si="1"/>
        <v>фото1</v>
      </c>
      <c r="I55" s="651"/>
      <c r="J55" s="650" t="s">
        <v>4067</v>
      </c>
      <c r="K55" s="652" t="s">
        <v>603</v>
      </c>
      <c r="L55" s="653">
        <v>2</v>
      </c>
      <c r="M55" s="654">
        <v>226</v>
      </c>
      <c r="N55" s="655"/>
      <c r="O55" s="656"/>
      <c r="P55" s="657">
        <v>4607109928165</v>
      </c>
      <c r="Q55" s="658"/>
      <c r="R55" s="659" t="s">
        <v>3302</v>
      </c>
      <c r="S55" s="477"/>
      <c r="T55" s="477"/>
    </row>
    <row r="56" spans="1:20" ht="15" x14ac:dyDescent="0.2">
      <c r="A56" s="625">
        <v>41</v>
      </c>
      <c r="B56" s="646">
        <v>3991</v>
      </c>
      <c r="C56" s="647" t="s">
        <v>2339</v>
      </c>
      <c r="D56" s="648"/>
      <c r="E56" s="649" t="s">
        <v>3300</v>
      </c>
      <c r="F56" s="649" t="s">
        <v>2691</v>
      </c>
      <c r="G56" s="649" t="s">
        <v>3322</v>
      </c>
      <c r="H56" s="651" t="str">
        <f t="shared" si="1"/>
        <v>фото1</v>
      </c>
      <c r="I56" s="651"/>
      <c r="J56" s="650" t="s">
        <v>2340</v>
      </c>
      <c r="K56" s="652" t="s">
        <v>603</v>
      </c>
      <c r="L56" s="653">
        <v>2</v>
      </c>
      <c r="M56" s="654">
        <v>218.1</v>
      </c>
      <c r="N56" s="655"/>
      <c r="O56" s="656"/>
      <c r="P56" s="657">
        <v>4607109982099</v>
      </c>
      <c r="Q56" s="658"/>
      <c r="R56" s="659" t="s">
        <v>3302</v>
      </c>
      <c r="S56" s="477"/>
      <c r="T56" s="477"/>
    </row>
    <row r="57" spans="1:20" ht="15" x14ac:dyDescent="0.2">
      <c r="A57" s="625">
        <v>42</v>
      </c>
      <c r="B57" s="646">
        <v>3097</v>
      </c>
      <c r="C57" s="647" t="s">
        <v>2799</v>
      </c>
      <c r="D57" s="648"/>
      <c r="E57" s="649" t="s">
        <v>3300</v>
      </c>
      <c r="F57" s="649" t="s">
        <v>2692</v>
      </c>
      <c r="G57" s="649" t="s">
        <v>3323</v>
      </c>
      <c r="H57" s="651" t="str">
        <f t="shared" si="1"/>
        <v>фото1</v>
      </c>
      <c r="I57" s="651"/>
      <c r="J57" s="650" t="s">
        <v>2751</v>
      </c>
      <c r="K57" s="652" t="s">
        <v>603</v>
      </c>
      <c r="L57" s="653">
        <v>2</v>
      </c>
      <c r="M57" s="654">
        <v>204.9</v>
      </c>
      <c r="N57" s="655"/>
      <c r="O57" s="656"/>
      <c r="P57" s="657">
        <v>4607109954713</v>
      </c>
      <c r="Q57" s="658"/>
      <c r="R57" s="659" t="s">
        <v>3302</v>
      </c>
      <c r="S57" s="477"/>
      <c r="T57" s="477"/>
    </row>
    <row r="58" spans="1:20" ht="25.5" x14ac:dyDescent="0.2">
      <c r="A58" s="625">
        <v>43</v>
      </c>
      <c r="B58" s="646">
        <v>4001</v>
      </c>
      <c r="C58" s="647" t="s">
        <v>4094</v>
      </c>
      <c r="D58" s="648"/>
      <c r="E58" s="649" t="s">
        <v>3300</v>
      </c>
      <c r="F58" s="649" t="s">
        <v>3996</v>
      </c>
      <c r="G58" s="649" t="s">
        <v>4033</v>
      </c>
      <c r="H58" s="651" t="str">
        <f t="shared" si="1"/>
        <v>фото1</v>
      </c>
      <c r="I58" s="651"/>
      <c r="J58" s="650" t="s">
        <v>4068</v>
      </c>
      <c r="K58" s="652" t="s">
        <v>603</v>
      </c>
      <c r="L58" s="653">
        <v>2</v>
      </c>
      <c r="M58" s="654">
        <v>218.1</v>
      </c>
      <c r="N58" s="655"/>
      <c r="O58" s="656"/>
      <c r="P58" s="657">
        <v>4607109982198</v>
      </c>
      <c r="Q58" s="658"/>
      <c r="R58" s="659" t="s">
        <v>3302</v>
      </c>
      <c r="S58" s="477"/>
      <c r="T58" s="477"/>
    </row>
    <row r="59" spans="1:20" ht="38.25" x14ac:dyDescent="0.2">
      <c r="A59" s="625">
        <v>44</v>
      </c>
      <c r="B59" s="646">
        <v>4609</v>
      </c>
      <c r="C59" s="647" t="s">
        <v>4095</v>
      </c>
      <c r="D59" s="648"/>
      <c r="E59" s="649" t="s">
        <v>3300</v>
      </c>
      <c r="F59" s="649" t="s">
        <v>3997</v>
      </c>
      <c r="G59" s="649" t="s">
        <v>4034</v>
      </c>
      <c r="H59" s="651" t="str">
        <f t="shared" si="1"/>
        <v>фото1</v>
      </c>
      <c r="I59" s="651"/>
      <c r="J59" s="650" t="s">
        <v>4069</v>
      </c>
      <c r="K59" s="652" t="s">
        <v>603</v>
      </c>
      <c r="L59" s="653">
        <v>2</v>
      </c>
      <c r="M59" s="654">
        <v>218.1</v>
      </c>
      <c r="N59" s="655"/>
      <c r="O59" s="656"/>
      <c r="P59" s="657">
        <v>4607109990308</v>
      </c>
      <c r="Q59" s="658"/>
      <c r="R59" s="659" t="s">
        <v>3302</v>
      </c>
      <c r="S59" s="477"/>
      <c r="T59" s="477"/>
    </row>
    <row r="60" spans="1:20" ht="25.5" x14ac:dyDescent="0.2">
      <c r="A60" s="625">
        <v>45</v>
      </c>
      <c r="B60" s="646">
        <v>12070</v>
      </c>
      <c r="C60" s="647" t="s">
        <v>5702</v>
      </c>
      <c r="D60" s="648"/>
      <c r="E60" s="649" t="s">
        <v>3300</v>
      </c>
      <c r="F60" s="649" t="s">
        <v>5530</v>
      </c>
      <c r="G60" s="649" t="s">
        <v>5531</v>
      </c>
      <c r="H60" s="651" t="str">
        <f t="shared" si="1"/>
        <v>фото1</v>
      </c>
      <c r="I60" s="651"/>
      <c r="J60" s="650" t="s">
        <v>5647</v>
      </c>
      <c r="K60" s="652" t="s">
        <v>603</v>
      </c>
      <c r="L60" s="653">
        <v>2</v>
      </c>
      <c r="M60" s="654">
        <v>273.5</v>
      </c>
      <c r="N60" s="655"/>
      <c r="O60" s="656"/>
      <c r="P60" s="657">
        <v>4607109922156</v>
      </c>
      <c r="Q60" s="658"/>
      <c r="R60" s="659" t="s">
        <v>3302</v>
      </c>
      <c r="S60" s="477"/>
      <c r="T60" s="477"/>
    </row>
    <row r="61" spans="1:20" ht="25.5" x14ac:dyDescent="0.2">
      <c r="A61" s="625">
        <v>46</v>
      </c>
      <c r="B61" s="646">
        <v>12069</v>
      </c>
      <c r="C61" s="647" t="s">
        <v>5703</v>
      </c>
      <c r="D61" s="648"/>
      <c r="E61" s="649" t="s">
        <v>3300</v>
      </c>
      <c r="F61" s="649" t="s">
        <v>5532</v>
      </c>
      <c r="G61" s="649" t="s">
        <v>5533</v>
      </c>
      <c r="H61" s="651" t="str">
        <f t="shared" si="1"/>
        <v>фото1</v>
      </c>
      <c r="I61" s="651"/>
      <c r="J61" s="650" t="s">
        <v>5648</v>
      </c>
      <c r="K61" s="652" t="s">
        <v>603</v>
      </c>
      <c r="L61" s="653">
        <v>2</v>
      </c>
      <c r="M61" s="654">
        <v>273.5</v>
      </c>
      <c r="N61" s="655"/>
      <c r="O61" s="656"/>
      <c r="P61" s="657">
        <v>4607109922163</v>
      </c>
      <c r="Q61" s="658"/>
      <c r="R61" s="659" t="s">
        <v>3302</v>
      </c>
      <c r="S61" s="477"/>
      <c r="T61" s="477"/>
    </row>
    <row r="62" spans="1:20" ht="51" x14ac:dyDescent="0.2">
      <c r="A62" s="625">
        <v>47</v>
      </c>
      <c r="B62" s="646">
        <v>12068</v>
      </c>
      <c r="C62" s="647" t="s">
        <v>5704</v>
      </c>
      <c r="D62" s="648"/>
      <c r="E62" s="649" t="s">
        <v>3300</v>
      </c>
      <c r="F62" s="649" t="s">
        <v>5534</v>
      </c>
      <c r="G62" s="649" t="s">
        <v>5535</v>
      </c>
      <c r="H62" s="651" t="str">
        <f t="shared" si="1"/>
        <v>фото1</v>
      </c>
      <c r="I62" s="651"/>
      <c r="J62" s="650" t="s">
        <v>5649</v>
      </c>
      <c r="K62" s="652" t="s">
        <v>603</v>
      </c>
      <c r="L62" s="653">
        <v>2</v>
      </c>
      <c r="M62" s="654">
        <v>218.1</v>
      </c>
      <c r="N62" s="655"/>
      <c r="O62" s="656"/>
      <c r="P62" s="657">
        <v>4607109922170</v>
      </c>
      <c r="Q62" s="658"/>
      <c r="R62" s="659" t="s">
        <v>3302</v>
      </c>
      <c r="S62" s="477"/>
      <c r="T62" s="477"/>
    </row>
    <row r="63" spans="1:20" ht="51" x14ac:dyDescent="0.2">
      <c r="A63" s="625">
        <v>48</v>
      </c>
      <c r="B63" s="646">
        <v>1895</v>
      </c>
      <c r="C63" s="647" t="s">
        <v>4096</v>
      </c>
      <c r="D63" s="648"/>
      <c r="E63" s="649" t="s">
        <v>3300</v>
      </c>
      <c r="F63" s="649" t="s">
        <v>3998</v>
      </c>
      <c r="G63" s="649" t="s">
        <v>4035</v>
      </c>
      <c r="H63" s="651" t="str">
        <f t="shared" si="1"/>
        <v>фото1</v>
      </c>
      <c r="I63" s="651"/>
      <c r="J63" s="650" t="s">
        <v>4070</v>
      </c>
      <c r="K63" s="652" t="s">
        <v>603</v>
      </c>
      <c r="L63" s="653">
        <v>2</v>
      </c>
      <c r="M63" s="654">
        <v>321</v>
      </c>
      <c r="N63" s="655"/>
      <c r="O63" s="656"/>
      <c r="P63" s="657">
        <v>4607109928141</v>
      </c>
      <c r="Q63" s="658"/>
      <c r="R63" s="659" t="s">
        <v>3302</v>
      </c>
      <c r="S63" s="477"/>
      <c r="T63" s="477"/>
    </row>
    <row r="64" spans="1:20" ht="25.5" x14ac:dyDescent="0.2">
      <c r="A64" s="625">
        <v>49</v>
      </c>
      <c r="B64" s="646">
        <v>3959</v>
      </c>
      <c r="C64" s="647" t="s">
        <v>4097</v>
      </c>
      <c r="D64" s="648"/>
      <c r="E64" s="649" t="s">
        <v>3300</v>
      </c>
      <c r="F64" s="649" t="s">
        <v>3999</v>
      </c>
      <c r="G64" s="649" t="s">
        <v>4036</v>
      </c>
      <c r="H64" s="651" t="str">
        <f t="shared" si="1"/>
        <v>фото1</v>
      </c>
      <c r="I64" s="651"/>
      <c r="J64" s="650" t="s">
        <v>4071</v>
      </c>
      <c r="K64" s="652" t="s">
        <v>603</v>
      </c>
      <c r="L64" s="653">
        <v>2</v>
      </c>
      <c r="M64" s="654">
        <v>321</v>
      </c>
      <c r="N64" s="655"/>
      <c r="O64" s="656"/>
      <c r="P64" s="657">
        <v>4607109928134</v>
      </c>
      <c r="Q64" s="658"/>
      <c r="R64" s="659" t="s">
        <v>3302</v>
      </c>
      <c r="S64" s="477"/>
      <c r="T64" s="477"/>
    </row>
    <row r="65" spans="1:20" ht="25.5" x14ac:dyDescent="0.2">
      <c r="A65" s="625">
        <v>50</v>
      </c>
      <c r="B65" s="646">
        <v>4595</v>
      </c>
      <c r="C65" s="647" t="s">
        <v>8014</v>
      </c>
      <c r="D65" s="648"/>
      <c r="E65" s="649" t="s">
        <v>3300</v>
      </c>
      <c r="F65" s="649" t="s">
        <v>8015</v>
      </c>
      <c r="G65" s="649" t="s">
        <v>8016</v>
      </c>
      <c r="H65" s="651" t="str">
        <f t="shared" si="1"/>
        <v>фото1</v>
      </c>
      <c r="I65" s="651"/>
      <c r="J65" s="650" t="s">
        <v>8017</v>
      </c>
      <c r="K65" s="652" t="s">
        <v>603</v>
      </c>
      <c r="L65" s="653">
        <v>2</v>
      </c>
      <c r="M65" s="654">
        <v>204.9</v>
      </c>
      <c r="N65" s="655"/>
      <c r="O65" s="656"/>
      <c r="P65" s="657">
        <v>4607109990162</v>
      </c>
      <c r="Q65" s="658"/>
      <c r="R65" s="659" t="s">
        <v>3302</v>
      </c>
      <c r="S65" s="477"/>
      <c r="T65" s="477"/>
    </row>
    <row r="66" spans="1:20" ht="25.5" x14ac:dyDescent="0.2">
      <c r="A66" s="625">
        <v>51</v>
      </c>
      <c r="B66" s="646">
        <v>3997</v>
      </c>
      <c r="C66" s="647" t="s">
        <v>8018</v>
      </c>
      <c r="D66" s="648"/>
      <c r="E66" s="649" t="s">
        <v>3300</v>
      </c>
      <c r="F66" s="649" t="s">
        <v>8019</v>
      </c>
      <c r="G66" s="649" t="s">
        <v>8020</v>
      </c>
      <c r="H66" s="651" t="str">
        <f t="shared" si="1"/>
        <v>фото1</v>
      </c>
      <c r="I66" s="651"/>
      <c r="J66" s="650" t="s">
        <v>8021</v>
      </c>
      <c r="K66" s="652" t="s">
        <v>603</v>
      </c>
      <c r="L66" s="653">
        <v>2</v>
      </c>
      <c r="M66" s="654">
        <v>204.9</v>
      </c>
      <c r="N66" s="655"/>
      <c r="O66" s="656"/>
      <c r="P66" s="657">
        <v>4607109982150</v>
      </c>
      <c r="Q66" s="658"/>
      <c r="R66" s="659" t="s">
        <v>3302</v>
      </c>
      <c r="S66" s="477"/>
      <c r="T66" s="477"/>
    </row>
    <row r="67" spans="1:20" ht="15" x14ac:dyDescent="0.2">
      <c r="A67" s="625">
        <v>52</v>
      </c>
      <c r="B67" s="646">
        <v>4703</v>
      </c>
      <c r="C67" s="647" t="s">
        <v>4637</v>
      </c>
      <c r="D67" s="648"/>
      <c r="E67" s="649" t="s">
        <v>3300</v>
      </c>
      <c r="F67" s="649" t="s">
        <v>4638</v>
      </c>
      <c r="G67" s="649" t="s">
        <v>4639</v>
      </c>
      <c r="H67" s="651" t="str">
        <f t="shared" si="1"/>
        <v>фото1</v>
      </c>
      <c r="I67" s="651"/>
      <c r="J67" s="650" t="s">
        <v>4640</v>
      </c>
      <c r="K67" s="652" t="s">
        <v>603</v>
      </c>
      <c r="L67" s="653">
        <v>2</v>
      </c>
      <c r="M67" s="654">
        <v>218.1</v>
      </c>
      <c r="N67" s="655"/>
      <c r="O67" s="656"/>
      <c r="P67" s="657">
        <v>4607109991244</v>
      </c>
      <c r="Q67" s="658"/>
      <c r="R67" s="659" t="s">
        <v>3302</v>
      </c>
      <c r="S67" s="477"/>
      <c r="T67" s="477"/>
    </row>
    <row r="68" spans="1:20" ht="25.5" x14ac:dyDescent="0.2">
      <c r="A68" s="625">
        <v>53</v>
      </c>
      <c r="B68" s="646">
        <v>4009</v>
      </c>
      <c r="C68" s="647" t="s">
        <v>4098</v>
      </c>
      <c r="D68" s="648"/>
      <c r="E68" s="649" t="s">
        <v>3300</v>
      </c>
      <c r="F68" s="649" t="s">
        <v>4000</v>
      </c>
      <c r="G68" s="649" t="s">
        <v>4037</v>
      </c>
      <c r="H68" s="651" t="str">
        <f t="shared" si="1"/>
        <v>фото1</v>
      </c>
      <c r="I68" s="651"/>
      <c r="J68" s="650" t="s">
        <v>4072</v>
      </c>
      <c r="K68" s="652" t="s">
        <v>603</v>
      </c>
      <c r="L68" s="653">
        <v>2</v>
      </c>
      <c r="M68" s="654">
        <v>321</v>
      </c>
      <c r="N68" s="655"/>
      <c r="O68" s="656"/>
      <c r="P68" s="657">
        <v>4607109982273</v>
      </c>
      <c r="Q68" s="658"/>
      <c r="R68" s="659" t="s">
        <v>3302</v>
      </c>
      <c r="S68" s="477"/>
      <c r="T68" s="477"/>
    </row>
    <row r="69" spans="1:20" ht="25.5" x14ac:dyDescent="0.2">
      <c r="A69" s="625">
        <v>54</v>
      </c>
      <c r="B69" s="646">
        <v>12073</v>
      </c>
      <c r="C69" s="647" t="s">
        <v>5705</v>
      </c>
      <c r="D69" s="648"/>
      <c r="E69" s="649" t="s">
        <v>3300</v>
      </c>
      <c r="F69" s="649" t="s">
        <v>5536</v>
      </c>
      <c r="G69" s="649" t="s">
        <v>5537</v>
      </c>
      <c r="H69" s="651" t="str">
        <f t="shared" si="1"/>
        <v>фото1</v>
      </c>
      <c r="I69" s="651"/>
      <c r="J69" s="650" t="s">
        <v>5650</v>
      </c>
      <c r="K69" s="652" t="s">
        <v>603</v>
      </c>
      <c r="L69" s="653">
        <v>2</v>
      </c>
      <c r="M69" s="654">
        <v>321</v>
      </c>
      <c r="N69" s="655"/>
      <c r="O69" s="656"/>
      <c r="P69" s="657">
        <v>4607109922125</v>
      </c>
      <c r="Q69" s="658"/>
      <c r="R69" s="659" t="s">
        <v>3302</v>
      </c>
      <c r="S69" s="477"/>
      <c r="T69" s="477"/>
    </row>
    <row r="70" spans="1:20" ht="25.5" x14ac:dyDescent="0.2">
      <c r="A70" s="625">
        <v>55</v>
      </c>
      <c r="B70" s="646">
        <v>3221</v>
      </c>
      <c r="C70" s="647" t="s">
        <v>2796</v>
      </c>
      <c r="D70" s="648"/>
      <c r="E70" s="649" t="s">
        <v>3300</v>
      </c>
      <c r="F70" s="649" t="s">
        <v>2693</v>
      </c>
      <c r="G70" s="649" t="s">
        <v>3324</v>
      </c>
      <c r="H70" s="651" t="str">
        <f t="shared" si="1"/>
        <v>фото1</v>
      </c>
      <c r="I70" s="651"/>
      <c r="J70" s="650" t="s">
        <v>2752</v>
      </c>
      <c r="K70" s="652" t="s">
        <v>603</v>
      </c>
      <c r="L70" s="653">
        <v>2</v>
      </c>
      <c r="M70" s="654">
        <v>204.9</v>
      </c>
      <c r="N70" s="655"/>
      <c r="O70" s="656"/>
      <c r="P70" s="657">
        <v>4607109954744</v>
      </c>
      <c r="Q70" s="658"/>
      <c r="R70" s="659" t="s">
        <v>3302</v>
      </c>
      <c r="S70" s="477"/>
      <c r="T70" s="477"/>
    </row>
    <row r="71" spans="1:20" ht="38.25" x14ac:dyDescent="0.2">
      <c r="A71" s="625">
        <v>56</v>
      </c>
      <c r="B71" s="646">
        <v>12056</v>
      </c>
      <c r="C71" s="647" t="s">
        <v>5706</v>
      </c>
      <c r="D71" s="648"/>
      <c r="E71" s="649" t="s">
        <v>3300</v>
      </c>
      <c r="F71" s="649" t="s">
        <v>5538</v>
      </c>
      <c r="G71" s="649" t="s">
        <v>5539</v>
      </c>
      <c r="H71" s="651" t="str">
        <f t="shared" si="1"/>
        <v>фото1</v>
      </c>
      <c r="I71" s="651"/>
      <c r="J71" s="650" t="s">
        <v>5651</v>
      </c>
      <c r="K71" s="652" t="s">
        <v>603</v>
      </c>
      <c r="L71" s="653">
        <v>2</v>
      </c>
      <c r="M71" s="654">
        <v>321</v>
      </c>
      <c r="N71" s="655"/>
      <c r="O71" s="656"/>
      <c r="P71" s="657">
        <v>4607109922293</v>
      </c>
      <c r="Q71" s="658"/>
      <c r="R71" s="659" t="s">
        <v>3302</v>
      </c>
      <c r="S71" s="477"/>
      <c r="T71" s="477"/>
    </row>
    <row r="72" spans="1:20" ht="51" x14ac:dyDescent="0.2">
      <c r="A72" s="625">
        <v>57</v>
      </c>
      <c r="B72" s="646">
        <v>2165</v>
      </c>
      <c r="C72" s="647" t="s">
        <v>4099</v>
      </c>
      <c r="D72" s="648"/>
      <c r="E72" s="649" t="s">
        <v>3300</v>
      </c>
      <c r="F72" s="649" t="s">
        <v>4001</v>
      </c>
      <c r="G72" s="649" t="s">
        <v>4038</v>
      </c>
      <c r="H72" s="651" t="str">
        <f t="shared" si="1"/>
        <v>фото1</v>
      </c>
      <c r="I72" s="651"/>
      <c r="J72" s="650" t="s">
        <v>4073</v>
      </c>
      <c r="K72" s="652" t="s">
        <v>603</v>
      </c>
      <c r="L72" s="653">
        <v>2</v>
      </c>
      <c r="M72" s="654">
        <v>218.1</v>
      </c>
      <c r="N72" s="655"/>
      <c r="O72" s="656"/>
      <c r="P72" s="657">
        <v>4607109928103</v>
      </c>
      <c r="Q72" s="658"/>
      <c r="R72" s="659" t="s">
        <v>3302</v>
      </c>
      <c r="S72" s="477"/>
      <c r="T72" s="477"/>
    </row>
    <row r="73" spans="1:20" ht="15" x14ac:dyDescent="0.2">
      <c r="A73" s="625">
        <v>58</v>
      </c>
      <c r="B73" s="646">
        <v>4605</v>
      </c>
      <c r="C73" s="647" t="s">
        <v>3325</v>
      </c>
      <c r="D73" s="648"/>
      <c r="E73" s="649" t="s">
        <v>3300</v>
      </c>
      <c r="F73" s="649" t="s">
        <v>3326</v>
      </c>
      <c r="G73" s="649" t="s">
        <v>3327</v>
      </c>
      <c r="H73" s="651" t="str">
        <f t="shared" si="1"/>
        <v>фото1</v>
      </c>
      <c r="I73" s="651"/>
      <c r="J73" s="650" t="s">
        <v>3328</v>
      </c>
      <c r="K73" s="652" t="s">
        <v>603</v>
      </c>
      <c r="L73" s="653">
        <v>2</v>
      </c>
      <c r="M73" s="654">
        <v>218.1</v>
      </c>
      <c r="N73" s="655"/>
      <c r="O73" s="656"/>
      <c r="P73" s="657">
        <v>4607109990261</v>
      </c>
      <c r="Q73" s="658"/>
      <c r="R73" s="659" t="s">
        <v>3302</v>
      </c>
      <c r="S73" s="477"/>
      <c r="T73" s="477"/>
    </row>
    <row r="74" spans="1:20" ht="25.5" x14ac:dyDescent="0.2">
      <c r="A74" s="625">
        <v>59</v>
      </c>
      <c r="B74" s="646">
        <v>3102</v>
      </c>
      <c r="C74" s="647" t="s">
        <v>2797</v>
      </c>
      <c r="D74" s="648"/>
      <c r="E74" s="649" t="s">
        <v>3300</v>
      </c>
      <c r="F74" s="649" t="s">
        <v>2694</v>
      </c>
      <c r="G74" s="649" t="s">
        <v>3329</v>
      </c>
      <c r="H74" s="651" t="str">
        <f t="shared" si="1"/>
        <v>фото1</v>
      </c>
      <c r="I74" s="651"/>
      <c r="J74" s="650" t="s">
        <v>2753</v>
      </c>
      <c r="K74" s="652" t="s">
        <v>603</v>
      </c>
      <c r="L74" s="653">
        <v>2</v>
      </c>
      <c r="M74" s="654">
        <v>226</v>
      </c>
      <c r="N74" s="655"/>
      <c r="O74" s="656"/>
      <c r="P74" s="657">
        <v>4607109954775</v>
      </c>
      <c r="Q74" s="658"/>
      <c r="R74" s="659" t="s">
        <v>3302</v>
      </c>
      <c r="S74" s="477"/>
      <c r="T74" s="477"/>
    </row>
    <row r="75" spans="1:20" ht="15" x14ac:dyDescent="0.2">
      <c r="A75" s="625">
        <v>60</v>
      </c>
      <c r="B75" s="646">
        <v>4610</v>
      </c>
      <c r="C75" s="647" t="s">
        <v>8022</v>
      </c>
      <c r="D75" s="648"/>
      <c r="E75" s="649" t="s">
        <v>3300</v>
      </c>
      <c r="F75" s="649" t="s">
        <v>8023</v>
      </c>
      <c r="G75" s="649" t="s">
        <v>8024</v>
      </c>
      <c r="H75" s="651" t="str">
        <f t="shared" si="1"/>
        <v>фото1</v>
      </c>
      <c r="I75" s="651"/>
      <c r="J75" s="650" t="s">
        <v>8025</v>
      </c>
      <c r="K75" s="652" t="s">
        <v>603</v>
      </c>
      <c r="L75" s="653">
        <v>2</v>
      </c>
      <c r="M75" s="654">
        <v>204.9</v>
      </c>
      <c r="N75" s="655"/>
      <c r="O75" s="656"/>
      <c r="P75" s="657">
        <v>4607109990315</v>
      </c>
      <c r="Q75" s="658"/>
      <c r="R75" s="659" t="s">
        <v>3302</v>
      </c>
      <c r="S75" s="477"/>
      <c r="T75" s="477"/>
    </row>
    <row r="76" spans="1:20" ht="51" x14ac:dyDescent="0.2">
      <c r="A76" s="625">
        <v>61</v>
      </c>
      <c r="B76" s="646">
        <v>12062</v>
      </c>
      <c r="C76" s="647" t="s">
        <v>5707</v>
      </c>
      <c r="D76" s="648"/>
      <c r="E76" s="649" t="s">
        <v>3300</v>
      </c>
      <c r="F76" s="649" t="s">
        <v>5540</v>
      </c>
      <c r="G76" s="649" t="s">
        <v>5541</v>
      </c>
      <c r="H76" s="651" t="str">
        <f t="shared" si="1"/>
        <v>фото1</v>
      </c>
      <c r="I76" s="651"/>
      <c r="J76" s="650" t="s">
        <v>5652</v>
      </c>
      <c r="K76" s="652" t="s">
        <v>603</v>
      </c>
      <c r="L76" s="653">
        <v>2</v>
      </c>
      <c r="M76" s="654">
        <v>321</v>
      </c>
      <c r="N76" s="655"/>
      <c r="O76" s="656"/>
      <c r="P76" s="657">
        <v>4607109922231</v>
      </c>
      <c r="Q76" s="658"/>
      <c r="R76" s="659" t="s">
        <v>3302</v>
      </c>
      <c r="S76" s="477"/>
      <c r="T76" s="477"/>
    </row>
    <row r="77" spans="1:20" ht="15" x14ac:dyDescent="0.2">
      <c r="A77" s="625">
        <v>62</v>
      </c>
      <c r="B77" s="646">
        <v>3106</v>
      </c>
      <c r="C77" s="647" t="s">
        <v>2329</v>
      </c>
      <c r="D77" s="648"/>
      <c r="E77" s="649" t="s">
        <v>3300</v>
      </c>
      <c r="F77" s="649" t="s">
        <v>2695</v>
      </c>
      <c r="G77" s="649" t="s">
        <v>3330</v>
      </c>
      <c r="H77" s="651" t="str">
        <f t="shared" si="1"/>
        <v>фото1</v>
      </c>
      <c r="I77" s="651"/>
      <c r="J77" s="650" t="s">
        <v>2330</v>
      </c>
      <c r="K77" s="652" t="s">
        <v>603</v>
      </c>
      <c r="L77" s="653">
        <v>2</v>
      </c>
      <c r="M77" s="654">
        <v>218.1</v>
      </c>
      <c r="N77" s="655"/>
      <c r="O77" s="656"/>
      <c r="P77" s="657">
        <v>4607109954812</v>
      </c>
      <c r="Q77" s="658"/>
      <c r="R77" s="659" t="s">
        <v>3302</v>
      </c>
      <c r="S77" s="477"/>
      <c r="T77" s="477"/>
    </row>
    <row r="78" spans="1:20" ht="25.5" x14ac:dyDescent="0.2">
      <c r="A78" s="625">
        <v>63</v>
      </c>
      <c r="B78" s="646">
        <v>4616</v>
      </c>
      <c r="C78" s="647" t="s">
        <v>8026</v>
      </c>
      <c r="D78" s="648"/>
      <c r="E78" s="649" t="s">
        <v>3300</v>
      </c>
      <c r="F78" s="649" t="s">
        <v>8027</v>
      </c>
      <c r="G78" s="649" t="s">
        <v>8028</v>
      </c>
      <c r="H78" s="651" t="str">
        <f t="shared" si="1"/>
        <v>фото1</v>
      </c>
      <c r="I78" s="651"/>
      <c r="J78" s="650" t="s">
        <v>8029</v>
      </c>
      <c r="K78" s="652" t="s">
        <v>603</v>
      </c>
      <c r="L78" s="653">
        <v>2</v>
      </c>
      <c r="M78" s="654">
        <v>204.9</v>
      </c>
      <c r="N78" s="655"/>
      <c r="O78" s="656"/>
      <c r="P78" s="657">
        <v>4607109990377</v>
      </c>
      <c r="Q78" s="658"/>
      <c r="R78" s="659" t="s">
        <v>3302</v>
      </c>
      <c r="S78" s="477"/>
      <c r="T78" s="477"/>
    </row>
    <row r="79" spans="1:20" ht="15" x14ac:dyDescent="0.2">
      <c r="A79" s="625">
        <v>64</v>
      </c>
      <c r="B79" s="646">
        <v>132</v>
      </c>
      <c r="C79" s="647" t="s">
        <v>2331</v>
      </c>
      <c r="D79" s="648"/>
      <c r="E79" s="649" t="s">
        <v>3300</v>
      </c>
      <c r="F79" s="649" t="s">
        <v>2696</v>
      </c>
      <c r="G79" s="649" t="s">
        <v>3331</v>
      </c>
      <c r="H79" s="651" t="str">
        <f t="shared" si="1"/>
        <v>фото1</v>
      </c>
      <c r="I79" s="651"/>
      <c r="J79" s="650" t="s">
        <v>2332</v>
      </c>
      <c r="K79" s="652" t="s">
        <v>603</v>
      </c>
      <c r="L79" s="653">
        <v>2</v>
      </c>
      <c r="M79" s="654">
        <v>204.9</v>
      </c>
      <c r="N79" s="655"/>
      <c r="O79" s="656"/>
      <c r="P79" s="657">
        <v>4607109968598</v>
      </c>
      <c r="Q79" s="658"/>
      <c r="R79" s="659" t="s">
        <v>3302</v>
      </c>
      <c r="S79" s="477"/>
      <c r="T79" s="477"/>
    </row>
    <row r="80" spans="1:20" ht="38.25" x14ac:dyDescent="0.2">
      <c r="A80" s="625">
        <v>65</v>
      </c>
      <c r="B80" s="646">
        <v>12063</v>
      </c>
      <c r="C80" s="647" t="s">
        <v>5708</v>
      </c>
      <c r="D80" s="648"/>
      <c r="E80" s="649" t="s">
        <v>3300</v>
      </c>
      <c r="F80" s="649" t="s">
        <v>5542</v>
      </c>
      <c r="G80" s="649" t="s">
        <v>5543</v>
      </c>
      <c r="H80" s="651" t="str">
        <f t="shared" si="1"/>
        <v>фото1</v>
      </c>
      <c r="I80" s="651"/>
      <c r="J80" s="650" t="s">
        <v>5653</v>
      </c>
      <c r="K80" s="652" t="s">
        <v>603</v>
      </c>
      <c r="L80" s="653">
        <v>2</v>
      </c>
      <c r="M80" s="654">
        <v>321</v>
      </c>
      <c r="N80" s="655"/>
      <c r="O80" s="656"/>
      <c r="P80" s="657">
        <v>4607109922224</v>
      </c>
      <c r="Q80" s="658"/>
      <c r="R80" s="659" t="s">
        <v>3302</v>
      </c>
      <c r="S80" s="477"/>
      <c r="T80" s="477"/>
    </row>
    <row r="81" spans="1:20" ht="25.5" x14ac:dyDescent="0.2">
      <c r="A81" s="625">
        <v>66</v>
      </c>
      <c r="B81" s="646">
        <v>6790</v>
      </c>
      <c r="C81" s="647" t="s">
        <v>3332</v>
      </c>
      <c r="D81" s="648"/>
      <c r="E81" s="649" t="s">
        <v>3300</v>
      </c>
      <c r="F81" s="649" t="s">
        <v>3333</v>
      </c>
      <c r="G81" s="649" t="s">
        <v>3334</v>
      </c>
      <c r="H81" s="651" t="str">
        <f t="shared" si="1"/>
        <v>фото1</v>
      </c>
      <c r="I81" s="651"/>
      <c r="J81" s="650" t="s">
        <v>3335</v>
      </c>
      <c r="K81" s="652" t="s">
        <v>603</v>
      </c>
      <c r="L81" s="653">
        <v>2</v>
      </c>
      <c r="M81" s="654">
        <v>226</v>
      </c>
      <c r="N81" s="655"/>
      <c r="O81" s="656"/>
      <c r="P81" s="657">
        <v>4607109944349</v>
      </c>
      <c r="Q81" s="658"/>
      <c r="R81" s="659" t="s">
        <v>3302</v>
      </c>
      <c r="S81" s="477"/>
      <c r="T81" s="477"/>
    </row>
    <row r="82" spans="1:20" ht="25.5" x14ac:dyDescent="0.2">
      <c r="A82" s="625">
        <v>67</v>
      </c>
      <c r="B82" s="646">
        <v>365</v>
      </c>
      <c r="C82" s="647" t="s">
        <v>4100</v>
      </c>
      <c r="D82" s="648"/>
      <c r="E82" s="649" t="s">
        <v>3300</v>
      </c>
      <c r="F82" s="649" t="s">
        <v>4002</v>
      </c>
      <c r="G82" s="649" t="s">
        <v>4039</v>
      </c>
      <c r="H82" s="651" t="str">
        <f t="shared" ref="H82:H94" si="2">HYPERLINK("http://www.gardenbulbs.ru/images/vesna_CL/thumbnails/"&amp;C82&amp;".jpg","фото1")</f>
        <v>фото1</v>
      </c>
      <c r="I82" s="651"/>
      <c r="J82" s="650" t="s">
        <v>4074</v>
      </c>
      <c r="K82" s="652" t="s">
        <v>603</v>
      </c>
      <c r="L82" s="653">
        <v>2</v>
      </c>
      <c r="M82" s="654">
        <v>218.1</v>
      </c>
      <c r="N82" s="655"/>
      <c r="O82" s="656"/>
      <c r="P82" s="657">
        <v>4607109928080</v>
      </c>
      <c r="Q82" s="658"/>
      <c r="R82" s="659" t="s">
        <v>3302</v>
      </c>
      <c r="S82" s="477"/>
      <c r="T82" s="477"/>
    </row>
    <row r="83" spans="1:20" ht="15" x14ac:dyDescent="0.2">
      <c r="A83" s="625">
        <v>68</v>
      </c>
      <c r="B83" s="646">
        <v>4013</v>
      </c>
      <c r="C83" s="647" t="s">
        <v>5709</v>
      </c>
      <c r="D83" s="648"/>
      <c r="E83" s="649" t="s">
        <v>3300</v>
      </c>
      <c r="F83" s="649" t="s">
        <v>5544</v>
      </c>
      <c r="G83" s="649" t="s">
        <v>5545</v>
      </c>
      <c r="H83" s="651" t="str">
        <f t="shared" si="2"/>
        <v>фото1</v>
      </c>
      <c r="I83" s="651"/>
      <c r="J83" s="650" t="s">
        <v>5654</v>
      </c>
      <c r="K83" s="652" t="s">
        <v>603</v>
      </c>
      <c r="L83" s="653">
        <v>2</v>
      </c>
      <c r="M83" s="654">
        <v>218.1</v>
      </c>
      <c r="N83" s="655"/>
      <c r="O83" s="656"/>
      <c r="P83" s="657">
        <v>4607109982310</v>
      </c>
      <c r="Q83" s="658"/>
      <c r="R83" s="659" t="s">
        <v>3302</v>
      </c>
      <c r="S83" s="477"/>
      <c r="T83" s="477"/>
    </row>
    <row r="84" spans="1:20" ht="38.25" x14ac:dyDescent="0.2">
      <c r="A84" s="625">
        <v>69</v>
      </c>
      <c r="B84" s="646">
        <v>4620</v>
      </c>
      <c r="C84" s="647" t="s">
        <v>2333</v>
      </c>
      <c r="D84" s="648"/>
      <c r="E84" s="649" t="s">
        <v>3300</v>
      </c>
      <c r="F84" s="649" t="s">
        <v>2697</v>
      </c>
      <c r="G84" s="649" t="s">
        <v>3336</v>
      </c>
      <c r="H84" s="651" t="str">
        <f t="shared" si="2"/>
        <v>фото1</v>
      </c>
      <c r="I84" s="651"/>
      <c r="J84" s="650" t="s">
        <v>2334</v>
      </c>
      <c r="K84" s="652" t="s">
        <v>603</v>
      </c>
      <c r="L84" s="653">
        <v>2</v>
      </c>
      <c r="M84" s="654">
        <v>204.9</v>
      </c>
      <c r="N84" s="655"/>
      <c r="O84" s="656"/>
      <c r="P84" s="657">
        <v>4607109990414</v>
      </c>
      <c r="Q84" s="658"/>
      <c r="R84" s="659" t="s">
        <v>3302</v>
      </c>
      <c r="S84" s="477"/>
      <c r="T84" s="477"/>
    </row>
    <row r="85" spans="1:20" ht="63.75" x14ac:dyDescent="0.2">
      <c r="A85" s="625">
        <v>70</v>
      </c>
      <c r="B85" s="646">
        <v>4011</v>
      </c>
      <c r="C85" s="647" t="s">
        <v>4101</v>
      </c>
      <c r="D85" s="648"/>
      <c r="E85" s="649" t="s">
        <v>3300</v>
      </c>
      <c r="F85" s="649" t="s">
        <v>4003</v>
      </c>
      <c r="G85" s="649" t="s">
        <v>4040</v>
      </c>
      <c r="H85" s="651" t="str">
        <f t="shared" si="2"/>
        <v>фото1</v>
      </c>
      <c r="I85" s="651"/>
      <c r="J85" s="650" t="s">
        <v>4075</v>
      </c>
      <c r="K85" s="652" t="s">
        <v>603</v>
      </c>
      <c r="L85" s="653">
        <v>2</v>
      </c>
      <c r="M85" s="654">
        <v>321</v>
      </c>
      <c r="N85" s="655"/>
      <c r="O85" s="656"/>
      <c r="P85" s="657">
        <v>4607109982297</v>
      </c>
      <c r="Q85" s="658"/>
      <c r="R85" s="659" t="s">
        <v>3302</v>
      </c>
      <c r="S85" s="477"/>
      <c r="T85" s="477"/>
    </row>
    <row r="86" spans="1:20" ht="25.5" x14ac:dyDescent="0.2">
      <c r="A86" s="625">
        <v>71</v>
      </c>
      <c r="B86" s="646">
        <v>4431</v>
      </c>
      <c r="C86" s="647" t="s">
        <v>4102</v>
      </c>
      <c r="D86" s="648"/>
      <c r="E86" s="649" t="s">
        <v>3300</v>
      </c>
      <c r="F86" s="649" t="s">
        <v>4004</v>
      </c>
      <c r="G86" s="649" t="s">
        <v>4041</v>
      </c>
      <c r="H86" s="651" t="str">
        <f t="shared" si="2"/>
        <v>фото1</v>
      </c>
      <c r="I86" s="651"/>
      <c r="J86" s="650" t="s">
        <v>4076</v>
      </c>
      <c r="K86" s="652" t="s">
        <v>603</v>
      </c>
      <c r="L86" s="653">
        <v>2</v>
      </c>
      <c r="M86" s="654">
        <v>321</v>
      </c>
      <c r="N86" s="655"/>
      <c r="O86" s="656"/>
      <c r="P86" s="657">
        <v>4607109928066</v>
      </c>
      <c r="Q86" s="658"/>
      <c r="R86" s="659" t="s">
        <v>3302</v>
      </c>
      <c r="S86" s="477"/>
      <c r="T86" s="477"/>
    </row>
    <row r="87" spans="1:20" ht="38.25" x14ac:dyDescent="0.2">
      <c r="A87" s="625">
        <v>72</v>
      </c>
      <c r="B87" s="646">
        <v>12064</v>
      </c>
      <c r="C87" s="647" t="s">
        <v>5710</v>
      </c>
      <c r="D87" s="648"/>
      <c r="E87" s="649" t="s">
        <v>3300</v>
      </c>
      <c r="F87" s="649" t="s">
        <v>5546</v>
      </c>
      <c r="G87" s="649" t="s">
        <v>5547</v>
      </c>
      <c r="H87" s="651" t="str">
        <f t="shared" si="2"/>
        <v>фото1</v>
      </c>
      <c r="I87" s="651"/>
      <c r="J87" s="650" t="s">
        <v>5655</v>
      </c>
      <c r="K87" s="652" t="s">
        <v>603</v>
      </c>
      <c r="L87" s="653">
        <v>2</v>
      </c>
      <c r="M87" s="654">
        <v>226</v>
      </c>
      <c r="N87" s="655"/>
      <c r="O87" s="656"/>
      <c r="P87" s="657">
        <v>4607109922217</v>
      </c>
      <c r="Q87" s="658"/>
      <c r="R87" s="659" t="s">
        <v>3302</v>
      </c>
      <c r="S87" s="477"/>
      <c r="T87" s="477"/>
    </row>
    <row r="88" spans="1:20" ht="25.5" x14ac:dyDescent="0.2">
      <c r="A88" s="625">
        <v>73</v>
      </c>
      <c r="B88" s="646">
        <v>4623</v>
      </c>
      <c r="C88" s="647" t="s">
        <v>2798</v>
      </c>
      <c r="D88" s="648"/>
      <c r="E88" s="649" t="s">
        <v>3300</v>
      </c>
      <c r="F88" s="649" t="s">
        <v>2698</v>
      </c>
      <c r="G88" s="649" t="s">
        <v>3337</v>
      </c>
      <c r="H88" s="651" t="str">
        <f t="shared" si="2"/>
        <v>фото1</v>
      </c>
      <c r="I88" s="651"/>
      <c r="J88" s="650" t="s">
        <v>2754</v>
      </c>
      <c r="K88" s="652" t="s">
        <v>603</v>
      </c>
      <c r="L88" s="653">
        <v>2</v>
      </c>
      <c r="M88" s="654">
        <v>218.1</v>
      </c>
      <c r="N88" s="655"/>
      <c r="O88" s="656"/>
      <c r="P88" s="657">
        <v>4607109990445</v>
      </c>
      <c r="Q88" s="658"/>
      <c r="R88" s="659" t="s">
        <v>3302</v>
      </c>
      <c r="S88" s="477"/>
      <c r="T88" s="477"/>
    </row>
    <row r="89" spans="1:20" ht="38.25" x14ac:dyDescent="0.2">
      <c r="A89" s="625">
        <v>74</v>
      </c>
      <c r="B89" s="646">
        <v>12076</v>
      </c>
      <c r="C89" s="647" t="s">
        <v>5711</v>
      </c>
      <c r="D89" s="648"/>
      <c r="E89" s="649" t="s">
        <v>3300</v>
      </c>
      <c r="F89" s="649" t="s">
        <v>5548</v>
      </c>
      <c r="G89" s="649" t="s">
        <v>5549</v>
      </c>
      <c r="H89" s="651" t="str">
        <f t="shared" si="2"/>
        <v>фото1</v>
      </c>
      <c r="I89" s="651"/>
      <c r="J89" s="650" t="s">
        <v>5656</v>
      </c>
      <c r="K89" s="652" t="s">
        <v>603</v>
      </c>
      <c r="L89" s="653">
        <v>2</v>
      </c>
      <c r="M89" s="654">
        <v>218.1</v>
      </c>
      <c r="N89" s="655"/>
      <c r="O89" s="656"/>
      <c r="P89" s="657">
        <v>4607109922095</v>
      </c>
      <c r="Q89" s="658"/>
      <c r="R89" s="659" t="s">
        <v>3302</v>
      </c>
      <c r="S89" s="477"/>
      <c r="T89" s="477"/>
    </row>
    <row r="90" spans="1:20" ht="15" x14ac:dyDescent="0.2">
      <c r="A90" s="625">
        <v>75</v>
      </c>
      <c r="B90" s="646">
        <v>2324</v>
      </c>
      <c r="C90" s="647" t="s">
        <v>2335</v>
      </c>
      <c r="D90" s="648"/>
      <c r="E90" s="649" t="s">
        <v>3300</v>
      </c>
      <c r="F90" s="649" t="s">
        <v>2699</v>
      </c>
      <c r="G90" s="649" t="s">
        <v>3338</v>
      </c>
      <c r="H90" s="651" t="str">
        <f t="shared" si="2"/>
        <v>фото1</v>
      </c>
      <c r="I90" s="651"/>
      <c r="J90" s="650" t="s">
        <v>2336</v>
      </c>
      <c r="K90" s="652" t="s">
        <v>603</v>
      </c>
      <c r="L90" s="653">
        <v>2</v>
      </c>
      <c r="M90" s="654">
        <v>204.9</v>
      </c>
      <c r="N90" s="655"/>
      <c r="O90" s="656"/>
      <c r="P90" s="657">
        <v>4607109968642</v>
      </c>
      <c r="Q90" s="658"/>
      <c r="R90" s="659" t="s">
        <v>3302</v>
      </c>
      <c r="S90" s="477"/>
      <c r="T90" s="477"/>
    </row>
    <row r="91" spans="1:20" ht="15" x14ac:dyDescent="0.2">
      <c r="A91" s="625">
        <v>76</v>
      </c>
      <c r="B91" s="646">
        <v>4020</v>
      </c>
      <c r="C91" s="647" t="s">
        <v>8030</v>
      </c>
      <c r="D91" s="648"/>
      <c r="E91" s="649" t="s">
        <v>3300</v>
      </c>
      <c r="F91" s="649" t="s">
        <v>8031</v>
      </c>
      <c r="G91" s="649" t="s">
        <v>8032</v>
      </c>
      <c r="H91" s="651" t="str">
        <f t="shared" si="2"/>
        <v>фото1</v>
      </c>
      <c r="I91" s="651"/>
      <c r="J91" s="650" t="s">
        <v>8033</v>
      </c>
      <c r="K91" s="652" t="s">
        <v>603</v>
      </c>
      <c r="L91" s="653">
        <v>2</v>
      </c>
      <c r="M91" s="654">
        <v>204.9</v>
      </c>
      <c r="N91" s="655"/>
      <c r="O91" s="656"/>
      <c r="P91" s="657">
        <v>4607109982389</v>
      </c>
      <c r="Q91" s="658"/>
      <c r="R91" s="659" t="s">
        <v>3302</v>
      </c>
      <c r="S91" s="477"/>
      <c r="T91" s="477"/>
    </row>
    <row r="92" spans="1:20" ht="15" x14ac:dyDescent="0.2">
      <c r="A92" s="625">
        <v>77</v>
      </c>
      <c r="B92" s="646">
        <v>4023</v>
      </c>
      <c r="C92" s="647" t="s">
        <v>2328</v>
      </c>
      <c r="D92" s="648"/>
      <c r="E92" s="649" t="s">
        <v>3300</v>
      </c>
      <c r="F92" s="649" t="s">
        <v>2700</v>
      </c>
      <c r="G92" s="649" t="s">
        <v>3339</v>
      </c>
      <c r="H92" s="651" t="str">
        <f t="shared" si="2"/>
        <v>фото1</v>
      </c>
      <c r="I92" s="651"/>
      <c r="J92" s="650" t="s">
        <v>1458</v>
      </c>
      <c r="K92" s="652" t="s">
        <v>603</v>
      </c>
      <c r="L92" s="653">
        <v>2</v>
      </c>
      <c r="M92" s="654">
        <v>218.1</v>
      </c>
      <c r="N92" s="655"/>
      <c r="O92" s="656"/>
      <c r="P92" s="657">
        <v>4607109982419</v>
      </c>
      <c r="Q92" s="658"/>
      <c r="R92" s="659" t="s">
        <v>3302</v>
      </c>
      <c r="S92" s="477"/>
      <c r="T92" s="477"/>
    </row>
    <row r="93" spans="1:20" ht="15" x14ac:dyDescent="0.2">
      <c r="A93" s="625">
        <v>78</v>
      </c>
      <c r="B93" s="646">
        <v>4632</v>
      </c>
      <c r="C93" s="647" t="s">
        <v>2794</v>
      </c>
      <c r="D93" s="648"/>
      <c r="E93" s="649" t="s">
        <v>3300</v>
      </c>
      <c r="F93" s="649" t="s">
        <v>2701</v>
      </c>
      <c r="G93" s="649" t="s">
        <v>3340</v>
      </c>
      <c r="H93" s="651" t="str">
        <f t="shared" si="2"/>
        <v>фото1</v>
      </c>
      <c r="I93" s="651"/>
      <c r="J93" s="650" t="s">
        <v>623</v>
      </c>
      <c r="K93" s="652" t="s">
        <v>603</v>
      </c>
      <c r="L93" s="653">
        <v>2</v>
      </c>
      <c r="M93" s="654">
        <v>273.5</v>
      </c>
      <c r="N93" s="655"/>
      <c r="O93" s="656"/>
      <c r="P93" s="657">
        <v>4607109990537</v>
      </c>
      <c r="Q93" s="658"/>
      <c r="R93" s="659" t="s">
        <v>3302</v>
      </c>
      <c r="S93" s="477"/>
      <c r="T93" s="477"/>
    </row>
    <row r="94" spans="1:20" ht="25.5" x14ac:dyDescent="0.2">
      <c r="A94" s="625">
        <v>79</v>
      </c>
      <c r="B94" s="646">
        <v>3069</v>
      </c>
      <c r="C94" s="647" t="s">
        <v>4103</v>
      </c>
      <c r="D94" s="648"/>
      <c r="E94" s="649" t="s">
        <v>3300</v>
      </c>
      <c r="F94" s="649" t="s">
        <v>4005</v>
      </c>
      <c r="G94" s="649" t="s">
        <v>4042</v>
      </c>
      <c r="H94" s="651" t="str">
        <f t="shared" si="2"/>
        <v>фото1</v>
      </c>
      <c r="I94" s="651"/>
      <c r="J94" s="650" t="s">
        <v>4077</v>
      </c>
      <c r="K94" s="652" t="s">
        <v>603</v>
      </c>
      <c r="L94" s="653">
        <v>2</v>
      </c>
      <c r="M94" s="654">
        <v>226</v>
      </c>
      <c r="N94" s="655"/>
      <c r="O94" s="656"/>
      <c r="P94" s="657">
        <v>4607109928028</v>
      </c>
      <c r="Q94" s="658"/>
      <c r="R94" s="659" t="s">
        <v>3302</v>
      </c>
      <c r="S94" s="477"/>
      <c r="T94" s="477"/>
    </row>
    <row r="95" spans="1:20" ht="15.75" x14ac:dyDescent="0.2">
      <c r="A95" s="625">
        <v>80</v>
      </c>
      <c r="B95" s="633"/>
      <c r="C95" s="634"/>
      <c r="D95" s="635"/>
      <c r="E95" s="636"/>
      <c r="F95" s="637" t="s">
        <v>5550</v>
      </c>
      <c r="G95" s="638"/>
      <c r="H95" s="640"/>
      <c r="I95" s="641"/>
      <c r="J95" s="639"/>
      <c r="K95" s="642"/>
      <c r="L95" s="642"/>
      <c r="M95" s="633"/>
      <c r="N95" s="633"/>
      <c r="O95" s="643"/>
      <c r="P95" s="644"/>
      <c r="Q95" s="645"/>
      <c r="R95" s="645"/>
      <c r="S95" s="477"/>
      <c r="T95" s="477"/>
    </row>
    <row r="96" spans="1:20" ht="15.75" x14ac:dyDescent="0.2">
      <c r="A96" s="625">
        <v>81</v>
      </c>
      <c r="B96" s="633"/>
      <c r="C96" s="634"/>
      <c r="D96" s="635"/>
      <c r="E96" s="636"/>
      <c r="F96" s="637" t="s">
        <v>5551</v>
      </c>
      <c r="G96" s="638"/>
      <c r="H96" s="640"/>
      <c r="I96" s="641"/>
      <c r="J96" s="639"/>
      <c r="K96" s="642"/>
      <c r="L96" s="642"/>
      <c r="M96" s="633"/>
      <c r="N96" s="633"/>
      <c r="O96" s="643"/>
      <c r="P96" s="644"/>
      <c r="Q96" s="645"/>
      <c r="R96" s="645"/>
      <c r="S96" s="477"/>
      <c r="T96" s="477"/>
    </row>
    <row r="97" spans="1:20" ht="76.5" x14ac:dyDescent="0.2">
      <c r="A97" s="625">
        <v>82</v>
      </c>
      <c r="B97" s="646">
        <v>95</v>
      </c>
      <c r="C97" s="647" t="s">
        <v>8034</v>
      </c>
      <c r="D97" s="648"/>
      <c r="E97" s="649" t="s">
        <v>3341</v>
      </c>
      <c r="F97" s="649" t="s">
        <v>8035</v>
      </c>
      <c r="G97" s="649" t="s">
        <v>8036</v>
      </c>
      <c r="H97" s="651" t="str">
        <f t="shared" ref="H97:H117" si="3">HYPERLINK("http://www.gardenbulbs.ru/images/vesna_CL/thumbnails/"&amp;C97&amp;".jpg","фото1")</f>
        <v>фото1</v>
      </c>
      <c r="I97" s="651"/>
      <c r="J97" s="650" t="s">
        <v>8037</v>
      </c>
      <c r="K97" s="652" t="s">
        <v>603</v>
      </c>
      <c r="L97" s="653">
        <v>2</v>
      </c>
      <c r="M97" s="654">
        <v>248.5</v>
      </c>
      <c r="N97" s="655"/>
      <c r="O97" s="656"/>
      <c r="P97" s="657">
        <v>4607109969151</v>
      </c>
      <c r="Q97" s="658"/>
      <c r="R97" s="659" t="s">
        <v>3342</v>
      </c>
      <c r="S97" s="477"/>
      <c r="T97" s="477"/>
    </row>
    <row r="98" spans="1:20" ht="38.25" x14ac:dyDescent="0.2">
      <c r="A98" s="625">
        <v>83</v>
      </c>
      <c r="B98" s="646">
        <v>10825</v>
      </c>
      <c r="C98" s="647" t="s">
        <v>8038</v>
      </c>
      <c r="D98" s="648"/>
      <c r="E98" s="649" t="s">
        <v>3341</v>
      </c>
      <c r="F98" s="649" t="s">
        <v>8039</v>
      </c>
      <c r="G98" s="649" t="s">
        <v>8040</v>
      </c>
      <c r="H98" s="651" t="str">
        <f t="shared" si="3"/>
        <v>фото1</v>
      </c>
      <c r="I98" s="651"/>
      <c r="J98" s="650" t="s">
        <v>8041</v>
      </c>
      <c r="K98" s="652" t="s">
        <v>603</v>
      </c>
      <c r="L98" s="653">
        <v>2</v>
      </c>
      <c r="M98" s="654">
        <v>165.2</v>
      </c>
      <c r="N98" s="655"/>
      <c r="O98" s="656"/>
      <c r="P98" s="657">
        <v>4607109925126</v>
      </c>
      <c r="Q98" s="658"/>
      <c r="R98" s="659" t="s">
        <v>3342</v>
      </c>
      <c r="S98" s="477"/>
      <c r="T98" s="477"/>
    </row>
    <row r="99" spans="1:20" ht="89.25" x14ac:dyDescent="0.2">
      <c r="A99" s="625">
        <v>84</v>
      </c>
      <c r="B99" s="646">
        <v>1627</v>
      </c>
      <c r="C99" s="647" t="s">
        <v>8042</v>
      </c>
      <c r="D99" s="648"/>
      <c r="E99" s="649" t="s">
        <v>3341</v>
      </c>
      <c r="F99" s="649" t="s">
        <v>8043</v>
      </c>
      <c r="G99" s="649" t="s">
        <v>8044</v>
      </c>
      <c r="H99" s="651" t="str">
        <f t="shared" si="3"/>
        <v>фото1</v>
      </c>
      <c r="I99" s="651"/>
      <c r="J99" s="650" t="s">
        <v>8045</v>
      </c>
      <c r="K99" s="652" t="s">
        <v>603</v>
      </c>
      <c r="L99" s="653">
        <v>2</v>
      </c>
      <c r="M99" s="654">
        <v>248.5</v>
      </c>
      <c r="N99" s="655"/>
      <c r="O99" s="656"/>
      <c r="P99" s="657">
        <v>4607109966334</v>
      </c>
      <c r="Q99" s="658"/>
      <c r="R99" s="659" t="s">
        <v>3342</v>
      </c>
      <c r="S99" s="477"/>
      <c r="T99" s="477"/>
    </row>
    <row r="100" spans="1:20" ht="25.5" x14ac:dyDescent="0.2">
      <c r="A100" s="625">
        <v>85</v>
      </c>
      <c r="B100" s="646">
        <v>10826</v>
      </c>
      <c r="C100" s="647" t="s">
        <v>8046</v>
      </c>
      <c r="D100" s="648"/>
      <c r="E100" s="649" t="s">
        <v>3341</v>
      </c>
      <c r="F100" s="649" t="s">
        <v>8047</v>
      </c>
      <c r="G100" s="649" t="s">
        <v>8048</v>
      </c>
      <c r="H100" s="651" t="str">
        <f t="shared" si="3"/>
        <v>фото1</v>
      </c>
      <c r="I100" s="651"/>
      <c r="J100" s="650" t="s">
        <v>8049</v>
      </c>
      <c r="K100" s="652" t="s">
        <v>603</v>
      </c>
      <c r="L100" s="653">
        <v>2</v>
      </c>
      <c r="M100" s="654">
        <v>248.5</v>
      </c>
      <c r="N100" s="655"/>
      <c r="O100" s="656"/>
      <c r="P100" s="657">
        <v>4607109925119</v>
      </c>
      <c r="Q100" s="658"/>
      <c r="R100" s="659" t="s">
        <v>3342</v>
      </c>
      <c r="S100" s="477"/>
      <c r="T100" s="477"/>
    </row>
    <row r="101" spans="1:20" ht="38.25" x14ac:dyDescent="0.2">
      <c r="A101" s="625">
        <v>86</v>
      </c>
      <c r="B101" s="646">
        <v>10828</v>
      </c>
      <c r="C101" s="647" t="s">
        <v>8050</v>
      </c>
      <c r="D101" s="648"/>
      <c r="E101" s="649" t="s">
        <v>3341</v>
      </c>
      <c r="F101" s="649" t="s">
        <v>8051</v>
      </c>
      <c r="G101" s="649" t="s">
        <v>8052</v>
      </c>
      <c r="H101" s="651" t="str">
        <f t="shared" si="3"/>
        <v>фото1</v>
      </c>
      <c r="I101" s="651"/>
      <c r="J101" s="650" t="s">
        <v>8053</v>
      </c>
      <c r="K101" s="652" t="s">
        <v>603</v>
      </c>
      <c r="L101" s="653">
        <v>2</v>
      </c>
      <c r="M101" s="654">
        <v>248.5</v>
      </c>
      <c r="N101" s="655"/>
      <c r="O101" s="656"/>
      <c r="P101" s="657">
        <v>4607109925096</v>
      </c>
      <c r="Q101" s="658"/>
      <c r="R101" s="659" t="s">
        <v>3342</v>
      </c>
      <c r="S101" s="477"/>
      <c r="T101" s="477"/>
    </row>
    <row r="102" spans="1:20" ht="38.25" x14ac:dyDescent="0.2">
      <c r="A102" s="625">
        <v>87</v>
      </c>
      <c r="B102" s="646">
        <v>13230</v>
      </c>
      <c r="C102" s="647" t="s">
        <v>8054</v>
      </c>
      <c r="D102" s="648"/>
      <c r="E102" s="649" t="s">
        <v>3341</v>
      </c>
      <c r="F102" s="649" t="s">
        <v>8055</v>
      </c>
      <c r="G102" s="649" t="s">
        <v>8056</v>
      </c>
      <c r="H102" s="651" t="str">
        <f t="shared" si="3"/>
        <v>фото1</v>
      </c>
      <c r="I102" s="651"/>
      <c r="J102" s="650" t="s">
        <v>8057</v>
      </c>
      <c r="K102" s="652" t="s">
        <v>603</v>
      </c>
      <c r="L102" s="653">
        <v>2</v>
      </c>
      <c r="M102" s="654">
        <v>248.5</v>
      </c>
      <c r="N102" s="655"/>
      <c r="O102" s="656"/>
      <c r="P102" s="657">
        <v>4607109921777</v>
      </c>
      <c r="Q102" s="658"/>
      <c r="R102" s="659" t="s">
        <v>3342</v>
      </c>
      <c r="S102" s="477"/>
      <c r="T102" s="477"/>
    </row>
    <row r="103" spans="1:20" ht="51" x14ac:dyDescent="0.2">
      <c r="A103" s="625">
        <v>88</v>
      </c>
      <c r="B103" s="646">
        <v>4413</v>
      </c>
      <c r="C103" s="647" t="s">
        <v>8058</v>
      </c>
      <c r="D103" s="648"/>
      <c r="E103" s="649" t="s">
        <v>3341</v>
      </c>
      <c r="F103" s="649" t="s">
        <v>8059</v>
      </c>
      <c r="G103" s="649" t="s">
        <v>8060</v>
      </c>
      <c r="H103" s="651" t="str">
        <f t="shared" si="3"/>
        <v>фото1</v>
      </c>
      <c r="I103" s="651"/>
      <c r="J103" s="650" t="s">
        <v>8061</v>
      </c>
      <c r="K103" s="652" t="s">
        <v>603</v>
      </c>
      <c r="L103" s="653">
        <v>2</v>
      </c>
      <c r="M103" s="654">
        <v>234.6</v>
      </c>
      <c r="N103" s="655"/>
      <c r="O103" s="656"/>
      <c r="P103" s="657">
        <v>4607109988343</v>
      </c>
      <c r="Q103" s="658"/>
      <c r="R103" s="659" t="s">
        <v>3342</v>
      </c>
      <c r="S103" s="477"/>
      <c r="T103" s="477"/>
    </row>
    <row r="104" spans="1:20" ht="38.25" x14ac:dyDescent="0.2">
      <c r="A104" s="625">
        <v>89</v>
      </c>
      <c r="B104" s="646">
        <v>10829</v>
      </c>
      <c r="C104" s="647" t="s">
        <v>8062</v>
      </c>
      <c r="D104" s="648"/>
      <c r="E104" s="649" t="s">
        <v>3341</v>
      </c>
      <c r="F104" s="649" t="s">
        <v>8063</v>
      </c>
      <c r="G104" s="649" t="s">
        <v>8064</v>
      </c>
      <c r="H104" s="651" t="str">
        <f t="shared" si="3"/>
        <v>фото1</v>
      </c>
      <c r="I104" s="651"/>
      <c r="J104" s="650" t="s">
        <v>8065</v>
      </c>
      <c r="K104" s="652" t="s">
        <v>603</v>
      </c>
      <c r="L104" s="653">
        <v>2</v>
      </c>
      <c r="M104" s="654">
        <v>290.10000000000002</v>
      </c>
      <c r="N104" s="655"/>
      <c r="O104" s="656"/>
      <c r="P104" s="657">
        <v>4607109925089</v>
      </c>
      <c r="Q104" s="658"/>
      <c r="R104" s="659" t="s">
        <v>3342</v>
      </c>
      <c r="S104" s="477"/>
      <c r="T104" s="477"/>
    </row>
    <row r="105" spans="1:20" ht="51" x14ac:dyDescent="0.2">
      <c r="A105" s="625">
        <v>90</v>
      </c>
      <c r="B105" s="646">
        <v>3926</v>
      </c>
      <c r="C105" s="647" t="s">
        <v>5712</v>
      </c>
      <c r="D105" s="648"/>
      <c r="E105" s="649" t="s">
        <v>3341</v>
      </c>
      <c r="F105" s="649" t="s">
        <v>5552</v>
      </c>
      <c r="G105" s="649" t="s">
        <v>5553</v>
      </c>
      <c r="H105" s="651" t="str">
        <f t="shared" si="3"/>
        <v>фото1</v>
      </c>
      <c r="I105" s="651"/>
      <c r="J105" s="650" t="s">
        <v>5657</v>
      </c>
      <c r="K105" s="652" t="s">
        <v>603</v>
      </c>
      <c r="L105" s="653">
        <v>2</v>
      </c>
      <c r="M105" s="654">
        <v>220.9</v>
      </c>
      <c r="N105" s="655"/>
      <c r="O105" s="656"/>
      <c r="P105" s="657">
        <v>4607109981443</v>
      </c>
      <c r="Q105" s="658"/>
      <c r="R105" s="659" t="s">
        <v>3342</v>
      </c>
      <c r="S105" s="477"/>
      <c r="T105" s="477"/>
    </row>
    <row r="106" spans="1:20" ht="25.5" x14ac:dyDescent="0.2">
      <c r="A106" s="625">
        <v>91</v>
      </c>
      <c r="B106" s="646">
        <v>13231</v>
      </c>
      <c r="C106" s="647" t="s">
        <v>8066</v>
      </c>
      <c r="D106" s="648"/>
      <c r="E106" s="649" t="s">
        <v>3341</v>
      </c>
      <c r="F106" s="649" t="s">
        <v>8067</v>
      </c>
      <c r="G106" s="649" t="s">
        <v>8068</v>
      </c>
      <c r="H106" s="651" t="str">
        <f t="shared" si="3"/>
        <v>фото1</v>
      </c>
      <c r="I106" s="651"/>
      <c r="J106" s="650" t="s">
        <v>8069</v>
      </c>
      <c r="K106" s="652" t="s">
        <v>603</v>
      </c>
      <c r="L106" s="653">
        <v>2</v>
      </c>
      <c r="M106" s="654">
        <v>193.2</v>
      </c>
      <c r="N106" s="655"/>
      <c r="O106" s="656"/>
      <c r="P106" s="657">
        <v>4607109921760</v>
      </c>
      <c r="Q106" s="658"/>
      <c r="R106" s="659" t="s">
        <v>3342</v>
      </c>
      <c r="S106" s="477"/>
      <c r="T106" s="477"/>
    </row>
    <row r="107" spans="1:20" ht="25.5" x14ac:dyDescent="0.2">
      <c r="A107" s="625">
        <v>92</v>
      </c>
      <c r="B107" s="646">
        <v>9265</v>
      </c>
      <c r="C107" s="647" t="s">
        <v>8070</v>
      </c>
      <c r="D107" s="648"/>
      <c r="E107" s="649" t="s">
        <v>3341</v>
      </c>
      <c r="F107" s="649" t="s">
        <v>8071</v>
      </c>
      <c r="G107" s="649" t="s">
        <v>8072</v>
      </c>
      <c r="H107" s="651" t="str">
        <f t="shared" si="3"/>
        <v>фото1</v>
      </c>
      <c r="I107" s="651"/>
      <c r="J107" s="650" t="s">
        <v>8073</v>
      </c>
      <c r="K107" s="652" t="s">
        <v>603</v>
      </c>
      <c r="L107" s="653">
        <v>2</v>
      </c>
      <c r="M107" s="654">
        <v>181.6</v>
      </c>
      <c r="N107" s="655"/>
      <c r="O107" s="656"/>
      <c r="P107" s="657">
        <v>4607109916131</v>
      </c>
      <c r="Q107" s="658"/>
      <c r="R107" s="659" t="s">
        <v>3342</v>
      </c>
      <c r="S107" s="477"/>
      <c r="T107" s="477"/>
    </row>
    <row r="108" spans="1:20" ht="51" x14ac:dyDescent="0.2">
      <c r="A108" s="625">
        <v>93</v>
      </c>
      <c r="B108" s="646">
        <v>13232</v>
      </c>
      <c r="C108" s="647" t="s">
        <v>8074</v>
      </c>
      <c r="D108" s="648"/>
      <c r="E108" s="649" t="s">
        <v>3341</v>
      </c>
      <c r="F108" s="649" t="s">
        <v>8075</v>
      </c>
      <c r="G108" s="649" t="s">
        <v>8076</v>
      </c>
      <c r="H108" s="651" t="str">
        <f t="shared" si="3"/>
        <v>фото1</v>
      </c>
      <c r="I108" s="651"/>
      <c r="J108" s="650" t="s">
        <v>8077</v>
      </c>
      <c r="K108" s="652" t="s">
        <v>603</v>
      </c>
      <c r="L108" s="653">
        <v>2</v>
      </c>
      <c r="M108" s="654">
        <v>248.5</v>
      </c>
      <c r="N108" s="655"/>
      <c r="O108" s="656"/>
      <c r="P108" s="657">
        <v>4607109921753</v>
      </c>
      <c r="Q108" s="658"/>
      <c r="R108" s="659" t="s">
        <v>3342</v>
      </c>
      <c r="S108" s="477"/>
      <c r="T108" s="477"/>
    </row>
    <row r="109" spans="1:20" ht="25.5" x14ac:dyDescent="0.2">
      <c r="A109" s="625">
        <v>94</v>
      </c>
      <c r="B109" s="646">
        <v>10830</v>
      </c>
      <c r="C109" s="647" t="s">
        <v>8078</v>
      </c>
      <c r="D109" s="648"/>
      <c r="E109" s="649" t="s">
        <v>3341</v>
      </c>
      <c r="F109" s="649" t="s">
        <v>8079</v>
      </c>
      <c r="G109" s="649" t="s">
        <v>8080</v>
      </c>
      <c r="H109" s="651" t="str">
        <f t="shared" si="3"/>
        <v>фото1</v>
      </c>
      <c r="I109" s="651"/>
      <c r="J109" s="650" t="s">
        <v>8081</v>
      </c>
      <c r="K109" s="652" t="s">
        <v>603</v>
      </c>
      <c r="L109" s="653">
        <v>2</v>
      </c>
      <c r="M109" s="654">
        <v>248.5</v>
      </c>
      <c r="N109" s="655"/>
      <c r="O109" s="656"/>
      <c r="P109" s="657">
        <v>4607109925072</v>
      </c>
      <c r="Q109" s="658"/>
      <c r="R109" s="659" t="s">
        <v>3342</v>
      </c>
      <c r="S109" s="477"/>
      <c r="T109" s="477"/>
    </row>
    <row r="110" spans="1:20" ht="63.75" x14ac:dyDescent="0.2">
      <c r="A110" s="625">
        <v>95</v>
      </c>
      <c r="B110" s="646">
        <v>3963</v>
      </c>
      <c r="C110" s="647" t="s">
        <v>8082</v>
      </c>
      <c r="D110" s="648"/>
      <c r="E110" s="649" t="s">
        <v>3341</v>
      </c>
      <c r="F110" s="649" t="s">
        <v>8083</v>
      </c>
      <c r="G110" s="649" t="s">
        <v>8084</v>
      </c>
      <c r="H110" s="651" t="str">
        <f t="shared" si="3"/>
        <v>фото1</v>
      </c>
      <c r="I110" s="651"/>
      <c r="J110" s="650" t="s">
        <v>8085</v>
      </c>
      <c r="K110" s="652" t="s">
        <v>603</v>
      </c>
      <c r="L110" s="653">
        <v>2</v>
      </c>
      <c r="M110" s="654">
        <v>248.5</v>
      </c>
      <c r="N110" s="655"/>
      <c r="O110" s="656"/>
      <c r="P110" s="657">
        <v>4607109927892</v>
      </c>
      <c r="Q110" s="658"/>
      <c r="R110" s="659" t="s">
        <v>3342</v>
      </c>
      <c r="S110" s="477"/>
      <c r="T110" s="477"/>
    </row>
    <row r="111" spans="1:20" ht="38.25" x14ac:dyDescent="0.2">
      <c r="A111" s="625">
        <v>96</v>
      </c>
      <c r="B111" s="646">
        <v>13233</v>
      </c>
      <c r="C111" s="647" t="s">
        <v>8086</v>
      </c>
      <c r="D111" s="648"/>
      <c r="E111" s="649" t="s">
        <v>3341</v>
      </c>
      <c r="F111" s="649" t="s">
        <v>8087</v>
      </c>
      <c r="G111" s="649" t="s">
        <v>8088</v>
      </c>
      <c r="H111" s="651" t="str">
        <f t="shared" si="3"/>
        <v>фото1</v>
      </c>
      <c r="I111" s="651"/>
      <c r="J111" s="650" t="s">
        <v>8089</v>
      </c>
      <c r="K111" s="652" t="s">
        <v>603</v>
      </c>
      <c r="L111" s="653">
        <v>2</v>
      </c>
      <c r="M111" s="654">
        <v>207</v>
      </c>
      <c r="N111" s="655"/>
      <c r="O111" s="656"/>
      <c r="P111" s="657">
        <v>4607109921746</v>
      </c>
      <c r="Q111" s="658"/>
      <c r="R111" s="659" t="s">
        <v>3342</v>
      </c>
      <c r="S111" s="477"/>
      <c r="T111" s="477"/>
    </row>
    <row r="112" spans="1:20" ht="25.5" x14ac:dyDescent="0.2">
      <c r="A112" s="625">
        <v>97</v>
      </c>
      <c r="B112" s="646">
        <v>13234</v>
      </c>
      <c r="C112" s="647" t="s">
        <v>8090</v>
      </c>
      <c r="D112" s="648"/>
      <c r="E112" s="649" t="s">
        <v>3341</v>
      </c>
      <c r="F112" s="649" t="s">
        <v>8091</v>
      </c>
      <c r="G112" s="649" t="s">
        <v>8092</v>
      </c>
      <c r="H112" s="651" t="str">
        <f t="shared" si="3"/>
        <v>фото1</v>
      </c>
      <c r="I112" s="651"/>
      <c r="J112" s="650" t="s">
        <v>8093</v>
      </c>
      <c r="K112" s="652" t="s">
        <v>603</v>
      </c>
      <c r="L112" s="653">
        <v>2</v>
      </c>
      <c r="M112" s="654">
        <v>262.39999999999998</v>
      </c>
      <c r="N112" s="655"/>
      <c r="O112" s="656"/>
      <c r="P112" s="657">
        <v>4607109921739</v>
      </c>
      <c r="Q112" s="658"/>
      <c r="R112" s="659" t="s">
        <v>3342</v>
      </c>
      <c r="S112" s="477"/>
      <c r="T112" s="477"/>
    </row>
    <row r="113" spans="1:20" ht="38.25" x14ac:dyDescent="0.2">
      <c r="A113" s="625">
        <v>98</v>
      </c>
      <c r="B113" s="646">
        <v>12077</v>
      </c>
      <c r="C113" s="647" t="s">
        <v>5713</v>
      </c>
      <c r="D113" s="648"/>
      <c r="E113" s="649" t="s">
        <v>3341</v>
      </c>
      <c r="F113" s="649" t="s">
        <v>5554</v>
      </c>
      <c r="G113" s="649" t="s">
        <v>5555</v>
      </c>
      <c r="H113" s="651" t="str">
        <f t="shared" si="3"/>
        <v>фото1</v>
      </c>
      <c r="I113" s="651"/>
      <c r="J113" s="650" t="s">
        <v>5658</v>
      </c>
      <c r="K113" s="652" t="s">
        <v>603</v>
      </c>
      <c r="L113" s="653">
        <v>2</v>
      </c>
      <c r="M113" s="654">
        <v>197.3</v>
      </c>
      <c r="N113" s="655"/>
      <c r="O113" s="656"/>
      <c r="P113" s="657">
        <v>4607109922088</v>
      </c>
      <c r="Q113" s="658"/>
      <c r="R113" s="659" t="s">
        <v>3342</v>
      </c>
      <c r="S113" s="477"/>
      <c r="T113" s="477"/>
    </row>
    <row r="114" spans="1:20" ht="38.25" x14ac:dyDescent="0.2">
      <c r="A114" s="625">
        <v>99</v>
      </c>
      <c r="B114" s="646">
        <v>12078</v>
      </c>
      <c r="C114" s="647" t="s">
        <v>5714</v>
      </c>
      <c r="D114" s="648"/>
      <c r="E114" s="649" t="s">
        <v>3341</v>
      </c>
      <c r="F114" s="649" t="s">
        <v>5556</v>
      </c>
      <c r="G114" s="649" t="s">
        <v>5557</v>
      </c>
      <c r="H114" s="651" t="str">
        <f t="shared" si="3"/>
        <v>фото1</v>
      </c>
      <c r="I114" s="651"/>
      <c r="J114" s="650" t="s">
        <v>5659</v>
      </c>
      <c r="K114" s="652" t="s">
        <v>603</v>
      </c>
      <c r="L114" s="653">
        <v>2</v>
      </c>
      <c r="M114" s="654">
        <v>207</v>
      </c>
      <c r="N114" s="655"/>
      <c r="O114" s="656"/>
      <c r="P114" s="657">
        <v>4607109922071</v>
      </c>
      <c r="Q114" s="658"/>
      <c r="R114" s="659" t="s">
        <v>3342</v>
      </c>
      <c r="S114" s="477"/>
      <c r="T114" s="477"/>
    </row>
    <row r="115" spans="1:20" ht="18" customHeight="1" x14ac:dyDescent="0.2">
      <c r="A115" s="625">
        <v>100</v>
      </c>
      <c r="B115" s="646">
        <v>5744</v>
      </c>
      <c r="C115" s="647" t="s">
        <v>8094</v>
      </c>
      <c r="D115" s="648"/>
      <c r="E115" s="649" t="s">
        <v>3341</v>
      </c>
      <c r="F115" s="649" t="s">
        <v>8095</v>
      </c>
      <c r="G115" s="649" t="s">
        <v>8096</v>
      </c>
      <c r="H115" s="651" t="str">
        <f t="shared" si="3"/>
        <v>фото1</v>
      </c>
      <c r="I115" s="651"/>
      <c r="J115" s="650" t="s">
        <v>8097</v>
      </c>
      <c r="K115" s="652" t="s">
        <v>603</v>
      </c>
      <c r="L115" s="653">
        <v>2</v>
      </c>
      <c r="M115" s="654">
        <v>234.6</v>
      </c>
      <c r="N115" s="655"/>
      <c r="O115" s="656"/>
      <c r="P115" s="657">
        <v>4607109932223</v>
      </c>
      <c r="Q115" s="658"/>
      <c r="R115" s="659" t="s">
        <v>3342</v>
      </c>
      <c r="S115" s="477"/>
      <c r="T115" s="477"/>
    </row>
    <row r="116" spans="1:20" ht="18" customHeight="1" x14ac:dyDescent="0.2">
      <c r="A116" s="625">
        <v>101</v>
      </c>
      <c r="B116" s="646">
        <v>10831</v>
      </c>
      <c r="C116" s="647" t="s">
        <v>8098</v>
      </c>
      <c r="D116" s="648"/>
      <c r="E116" s="649" t="s">
        <v>3341</v>
      </c>
      <c r="F116" s="649" t="s">
        <v>8099</v>
      </c>
      <c r="G116" s="649" t="s">
        <v>8100</v>
      </c>
      <c r="H116" s="651" t="str">
        <f t="shared" si="3"/>
        <v>фото1</v>
      </c>
      <c r="I116" s="651"/>
      <c r="J116" s="650" t="s">
        <v>8101</v>
      </c>
      <c r="K116" s="652" t="s">
        <v>603</v>
      </c>
      <c r="L116" s="653">
        <v>2</v>
      </c>
      <c r="M116" s="654">
        <v>234.6</v>
      </c>
      <c r="N116" s="655"/>
      <c r="O116" s="656"/>
      <c r="P116" s="657">
        <v>4607109925065</v>
      </c>
      <c r="Q116" s="658"/>
      <c r="R116" s="659" t="s">
        <v>3342</v>
      </c>
      <c r="S116" s="477"/>
      <c r="T116" s="477"/>
    </row>
    <row r="117" spans="1:20" ht="38.25" x14ac:dyDescent="0.2">
      <c r="A117" s="625">
        <v>102</v>
      </c>
      <c r="B117" s="646">
        <v>10833</v>
      </c>
      <c r="C117" s="647" t="s">
        <v>8102</v>
      </c>
      <c r="D117" s="648"/>
      <c r="E117" s="649" t="s">
        <v>3341</v>
      </c>
      <c r="F117" s="649" t="s">
        <v>8103</v>
      </c>
      <c r="G117" s="649" t="s">
        <v>8104</v>
      </c>
      <c r="H117" s="651" t="str">
        <f t="shared" si="3"/>
        <v>фото1</v>
      </c>
      <c r="I117" s="651"/>
      <c r="J117" s="650" t="s">
        <v>8105</v>
      </c>
      <c r="K117" s="652" t="s">
        <v>603</v>
      </c>
      <c r="L117" s="653">
        <v>2</v>
      </c>
      <c r="M117" s="654">
        <v>262.39999999999998</v>
      </c>
      <c r="N117" s="655"/>
      <c r="O117" s="656"/>
      <c r="P117" s="657">
        <v>4607109925041</v>
      </c>
      <c r="Q117" s="658"/>
      <c r="R117" s="659" t="s">
        <v>3342</v>
      </c>
      <c r="S117" s="477"/>
      <c r="T117" s="477"/>
    </row>
    <row r="118" spans="1:20" ht="15.75" x14ac:dyDescent="0.2">
      <c r="A118" s="625">
        <v>103</v>
      </c>
      <c r="B118" s="633"/>
      <c r="C118" s="634"/>
      <c r="D118" s="635"/>
      <c r="E118" s="636"/>
      <c r="F118" s="637" t="s">
        <v>5550</v>
      </c>
      <c r="G118" s="638"/>
      <c r="H118" s="640"/>
      <c r="I118" s="641"/>
      <c r="J118" s="639"/>
      <c r="K118" s="642"/>
      <c r="L118" s="642"/>
      <c r="M118" s="633"/>
      <c r="N118" s="633"/>
      <c r="O118" s="643"/>
      <c r="P118" s="644"/>
      <c r="Q118" s="645"/>
      <c r="R118" s="645"/>
      <c r="S118" s="477"/>
      <c r="T118" s="477"/>
    </row>
    <row r="119" spans="1:20" ht="25.5" x14ac:dyDescent="0.2">
      <c r="A119" s="625">
        <v>104</v>
      </c>
      <c r="B119" s="646">
        <v>4158</v>
      </c>
      <c r="C119" s="647" t="s">
        <v>4641</v>
      </c>
      <c r="D119" s="648"/>
      <c r="E119" s="649" t="s">
        <v>3341</v>
      </c>
      <c r="F119" s="649" t="s">
        <v>4642</v>
      </c>
      <c r="G119" s="649" t="s">
        <v>4643</v>
      </c>
      <c r="H119" s="651" t="str">
        <f t="shared" ref="H119:H147" si="4">HYPERLINK("http://www.gardenbulbs.ru/images/vesna_CL/thumbnails/"&amp;C119&amp;".jpg","фото1")</f>
        <v>фото1</v>
      </c>
      <c r="I119" s="651"/>
      <c r="J119" s="650" t="s">
        <v>4644</v>
      </c>
      <c r="K119" s="652" t="s">
        <v>603</v>
      </c>
      <c r="L119" s="653">
        <v>2</v>
      </c>
      <c r="M119" s="654">
        <v>195.4</v>
      </c>
      <c r="N119" s="655"/>
      <c r="O119" s="656"/>
      <c r="P119" s="657">
        <v>4607109983768</v>
      </c>
      <c r="Q119" s="658"/>
      <c r="R119" s="659" t="s">
        <v>3342</v>
      </c>
      <c r="S119" s="477"/>
      <c r="T119" s="477"/>
    </row>
    <row r="120" spans="1:20" ht="18" customHeight="1" x14ac:dyDescent="0.2">
      <c r="A120" s="625">
        <v>105</v>
      </c>
      <c r="B120" s="646">
        <v>949</v>
      </c>
      <c r="C120" s="647" t="s">
        <v>4645</v>
      </c>
      <c r="D120" s="648"/>
      <c r="E120" s="649" t="s">
        <v>3341</v>
      </c>
      <c r="F120" s="649" t="s">
        <v>4646</v>
      </c>
      <c r="G120" s="649" t="s">
        <v>4647</v>
      </c>
      <c r="H120" s="651" t="str">
        <f t="shared" si="4"/>
        <v>фото1</v>
      </c>
      <c r="I120" s="651"/>
      <c r="J120" s="650" t="s">
        <v>4648</v>
      </c>
      <c r="K120" s="652" t="s">
        <v>603</v>
      </c>
      <c r="L120" s="653">
        <v>2</v>
      </c>
      <c r="M120" s="654">
        <v>195.4</v>
      </c>
      <c r="N120" s="655"/>
      <c r="O120" s="656"/>
      <c r="P120" s="657">
        <v>4607109977651</v>
      </c>
      <c r="Q120" s="658"/>
      <c r="R120" s="659" t="s">
        <v>3342</v>
      </c>
      <c r="S120" s="477"/>
      <c r="T120" s="477"/>
    </row>
    <row r="121" spans="1:20" ht="15" x14ac:dyDescent="0.2">
      <c r="A121" s="625">
        <v>106</v>
      </c>
      <c r="B121" s="646">
        <v>612</v>
      </c>
      <c r="C121" s="647" t="s">
        <v>4649</v>
      </c>
      <c r="D121" s="648"/>
      <c r="E121" s="649" t="s">
        <v>3341</v>
      </c>
      <c r="F121" s="649" t="s">
        <v>4650</v>
      </c>
      <c r="G121" s="649" t="s">
        <v>4651</v>
      </c>
      <c r="H121" s="651" t="str">
        <f t="shared" si="4"/>
        <v>фото1</v>
      </c>
      <c r="I121" s="651"/>
      <c r="J121" s="650" t="s">
        <v>4652</v>
      </c>
      <c r="K121" s="652" t="s">
        <v>603</v>
      </c>
      <c r="L121" s="653">
        <v>2</v>
      </c>
      <c r="M121" s="654">
        <v>195.4</v>
      </c>
      <c r="N121" s="655"/>
      <c r="O121" s="656"/>
      <c r="P121" s="657">
        <v>4607109958018</v>
      </c>
      <c r="Q121" s="658"/>
      <c r="R121" s="659" t="s">
        <v>3342</v>
      </c>
      <c r="S121" s="477"/>
      <c r="T121" s="477"/>
    </row>
    <row r="122" spans="1:20" ht="38.25" x14ac:dyDescent="0.2">
      <c r="A122" s="625">
        <v>107</v>
      </c>
      <c r="B122" s="646">
        <v>6794</v>
      </c>
      <c r="C122" s="647" t="s">
        <v>5715</v>
      </c>
      <c r="D122" s="648"/>
      <c r="E122" s="649" t="s">
        <v>3341</v>
      </c>
      <c r="F122" s="649" t="s">
        <v>2702</v>
      </c>
      <c r="G122" s="649" t="s">
        <v>3343</v>
      </c>
      <c r="H122" s="651" t="str">
        <f t="shared" si="4"/>
        <v>фото1</v>
      </c>
      <c r="I122" s="651"/>
      <c r="J122" s="650" t="s">
        <v>2755</v>
      </c>
      <c r="K122" s="652" t="s">
        <v>603</v>
      </c>
      <c r="L122" s="653">
        <v>2</v>
      </c>
      <c r="M122" s="654">
        <v>139.9</v>
      </c>
      <c r="N122" s="655"/>
      <c r="O122" s="656"/>
      <c r="P122" s="657">
        <v>4607109944387</v>
      </c>
      <c r="Q122" s="658"/>
      <c r="R122" s="659" t="s">
        <v>3342</v>
      </c>
      <c r="S122" s="477"/>
      <c r="T122" s="477"/>
    </row>
    <row r="123" spans="1:20" ht="25.5" x14ac:dyDescent="0.2">
      <c r="A123" s="625">
        <v>108</v>
      </c>
      <c r="B123" s="646">
        <v>607</v>
      </c>
      <c r="C123" s="647" t="s">
        <v>4653</v>
      </c>
      <c r="D123" s="648"/>
      <c r="E123" s="649" t="s">
        <v>3341</v>
      </c>
      <c r="F123" s="649" t="s">
        <v>4654</v>
      </c>
      <c r="G123" s="649" t="s">
        <v>4655</v>
      </c>
      <c r="H123" s="651" t="str">
        <f t="shared" si="4"/>
        <v>фото1</v>
      </c>
      <c r="I123" s="651"/>
      <c r="J123" s="650" t="s">
        <v>4656</v>
      </c>
      <c r="K123" s="652" t="s">
        <v>603</v>
      </c>
      <c r="L123" s="653">
        <v>2</v>
      </c>
      <c r="M123" s="654">
        <v>167.7</v>
      </c>
      <c r="N123" s="655"/>
      <c r="O123" s="656"/>
      <c r="P123" s="657">
        <v>4607109957967</v>
      </c>
      <c r="Q123" s="658"/>
      <c r="R123" s="659" t="s">
        <v>3342</v>
      </c>
      <c r="S123" s="477"/>
      <c r="T123" s="477"/>
    </row>
    <row r="124" spans="1:20" ht="25.5" x14ac:dyDescent="0.2">
      <c r="A124" s="625">
        <v>109</v>
      </c>
      <c r="B124" s="646">
        <v>134</v>
      </c>
      <c r="C124" s="647" t="s">
        <v>2802</v>
      </c>
      <c r="D124" s="648"/>
      <c r="E124" s="649" t="s">
        <v>3341</v>
      </c>
      <c r="F124" s="649" t="s">
        <v>2703</v>
      </c>
      <c r="G124" s="649" t="s">
        <v>3344</v>
      </c>
      <c r="H124" s="651" t="str">
        <f t="shared" si="4"/>
        <v>фото1</v>
      </c>
      <c r="I124" s="651"/>
      <c r="J124" s="650" t="s">
        <v>2756</v>
      </c>
      <c r="K124" s="652" t="s">
        <v>603</v>
      </c>
      <c r="L124" s="653">
        <v>2</v>
      </c>
      <c r="M124" s="654">
        <v>139.9</v>
      </c>
      <c r="N124" s="655"/>
      <c r="O124" s="656"/>
      <c r="P124" s="657">
        <v>4607109968673</v>
      </c>
      <c r="Q124" s="658"/>
      <c r="R124" s="659" t="s">
        <v>3342</v>
      </c>
      <c r="S124" s="477"/>
      <c r="T124" s="477"/>
    </row>
    <row r="125" spans="1:20" ht="25.5" x14ac:dyDescent="0.2">
      <c r="A125" s="625">
        <v>113</v>
      </c>
      <c r="B125" s="646">
        <v>4637</v>
      </c>
      <c r="C125" s="647" t="s">
        <v>3345</v>
      </c>
      <c r="D125" s="648"/>
      <c r="E125" s="649" t="s">
        <v>3341</v>
      </c>
      <c r="F125" s="649" t="s">
        <v>3346</v>
      </c>
      <c r="G125" s="649" t="s">
        <v>3347</v>
      </c>
      <c r="H125" s="651" t="str">
        <f t="shared" si="4"/>
        <v>фото1</v>
      </c>
      <c r="I125" s="651"/>
      <c r="J125" s="650" t="s">
        <v>3348</v>
      </c>
      <c r="K125" s="652" t="s">
        <v>603</v>
      </c>
      <c r="L125" s="653">
        <v>2</v>
      </c>
      <c r="M125" s="654">
        <v>139.9</v>
      </c>
      <c r="N125" s="655"/>
      <c r="O125" s="656"/>
      <c r="P125" s="657">
        <v>4607109990582</v>
      </c>
      <c r="Q125" s="658"/>
      <c r="R125" s="659" t="s">
        <v>3342</v>
      </c>
      <c r="S125" s="477"/>
      <c r="T125" s="477"/>
    </row>
    <row r="126" spans="1:20" ht="15" x14ac:dyDescent="0.2">
      <c r="A126" s="625">
        <v>114</v>
      </c>
      <c r="B126" s="646">
        <v>315</v>
      </c>
      <c r="C126" s="647" t="s">
        <v>2801</v>
      </c>
      <c r="D126" s="648"/>
      <c r="E126" s="649" t="s">
        <v>3341</v>
      </c>
      <c r="F126" s="649" t="s">
        <v>2704</v>
      </c>
      <c r="G126" s="649" t="s">
        <v>3349</v>
      </c>
      <c r="H126" s="651" t="str">
        <f t="shared" si="4"/>
        <v>фото1</v>
      </c>
      <c r="I126" s="651"/>
      <c r="J126" s="650" t="s">
        <v>623</v>
      </c>
      <c r="K126" s="652" t="s">
        <v>603</v>
      </c>
      <c r="L126" s="653">
        <v>2</v>
      </c>
      <c r="M126" s="654">
        <v>139.9</v>
      </c>
      <c r="N126" s="655"/>
      <c r="O126" s="656"/>
      <c r="P126" s="657">
        <v>4607109976647</v>
      </c>
      <c r="Q126" s="658"/>
      <c r="R126" s="659" t="s">
        <v>3342</v>
      </c>
      <c r="S126" s="477"/>
      <c r="T126" s="477"/>
    </row>
    <row r="127" spans="1:20" ht="25.5" x14ac:dyDescent="0.2">
      <c r="A127" s="625">
        <v>110</v>
      </c>
      <c r="B127" s="646">
        <v>11301</v>
      </c>
      <c r="C127" s="647" t="s">
        <v>8106</v>
      </c>
      <c r="D127" s="648"/>
      <c r="E127" s="661" t="s">
        <v>3341</v>
      </c>
      <c r="F127" s="661" t="s">
        <v>8107</v>
      </c>
      <c r="G127" s="661" t="s">
        <v>8108</v>
      </c>
      <c r="H127" s="662" t="str">
        <f t="shared" si="4"/>
        <v>фото1</v>
      </c>
      <c r="I127" s="662"/>
      <c r="J127" s="663" t="s">
        <v>8209</v>
      </c>
      <c r="K127" s="664" t="s">
        <v>603</v>
      </c>
      <c r="L127" s="665">
        <v>2</v>
      </c>
      <c r="M127" s="666">
        <v>195.4</v>
      </c>
      <c r="N127" s="655"/>
      <c r="O127" s="656"/>
      <c r="P127" s="657">
        <v>4607109916124</v>
      </c>
      <c r="Q127" s="660" t="s">
        <v>8206</v>
      </c>
      <c r="R127" s="659" t="s">
        <v>3342</v>
      </c>
      <c r="S127" s="477"/>
      <c r="T127" s="477"/>
    </row>
    <row r="128" spans="1:20" ht="25.5" x14ac:dyDescent="0.2">
      <c r="A128" s="625">
        <v>115</v>
      </c>
      <c r="B128" s="646">
        <v>3084</v>
      </c>
      <c r="C128" s="647" t="s">
        <v>2800</v>
      </c>
      <c r="D128" s="648"/>
      <c r="E128" s="649" t="s">
        <v>3341</v>
      </c>
      <c r="F128" s="649" t="s">
        <v>2705</v>
      </c>
      <c r="G128" s="649" t="s">
        <v>3350</v>
      </c>
      <c r="H128" s="651" t="str">
        <f t="shared" si="4"/>
        <v>фото1</v>
      </c>
      <c r="I128" s="651"/>
      <c r="J128" s="650" t="s">
        <v>2757</v>
      </c>
      <c r="K128" s="652" t="s">
        <v>603</v>
      </c>
      <c r="L128" s="653">
        <v>2</v>
      </c>
      <c r="M128" s="654">
        <v>167.7</v>
      </c>
      <c r="N128" s="655"/>
      <c r="O128" s="656"/>
      <c r="P128" s="657">
        <v>4607109954935</v>
      </c>
      <c r="Q128" s="658"/>
      <c r="R128" s="659" t="s">
        <v>3342</v>
      </c>
      <c r="S128" s="477"/>
      <c r="T128" s="477"/>
    </row>
    <row r="129" spans="1:20" ht="15" x14ac:dyDescent="0.2">
      <c r="A129" s="625">
        <v>116</v>
      </c>
      <c r="B129" s="646">
        <v>5452</v>
      </c>
      <c r="C129" s="647" t="s">
        <v>4657</v>
      </c>
      <c r="D129" s="648"/>
      <c r="E129" s="649" t="s">
        <v>3341</v>
      </c>
      <c r="F129" s="649" t="s">
        <v>4658</v>
      </c>
      <c r="G129" s="649" t="s">
        <v>4659</v>
      </c>
      <c r="H129" s="651" t="str">
        <f t="shared" si="4"/>
        <v>фото1</v>
      </c>
      <c r="I129" s="651"/>
      <c r="J129" s="650" t="s">
        <v>4660</v>
      </c>
      <c r="K129" s="652" t="s">
        <v>603</v>
      </c>
      <c r="L129" s="653">
        <v>2</v>
      </c>
      <c r="M129" s="654">
        <v>139.9</v>
      </c>
      <c r="N129" s="655"/>
      <c r="O129" s="656"/>
      <c r="P129" s="657">
        <v>4607109936696</v>
      </c>
      <c r="Q129" s="658"/>
      <c r="R129" s="659" t="s">
        <v>3342</v>
      </c>
      <c r="S129" s="477"/>
      <c r="T129" s="477"/>
    </row>
    <row r="130" spans="1:20" ht="51" x14ac:dyDescent="0.2">
      <c r="A130" s="625">
        <v>112</v>
      </c>
      <c r="B130" s="646">
        <v>5594</v>
      </c>
      <c r="C130" s="647" t="s">
        <v>8112</v>
      </c>
      <c r="D130" s="648"/>
      <c r="E130" s="661" t="s">
        <v>3341</v>
      </c>
      <c r="F130" s="661" t="s">
        <v>8113</v>
      </c>
      <c r="G130" s="661" t="s">
        <v>8114</v>
      </c>
      <c r="H130" s="662" t="str">
        <f t="shared" si="4"/>
        <v>фото1</v>
      </c>
      <c r="I130" s="662"/>
      <c r="J130" s="663" t="s">
        <v>8207</v>
      </c>
      <c r="K130" s="664" t="s">
        <v>603</v>
      </c>
      <c r="L130" s="665">
        <v>2</v>
      </c>
      <c r="M130" s="666">
        <v>139.9</v>
      </c>
      <c r="N130" s="655"/>
      <c r="O130" s="656"/>
      <c r="P130" s="657">
        <v>4607109968680</v>
      </c>
      <c r="Q130" s="660" t="s">
        <v>8206</v>
      </c>
      <c r="R130" s="659" t="s">
        <v>3342</v>
      </c>
      <c r="S130" s="477"/>
      <c r="T130" s="477"/>
    </row>
    <row r="131" spans="1:20" ht="25.5" x14ac:dyDescent="0.2">
      <c r="A131" s="625">
        <v>117</v>
      </c>
      <c r="B131" s="646">
        <v>320</v>
      </c>
      <c r="C131" s="647" t="s">
        <v>2809</v>
      </c>
      <c r="D131" s="648"/>
      <c r="E131" s="649" t="s">
        <v>3341</v>
      </c>
      <c r="F131" s="649" t="s">
        <v>2706</v>
      </c>
      <c r="G131" s="649" t="s">
        <v>3351</v>
      </c>
      <c r="H131" s="651" t="str">
        <f t="shared" si="4"/>
        <v>фото1</v>
      </c>
      <c r="I131" s="651"/>
      <c r="J131" s="650" t="s">
        <v>2758</v>
      </c>
      <c r="K131" s="652" t="s">
        <v>603</v>
      </c>
      <c r="L131" s="653">
        <v>2</v>
      </c>
      <c r="M131" s="654">
        <v>139.9</v>
      </c>
      <c r="N131" s="655"/>
      <c r="O131" s="656"/>
      <c r="P131" s="657">
        <v>4607109976685</v>
      </c>
      <c r="Q131" s="658"/>
      <c r="R131" s="659" t="s">
        <v>3342</v>
      </c>
      <c r="S131" s="477"/>
      <c r="T131" s="477"/>
    </row>
    <row r="132" spans="1:20" ht="25.5" x14ac:dyDescent="0.2">
      <c r="A132" s="625">
        <v>118</v>
      </c>
      <c r="B132" s="646">
        <v>4522</v>
      </c>
      <c r="C132" s="647" t="s">
        <v>4104</v>
      </c>
      <c r="D132" s="648"/>
      <c r="E132" s="649" t="s">
        <v>3341</v>
      </c>
      <c r="F132" s="649" t="s">
        <v>4006</v>
      </c>
      <c r="G132" s="649" t="s">
        <v>4043</v>
      </c>
      <c r="H132" s="651" t="str">
        <f t="shared" si="4"/>
        <v>фото1</v>
      </c>
      <c r="I132" s="651"/>
      <c r="J132" s="650" t="s">
        <v>4078</v>
      </c>
      <c r="K132" s="652" t="s">
        <v>603</v>
      </c>
      <c r="L132" s="653">
        <v>2</v>
      </c>
      <c r="M132" s="654">
        <v>167.7</v>
      </c>
      <c r="N132" s="655"/>
      <c r="O132" s="656"/>
      <c r="P132" s="657">
        <v>4607109927953</v>
      </c>
      <c r="Q132" s="658"/>
      <c r="R132" s="659" t="s">
        <v>3342</v>
      </c>
      <c r="S132" s="477"/>
      <c r="T132" s="477"/>
    </row>
    <row r="133" spans="1:20" ht="38.25" x14ac:dyDescent="0.2">
      <c r="A133" s="625">
        <v>119</v>
      </c>
      <c r="B133" s="646">
        <v>4636</v>
      </c>
      <c r="C133" s="647" t="s">
        <v>4661</v>
      </c>
      <c r="D133" s="648"/>
      <c r="E133" s="649" t="s">
        <v>3341</v>
      </c>
      <c r="F133" s="649" t="s">
        <v>4662</v>
      </c>
      <c r="G133" s="649" t="s">
        <v>4663</v>
      </c>
      <c r="H133" s="651" t="str">
        <f t="shared" si="4"/>
        <v>фото1</v>
      </c>
      <c r="I133" s="651"/>
      <c r="J133" s="650" t="s">
        <v>4664</v>
      </c>
      <c r="K133" s="652" t="s">
        <v>603</v>
      </c>
      <c r="L133" s="653">
        <v>2</v>
      </c>
      <c r="M133" s="654">
        <v>195.4</v>
      </c>
      <c r="N133" s="655"/>
      <c r="O133" s="656"/>
      <c r="P133" s="657">
        <v>4607109927229</v>
      </c>
      <c r="Q133" s="658"/>
      <c r="R133" s="659" t="s">
        <v>3342</v>
      </c>
      <c r="S133" s="477"/>
      <c r="T133" s="477"/>
    </row>
    <row r="134" spans="1:20" ht="25.5" x14ac:dyDescent="0.2">
      <c r="A134" s="625">
        <v>120</v>
      </c>
      <c r="B134" s="646">
        <v>2531</v>
      </c>
      <c r="C134" s="647" t="s">
        <v>5716</v>
      </c>
      <c r="D134" s="648"/>
      <c r="E134" s="649" t="s">
        <v>3341</v>
      </c>
      <c r="F134" s="649" t="s">
        <v>4665</v>
      </c>
      <c r="G134" s="649" t="s">
        <v>4666</v>
      </c>
      <c r="H134" s="651" t="str">
        <f t="shared" si="4"/>
        <v>фото1</v>
      </c>
      <c r="I134" s="651"/>
      <c r="J134" s="650" t="s">
        <v>4667</v>
      </c>
      <c r="K134" s="652" t="s">
        <v>603</v>
      </c>
      <c r="L134" s="653">
        <v>2</v>
      </c>
      <c r="M134" s="654">
        <v>195.4</v>
      </c>
      <c r="N134" s="655"/>
      <c r="O134" s="656"/>
      <c r="P134" s="657">
        <v>4607109977668</v>
      </c>
      <c r="Q134" s="658"/>
      <c r="R134" s="659" t="s">
        <v>3342</v>
      </c>
      <c r="S134" s="477"/>
      <c r="T134" s="477"/>
    </row>
    <row r="135" spans="1:20" ht="25.5" x14ac:dyDescent="0.2">
      <c r="A135" s="625">
        <v>121</v>
      </c>
      <c r="B135" s="646">
        <v>6793</v>
      </c>
      <c r="C135" s="647" t="s">
        <v>2803</v>
      </c>
      <c r="D135" s="648"/>
      <c r="E135" s="649" t="s">
        <v>3341</v>
      </c>
      <c r="F135" s="649" t="s">
        <v>2707</v>
      </c>
      <c r="G135" s="649" t="s">
        <v>3352</v>
      </c>
      <c r="H135" s="651" t="str">
        <f t="shared" si="4"/>
        <v>фото1</v>
      </c>
      <c r="I135" s="651"/>
      <c r="J135" s="650" t="s">
        <v>2759</v>
      </c>
      <c r="K135" s="652" t="s">
        <v>603</v>
      </c>
      <c r="L135" s="653">
        <v>2</v>
      </c>
      <c r="M135" s="654">
        <v>139.9</v>
      </c>
      <c r="N135" s="655"/>
      <c r="O135" s="656"/>
      <c r="P135" s="657">
        <v>4607109944370</v>
      </c>
      <c r="Q135" s="658"/>
      <c r="R135" s="659" t="s">
        <v>3342</v>
      </c>
      <c r="S135" s="477"/>
      <c r="T135" s="477"/>
    </row>
    <row r="136" spans="1:20" ht="25.5" x14ac:dyDescent="0.2">
      <c r="A136" s="625">
        <v>122</v>
      </c>
      <c r="B136" s="646">
        <v>4639</v>
      </c>
      <c r="C136" s="647" t="s">
        <v>2804</v>
      </c>
      <c r="D136" s="648"/>
      <c r="E136" s="649" t="s">
        <v>3341</v>
      </c>
      <c r="F136" s="649" t="s">
        <v>2708</v>
      </c>
      <c r="G136" s="649" t="s">
        <v>3353</v>
      </c>
      <c r="H136" s="651" t="str">
        <f t="shared" si="4"/>
        <v>фото1</v>
      </c>
      <c r="I136" s="651"/>
      <c r="J136" s="650" t="s">
        <v>2760</v>
      </c>
      <c r="K136" s="652" t="s">
        <v>603</v>
      </c>
      <c r="L136" s="653">
        <v>2</v>
      </c>
      <c r="M136" s="654">
        <v>139.9</v>
      </c>
      <c r="N136" s="655"/>
      <c r="O136" s="656"/>
      <c r="P136" s="657">
        <v>4607109990605</v>
      </c>
      <c r="Q136" s="658"/>
      <c r="R136" s="659" t="s">
        <v>3342</v>
      </c>
      <c r="S136" s="477"/>
      <c r="T136" s="477"/>
    </row>
    <row r="137" spans="1:20" ht="25.5" x14ac:dyDescent="0.2">
      <c r="A137" s="625">
        <v>123</v>
      </c>
      <c r="B137" s="646">
        <v>5413</v>
      </c>
      <c r="C137" s="647" t="s">
        <v>3354</v>
      </c>
      <c r="D137" s="648"/>
      <c r="E137" s="649" t="s">
        <v>3341</v>
      </c>
      <c r="F137" s="649" t="s">
        <v>2709</v>
      </c>
      <c r="G137" s="649" t="s">
        <v>3355</v>
      </c>
      <c r="H137" s="651" t="str">
        <f t="shared" si="4"/>
        <v>фото1</v>
      </c>
      <c r="I137" s="651"/>
      <c r="J137" s="650" t="s">
        <v>2761</v>
      </c>
      <c r="K137" s="652" t="s">
        <v>603</v>
      </c>
      <c r="L137" s="653">
        <v>2</v>
      </c>
      <c r="M137" s="654">
        <v>139.9</v>
      </c>
      <c r="N137" s="655"/>
      <c r="O137" s="656"/>
      <c r="P137" s="657">
        <v>4607109937099</v>
      </c>
      <c r="Q137" s="658"/>
      <c r="R137" s="659" t="s">
        <v>3342</v>
      </c>
      <c r="S137" s="477"/>
      <c r="T137" s="477"/>
    </row>
    <row r="138" spans="1:20" ht="15" x14ac:dyDescent="0.2">
      <c r="A138" s="625">
        <v>124</v>
      </c>
      <c r="B138" s="646">
        <v>336</v>
      </c>
      <c r="C138" s="647" t="s">
        <v>2805</v>
      </c>
      <c r="D138" s="648"/>
      <c r="E138" s="649" t="s">
        <v>3341</v>
      </c>
      <c r="F138" s="649" t="s">
        <v>2710</v>
      </c>
      <c r="G138" s="649" t="s">
        <v>3356</v>
      </c>
      <c r="H138" s="651" t="str">
        <f t="shared" si="4"/>
        <v>фото1</v>
      </c>
      <c r="I138" s="651"/>
      <c r="J138" s="650" t="s">
        <v>2762</v>
      </c>
      <c r="K138" s="652" t="s">
        <v>603</v>
      </c>
      <c r="L138" s="653">
        <v>2</v>
      </c>
      <c r="M138" s="654">
        <v>134.30000000000001</v>
      </c>
      <c r="N138" s="655"/>
      <c r="O138" s="656"/>
      <c r="P138" s="657">
        <v>4607109976746</v>
      </c>
      <c r="Q138" s="658"/>
      <c r="R138" s="659" t="s">
        <v>3342</v>
      </c>
      <c r="S138" s="477"/>
      <c r="T138" s="477"/>
    </row>
    <row r="139" spans="1:20" ht="25.5" x14ac:dyDescent="0.2">
      <c r="A139" s="625">
        <v>125</v>
      </c>
      <c r="B139" s="646">
        <v>370</v>
      </c>
      <c r="C139" s="647" t="s">
        <v>2806</v>
      </c>
      <c r="D139" s="648"/>
      <c r="E139" s="649" t="s">
        <v>3341</v>
      </c>
      <c r="F139" s="649" t="s">
        <v>2711</v>
      </c>
      <c r="G139" s="649" t="s">
        <v>3357</v>
      </c>
      <c r="H139" s="651" t="str">
        <f t="shared" si="4"/>
        <v>фото1</v>
      </c>
      <c r="I139" s="651"/>
      <c r="J139" s="650" t="s">
        <v>2763</v>
      </c>
      <c r="K139" s="652" t="s">
        <v>603</v>
      </c>
      <c r="L139" s="653">
        <v>2</v>
      </c>
      <c r="M139" s="654">
        <v>139.9</v>
      </c>
      <c r="N139" s="655"/>
      <c r="O139" s="656"/>
      <c r="P139" s="657">
        <v>4607109976784</v>
      </c>
      <c r="Q139" s="658"/>
      <c r="R139" s="659" t="s">
        <v>3342</v>
      </c>
      <c r="S139" s="477"/>
      <c r="T139" s="477"/>
    </row>
    <row r="140" spans="1:20" ht="15" x14ac:dyDescent="0.2">
      <c r="A140" s="625">
        <v>126</v>
      </c>
      <c r="B140" s="646">
        <v>5745</v>
      </c>
      <c r="C140" s="647" t="s">
        <v>4668</v>
      </c>
      <c r="D140" s="648"/>
      <c r="E140" s="649" t="s">
        <v>3341</v>
      </c>
      <c r="F140" s="649" t="s">
        <v>4669</v>
      </c>
      <c r="G140" s="649" t="s">
        <v>4670</v>
      </c>
      <c r="H140" s="651" t="str">
        <f t="shared" si="4"/>
        <v>фото1</v>
      </c>
      <c r="I140" s="651"/>
      <c r="J140" s="650" t="s">
        <v>4671</v>
      </c>
      <c r="K140" s="652" t="s">
        <v>603</v>
      </c>
      <c r="L140" s="653">
        <v>2</v>
      </c>
      <c r="M140" s="654">
        <v>139.9</v>
      </c>
      <c r="N140" s="655"/>
      <c r="O140" s="656"/>
      <c r="P140" s="657">
        <v>4607109932216</v>
      </c>
      <c r="Q140" s="658"/>
      <c r="R140" s="659" t="s">
        <v>3342</v>
      </c>
      <c r="S140" s="477"/>
      <c r="T140" s="477"/>
    </row>
    <row r="141" spans="1:20" ht="38.25" x14ac:dyDescent="0.2">
      <c r="A141" s="625">
        <v>127</v>
      </c>
      <c r="B141" s="646">
        <v>5414</v>
      </c>
      <c r="C141" s="647" t="s">
        <v>3358</v>
      </c>
      <c r="D141" s="648"/>
      <c r="E141" s="649" t="s">
        <v>3341</v>
      </c>
      <c r="F141" s="649" t="s">
        <v>2712</v>
      </c>
      <c r="G141" s="649" t="s">
        <v>3359</v>
      </c>
      <c r="H141" s="651" t="str">
        <f t="shared" si="4"/>
        <v>фото1</v>
      </c>
      <c r="I141" s="651"/>
      <c r="J141" s="650" t="s">
        <v>8115</v>
      </c>
      <c r="K141" s="652" t="s">
        <v>603</v>
      </c>
      <c r="L141" s="653">
        <v>2</v>
      </c>
      <c r="M141" s="654">
        <v>162.1</v>
      </c>
      <c r="N141" s="655"/>
      <c r="O141" s="656"/>
      <c r="P141" s="657">
        <v>4607109937082</v>
      </c>
      <c r="Q141" s="658"/>
      <c r="R141" s="659" t="s">
        <v>3342</v>
      </c>
      <c r="S141" s="477"/>
      <c r="T141" s="477"/>
    </row>
    <row r="142" spans="1:20" ht="38.25" x14ac:dyDescent="0.2">
      <c r="A142" s="625">
        <v>128</v>
      </c>
      <c r="B142" s="646">
        <v>10834</v>
      </c>
      <c r="C142" s="647" t="s">
        <v>5717</v>
      </c>
      <c r="D142" s="648"/>
      <c r="E142" s="649" t="s">
        <v>3341</v>
      </c>
      <c r="F142" s="649" t="s">
        <v>5558</v>
      </c>
      <c r="G142" s="649" t="s">
        <v>5559</v>
      </c>
      <c r="H142" s="651" t="str">
        <f t="shared" si="4"/>
        <v>фото1</v>
      </c>
      <c r="I142" s="651"/>
      <c r="J142" s="650" t="s">
        <v>5660</v>
      </c>
      <c r="K142" s="652" t="s">
        <v>603</v>
      </c>
      <c r="L142" s="653">
        <v>2</v>
      </c>
      <c r="M142" s="654">
        <v>167.7</v>
      </c>
      <c r="N142" s="655"/>
      <c r="O142" s="656"/>
      <c r="P142" s="657">
        <v>4607109925034</v>
      </c>
      <c r="Q142" s="658"/>
      <c r="R142" s="659" t="s">
        <v>3342</v>
      </c>
      <c r="S142" s="477"/>
      <c r="T142" s="477"/>
    </row>
    <row r="143" spans="1:20" ht="25.5" x14ac:dyDescent="0.2">
      <c r="A143" s="625">
        <v>129</v>
      </c>
      <c r="B143" s="646">
        <v>9353</v>
      </c>
      <c r="C143" s="647" t="s">
        <v>4672</v>
      </c>
      <c r="D143" s="648"/>
      <c r="E143" s="649" t="s">
        <v>3341</v>
      </c>
      <c r="F143" s="649" t="s">
        <v>4673</v>
      </c>
      <c r="G143" s="649" t="s">
        <v>4674</v>
      </c>
      <c r="H143" s="651" t="str">
        <f t="shared" si="4"/>
        <v>фото1</v>
      </c>
      <c r="I143" s="651"/>
      <c r="J143" s="650" t="s">
        <v>4675</v>
      </c>
      <c r="K143" s="652" t="s">
        <v>603</v>
      </c>
      <c r="L143" s="653">
        <v>2</v>
      </c>
      <c r="M143" s="654">
        <v>139.9</v>
      </c>
      <c r="N143" s="655"/>
      <c r="O143" s="656"/>
      <c r="P143" s="657">
        <v>4607109957974</v>
      </c>
      <c r="Q143" s="658"/>
      <c r="R143" s="659" t="s">
        <v>3342</v>
      </c>
      <c r="S143" s="477"/>
      <c r="T143" s="477"/>
    </row>
    <row r="144" spans="1:20" ht="89.25" x14ac:dyDescent="0.2">
      <c r="A144" s="625">
        <v>111</v>
      </c>
      <c r="B144" s="646">
        <v>9256</v>
      </c>
      <c r="C144" s="647" t="s">
        <v>8109</v>
      </c>
      <c r="D144" s="648"/>
      <c r="E144" s="661" t="s">
        <v>3341</v>
      </c>
      <c r="F144" s="661" t="s">
        <v>8110</v>
      </c>
      <c r="G144" s="661" t="s">
        <v>8111</v>
      </c>
      <c r="H144" s="662" t="str">
        <f t="shared" si="4"/>
        <v>фото1</v>
      </c>
      <c r="I144" s="662"/>
      <c r="J144" s="663" t="s">
        <v>8208</v>
      </c>
      <c r="K144" s="664" t="s">
        <v>603</v>
      </c>
      <c r="L144" s="665">
        <v>2</v>
      </c>
      <c r="M144" s="666">
        <v>195.4</v>
      </c>
      <c r="N144" s="655"/>
      <c r="O144" s="656"/>
      <c r="P144" s="657">
        <v>4607109916117</v>
      </c>
      <c r="Q144" s="660" t="s">
        <v>8206</v>
      </c>
      <c r="R144" s="659" t="s">
        <v>3342</v>
      </c>
      <c r="S144" s="477"/>
      <c r="T144" s="477"/>
    </row>
    <row r="145" spans="1:20" ht="15" x14ac:dyDescent="0.2">
      <c r="A145" s="625">
        <v>130</v>
      </c>
      <c r="B145" s="646">
        <v>2126</v>
      </c>
      <c r="C145" s="647" t="s">
        <v>2807</v>
      </c>
      <c r="D145" s="648"/>
      <c r="E145" s="649" t="s">
        <v>3341</v>
      </c>
      <c r="F145" s="649" t="s">
        <v>2713</v>
      </c>
      <c r="G145" s="649" t="s">
        <v>3360</v>
      </c>
      <c r="H145" s="651" t="str">
        <f t="shared" si="4"/>
        <v>фото1</v>
      </c>
      <c r="I145" s="651"/>
      <c r="J145" s="650" t="s">
        <v>2764</v>
      </c>
      <c r="K145" s="652" t="s">
        <v>603</v>
      </c>
      <c r="L145" s="653">
        <v>2</v>
      </c>
      <c r="M145" s="654">
        <v>134.30000000000001</v>
      </c>
      <c r="N145" s="655"/>
      <c r="O145" s="656"/>
      <c r="P145" s="657">
        <v>4607109976869</v>
      </c>
      <c r="Q145" s="658"/>
      <c r="R145" s="659" t="s">
        <v>3342</v>
      </c>
      <c r="S145" s="477"/>
      <c r="T145" s="477"/>
    </row>
    <row r="146" spans="1:20" ht="25.5" x14ac:dyDescent="0.2">
      <c r="A146" s="625">
        <v>131</v>
      </c>
      <c r="B146" s="646">
        <v>293</v>
      </c>
      <c r="C146" s="647" t="s">
        <v>2808</v>
      </c>
      <c r="D146" s="648"/>
      <c r="E146" s="649" t="s">
        <v>3341</v>
      </c>
      <c r="F146" s="649" t="s">
        <v>2714</v>
      </c>
      <c r="G146" s="649" t="s">
        <v>3361</v>
      </c>
      <c r="H146" s="651" t="str">
        <f t="shared" si="4"/>
        <v>фото1</v>
      </c>
      <c r="I146" s="651"/>
      <c r="J146" s="650" t="s">
        <v>2765</v>
      </c>
      <c r="K146" s="652" t="s">
        <v>603</v>
      </c>
      <c r="L146" s="653">
        <v>2</v>
      </c>
      <c r="M146" s="654">
        <v>134.30000000000001</v>
      </c>
      <c r="N146" s="655"/>
      <c r="O146" s="656"/>
      <c r="P146" s="657">
        <v>4607109976890</v>
      </c>
      <c r="Q146" s="658"/>
      <c r="R146" s="659" t="s">
        <v>3342</v>
      </c>
      <c r="S146" s="477"/>
      <c r="T146" s="477"/>
    </row>
    <row r="147" spans="1:20" ht="15" x14ac:dyDescent="0.2">
      <c r="A147" s="625">
        <v>132</v>
      </c>
      <c r="B147" s="646">
        <v>4641</v>
      </c>
      <c r="C147" s="647" t="s">
        <v>8116</v>
      </c>
      <c r="D147" s="648"/>
      <c r="E147" s="649" t="s">
        <v>3341</v>
      </c>
      <c r="F147" s="649" t="s">
        <v>8117</v>
      </c>
      <c r="G147" s="649" t="s">
        <v>8118</v>
      </c>
      <c r="H147" s="651" t="str">
        <f t="shared" si="4"/>
        <v>фото1</v>
      </c>
      <c r="I147" s="651"/>
      <c r="J147" s="650" t="s">
        <v>8119</v>
      </c>
      <c r="K147" s="652" t="s">
        <v>603</v>
      </c>
      <c r="L147" s="653">
        <v>2</v>
      </c>
      <c r="M147" s="654">
        <v>134.30000000000001</v>
      </c>
      <c r="N147" s="655"/>
      <c r="O147" s="656"/>
      <c r="P147" s="657">
        <v>4607109990629</v>
      </c>
      <c r="Q147" s="658"/>
      <c r="R147" s="659" t="s">
        <v>3342</v>
      </c>
      <c r="S147" s="477"/>
      <c r="T147" s="477"/>
    </row>
    <row r="148" spans="1:20" ht="15.75" x14ac:dyDescent="0.2">
      <c r="A148" s="625">
        <v>133</v>
      </c>
      <c r="B148" s="633"/>
      <c r="C148" s="634"/>
      <c r="D148" s="635"/>
      <c r="E148" s="636"/>
      <c r="F148" s="637" t="s">
        <v>8120</v>
      </c>
      <c r="G148" s="638"/>
      <c r="H148" s="640"/>
      <c r="I148" s="641"/>
      <c r="J148" s="639"/>
      <c r="K148" s="642"/>
      <c r="L148" s="642"/>
      <c r="M148" s="633"/>
      <c r="N148" s="633"/>
      <c r="O148" s="643"/>
      <c r="P148" s="644"/>
      <c r="Q148" s="645"/>
      <c r="R148" s="645"/>
      <c r="S148" s="477"/>
      <c r="T148" s="477"/>
    </row>
    <row r="149" spans="1:20" ht="38.25" x14ac:dyDescent="0.2">
      <c r="A149" s="625">
        <v>134</v>
      </c>
      <c r="B149" s="646">
        <v>10819</v>
      </c>
      <c r="C149" s="647" t="s">
        <v>8121</v>
      </c>
      <c r="D149" s="648"/>
      <c r="E149" s="649" t="s">
        <v>5561</v>
      </c>
      <c r="F149" s="649" t="s">
        <v>5562</v>
      </c>
      <c r="G149" s="649" t="s">
        <v>5563</v>
      </c>
      <c r="H149" s="651" t="str">
        <f t="shared" ref="H149:H154" si="5">HYPERLINK("http://www.gardenbulbs.ru/images/vesna_CL/thumbnails/"&amp;C149&amp;".jpg","фото1")</f>
        <v>фото1</v>
      </c>
      <c r="I149" s="651"/>
      <c r="J149" s="650" t="s">
        <v>5661</v>
      </c>
      <c r="K149" s="652" t="s">
        <v>603</v>
      </c>
      <c r="L149" s="653">
        <v>1</v>
      </c>
      <c r="M149" s="654">
        <v>138.9</v>
      </c>
      <c r="N149" s="655"/>
      <c r="O149" s="656"/>
      <c r="P149" s="657">
        <v>4607109925188</v>
      </c>
      <c r="Q149" s="658"/>
      <c r="R149" s="659" t="s">
        <v>5690</v>
      </c>
      <c r="S149" s="477"/>
      <c r="T149" s="477"/>
    </row>
    <row r="150" spans="1:20" ht="38.25" x14ac:dyDescent="0.2">
      <c r="A150" s="625">
        <v>135</v>
      </c>
      <c r="B150" s="646">
        <v>10820</v>
      </c>
      <c r="C150" s="647" t="s">
        <v>5718</v>
      </c>
      <c r="D150" s="648"/>
      <c r="E150" s="649" t="s">
        <v>5561</v>
      </c>
      <c r="F150" s="649" t="s">
        <v>5564</v>
      </c>
      <c r="G150" s="649" t="s">
        <v>5565</v>
      </c>
      <c r="H150" s="651" t="str">
        <f t="shared" si="5"/>
        <v>фото1</v>
      </c>
      <c r="I150" s="651"/>
      <c r="J150" s="650" t="s">
        <v>5662</v>
      </c>
      <c r="K150" s="652" t="s">
        <v>603</v>
      </c>
      <c r="L150" s="653">
        <v>1</v>
      </c>
      <c r="M150" s="654">
        <v>138.9</v>
      </c>
      <c r="N150" s="655"/>
      <c r="O150" s="656"/>
      <c r="P150" s="657">
        <v>4607109925171</v>
      </c>
      <c r="Q150" s="658"/>
      <c r="R150" s="659" t="s">
        <v>5690</v>
      </c>
      <c r="S150" s="477"/>
      <c r="T150" s="477"/>
    </row>
    <row r="151" spans="1:20" ht="25.5" x14ac:dyDescent="0.2">
      <c r="A151" s="625">
        <v>136</v>
      </c>
      <c r="B151" s="646">
        <v>13235</v>
      </c>
      <c r="C151" s="647" t="s">
        <v>8122</v>
      </c>
      <c r="D151" s="648"/>
      <c r="E151" s="649" t="s">
        <v>5561</v>
      </c>
      <c r="F151" s="649" t="s">
        <v>8123</v>
      </c>
      <c r="G151" s="649" t="s">
        <v>8124</v>
      </c>
      <c r="H151" s="651" t="str">
        <f t="shared" si="5"/>
        <v>фото1</v>
      </c>
      <c r="I151" s="651"/>
      <c r="J151" s="650" t="s">
        <v>8125</v>
      </c>
      <c r="K151" s="652" t="s">
        <v>603</v>
      </c>
      <c r="L151" s="653">
        <v>1</v>
      </c>
      <c r="M151" s="654">
        <v>138.9</v>
      </c>
      <c r="N151" s="655"/>
      <c r="O151" s="656"/>
      <c r="P151" s="657">
        <v>4607109921722</v>
      </c>
      <c r="Q151" s="658"/>
      <c r="R151" s="659" t="s">
        <v>5690</v>
      </c>
      <c r="S151" s="477"/>
      <c r="T151" s="477"/>
    </row>
    <row r="152" spans="1:20" ht="25.5" x14ac:dyDescent="0.2">
      <c r="A152" s="625">
        <v>137</v>
      </c>
      <c r="B152" s="646">
        <v>10821</v>
      </c>
      <c r="C152" s="647" t="s">
        <v>5719</v>
      </c>
      <c r="D152" s="648"/>
      <c r="E152" s="649" t="s">
        <v>5561</v>
      </c>
      <c r="F152" s="649" t="s">
        <v>5566</v>
      </c>
      <c r="G152" s="649" t="s">
        <v>5567</v>
      </c>
      <c r="H152" s="651" t="str">
        <f t="shared" si="5"/>
        <v>фото1</v>
      </c>
      <c r="I152" s="651"/>
      <c r="J152" s="650" t="s">
        <v>5663</v>
      </c>
      <c r="K152" s="652" t="s">
        <v>603</v>
      </c>
      <c r="L152" s="653">
        <v>1</v>
      </c>
      <c r="M152" s="654">
        <v>138.9</v>
      </c>
      <c r="N152" s="655"/>
      <c r="O152" s="656"/>
      <c r="P152" s="657">
        <v>4607109925164</v>
      </c>
      <c r="Q152" s="658"/>
      <c r="R152" s="659" t="s">
        <v>5690</v>
      </c>
      <c r="S152" s="477"/>
      <c r="T152" s="477"/>
    </row>
    <row r="153" spans="1:20" ht="18" customHeight="1" x14ac:dyDescent="0.2">
      <c r="A153" s="625">
        <v>138</v>
      </c>
      <c r="B153" s="646">
        <v>10822</v>
      </c>
      <c r="C153" s="647" t="s">
        <v>5720</v>
      </c>
      <c r="D153" s="648"/>
      <c r="E153" s="649" t="s">
        <v>5561</v>
      </c>
      <c r="F153" s="649" t="s">
        <v>5568</v>
      </c>
      <c r="G153" s="649" t="s">
        <v>5569</v>
      </c>
      <c r="H153" s="651" t="str">
        <f t="shared" si="5"/>
        <v>фото1</v>
      </c>
      <c r="I153" s="651"/>
      <c r="J153" s="650" t="s">
        <v>5664</v>
      </c>
      <c r="K153" s="652" t="s">
        <v>603</v>
      </c>
      <c r="L153" s="653">
        <v>1</v>
      </c>
      <c r="M153" s="654">
        <v>138.9</v>
      </c>
      <c r="N153" s="655"/>
      <c r="O153" s="656"/>
      <c r="P153" s="657">
        <v>4607109925157</v>
      </c>
      <c r="Q153" s="658"/>
      <c r="R153" s="659" t="s">
        <v>5690</v>
      </c>
      <c r="S153" s="477"/>
      <c r="T153" s="477"/>
    </row>
    <row r="154" spans="1:20" ht="25.5" x14ac:dyDescent="0.2">
      <c r="A154" s="625">
        <v>139</v>
      </c>
      <c r="B154" s="646">
        <v>10823</v>
      </c>
      <c r="C154" s="647" t="s">
        <v>5721</v>
      </c>
      <c r="D154" s="648"/>
      <c r="E154" s="649" t="s">
        <v>5561</v>
      </c>
      <c r="F154" s="649" t="s">
        <v>5570</v>
      </c>
      <c r="G154" s="649" t="s">
        <v>5571</v>
      </c>
      <c r="H154" s="651" t="str">
        <f t="shared" si="5"/>
        <v>фото1</v>
      </c>
      <c r="I154" s="651"/>
      <c r="J154" s="650" t="s">
        <v>5665</v>
      </c>
      <c r="K154" s="652" t="s">
        <v>603</v>
      </c>
      <c r="L154" s="653">
        <v>1</v>
      </c>
      <c r="M154" s="654">
        <v>138.9</v>
      </c>
      <c r="N154" s="655"/>
      <c r="O154" s="656"/>
      <c r="P154" s="657">
        <v>4607109925140</v>
      </c>
      <c r="Q154" s="658"/>
      <c r="R154" s="659" t="s">
        <v>5690</v>
      </c>
      <c r="S154" s="477"/>
      <c r="T154" s="477"/>
    </row>
    <row r="155" spans="1:20" ht="15.75" x14ac:dyDescent="0.2">
      <c r="A155" s="625">
        <v>140</v>
      </c>
      <c r="B155" s="633"/>
      <c r="C155" s="634"/>
      <c r="D155" s="635"/>
      <c r="E155" s="636"/>
      <c r="F155" s="637" t="s">
        <v>5560</v>
      </c>
      <c r="G155" s="638"/>
      <c r="H155" s="640"/>
      <c r="I155" s="641"/>
      <c r="J155" s="639"/>
      <c r="K155" s="642"/>
      <c r="L155" s="642"/>
      <c r="M155" s="633"/>
      <c r="N155" s="633"/>
      <c r="O155" s="643"/>
      <c r="P155" s="644"/>
      <c r="Q155" s="645"/>
      <c r="R155" s="645"/>
      <c r="S155" s="477"/>
      <c r="T155" s="477"/>
    </row>
    <row r="156" spans="1:20" ht="25.5" x14ac:dyDescent="0.2">
      <c r="A156" s="625">
        <v>141</v>
      </c>
      <c r="B156" s="646">
        <v>3114</v>
      </c>
      <c r="C156" s="647" t="s">
        <v>8126</v>
      </c>
      <c r="D156" s="648"/>
      <c r="E156" s="649" t="s">
        <v>5561</v>
      </c>
      <c r="F156" s="649" t="s">
        <v>8127</v>
      </c>
      <c r="G156" s="649" t="s">
        <v>8128</v>
      </c>
      <c r="H156" s="651" t="str">
        <f>HYPERLINK("http://www.gardenbulbs.ru/images/vesna_CL/thumbnails/"&amp;C156&amp;".jpg","фото1")</f>
        <v>фото1</v>
      </c>
      <c r="I156" s="651"/>
      <c r="J156" s="650" t="s">
        <v>8129</v>
      </c>
      <c r="K156" s="652" t="s">
        <v>603</v>
      </c>
      <c r="L156" s="653">
        <v>1</v>
      </c>
      <c r="M156" s="654">
        <v>123.4</v>
      </c>
      <c r="N156" s="655"/>
      <c r="O156" s="656"/>
      <c r="P156" s="657">
        <v>4607109927984</v>
      </c>
      <c r="Q156" s="658"/>
      <c r="R156" s="659" t="s">
        <v>5690</v>
      </c>
      <c r="S156" s="477"/>
      <c r="T156" s="477"/>
    </row>
    <row r="157" spans="1:20" ht="25.5" x14ac:dyDescent="0.2">
      <c r="A157" s="625">
        <v>142</v>
      </c>
      <c r="B157" s="646">
        <v>4559</v>
      </c>
      <c r="C157" s="647" t="s">
        <v>5722</v>
      </c>
      <c r="D157" s="648"/>
      <c r="E157" s="649" t="s">
        <v>5561</v>
      </c>
      <c r="F157" s="649" t="s">
        <v>5572</v>
      </c>
      <c r="G157" s="649" t="s">
        <v>5573</v>
      </c>
      <c r="H157" s="651" t="str">
        <f>HYPERLINK("http://www.gardenbulbs.ru/images/vesna_CL/thumbnails/"&amp;C157&amp;".jpg","фото1")</f>
        <v>фото1</v>
      </c>
      <c r="I157" s="651"/>
      <c r="J157" s="650" t="s">
        <v>5666</v>
      </c>
      <c r="K157" s="652" t="s">
        <v>603</v>
      </c>
      <c r="L157" s="653">
        <v>1</v>
      </c>
      <c r="M157" s="654">
        <v>123.4</v>
      </c>
      <c r="N157" s="655"/>
      <c r="O157" s="656"/>
      <c r="P157" s="657">
        <v>4607109989807</v>
      </c>
      <c r="Q157" s="658"/>
      <c r="R157" s="659" t="s">
        <v>5690</v>
      </c>
      <c r="S157" s="477"/>
      <c r="T157" s="477"/>
    </row>
    <row r="158" spans="1:20" ht="25.5" x14ac:dyDescent="0.2">
      <c r="A158" s="625">
        <v>143</v>
      </c>
      <c r="B158" s="646">
        <v>10824</v>
      </c>
      <c r="C158" s="647" t="s">
        <v>5723</v>
      </c>
      <c r="D158" s="648"/>
      <c r="E158" s="649" t="s">
        <v>5561</v>
      </c>
      <c r="F158" s="649" t="s">
        <v>5574</v>
      </c>
      <c r="G158" s="649" t="s">
        <v>5575</v>
      </c>
      <c r="H158" s="651" t="str">
        <f>HYPERLINK("http://www.gardenbulbs.ru/images/vesna_CL/thumbnails/"&amp;C158&amp;".jpg","фото1")</f>
        <v>фото1</v>
      </c>
      <c r="I158" s="651"/>
      <c r="J158" s="650" t="s">
        <v>5667</v>
      </c>
      <c r="K158" s="652" t="s">
        <v>603</v>
      </c>
      <c r="L158" s="653">
        <v>1</v>
      </c>
      <c r="M158" s="654">
        <v>123.4</v>
      </c>
      <c r="N158" s="655"/>
      <c r="O158" s="656"/>
      <c r="P158" s="657">
        <v>4607109925133</v>
      </c>
      <c r="Q158" s="658"/>
      <c r="R158" s="659" t="s">
        <v>5690</v>
      </c>
      <c r="S158" s="477"/>
      <c r="T158" s="477"/>
    </row>
    <row r="159" spans="1:20" ht="38.25" x14ac:dyDescent="0.2">
      <c r="A159" s="625">
        <v>144</v>
      </c>
      <c r="B159" s="646">
        <v>6955</v>
      </c>
      <c r="C159" s="647" t="s">
        <v>5724</v>
      </c>
      <c r="D159" s="648"/>
      <c r="E159" s="649" t="s">
        <v>5561</v>
      </c>
      <c r="F159" s="649" t="s">
        <v>5576</v>
      </c>
      <c r="G159" s="649" t="s">
        <v>5577</v>
      </c>
      <c r="H159" s="651" t="str">
        <f>HYPERLINK("http://www.gardenbulbs.ru/images/vesna_CL/thumbnails/"&amp;C159&amp;".jpg","фото1")</f>
        <v>фото1</v>
      </c>
      <c r="I159" s="651"/>
      <c r="J159" s="650" t="s">
        <v>5668</v>
      </c>
      <c r="K159" s="652" t="s">
        <v>603</v>
      </c>
      <c r="L159" s="653">
        <v>1</v>
      </c>
      <c r="M159" s="654">
        <v>123.4</v>
      </c>
      <c r="N159" s="655"/>
      <c r="O159" s="656"/>
      <c r="P159" s="657">
        <v>4607109945995</v>
      </c>
      <c r="Q159" s="658"/>
      <c r="R159" s="659" t="s">
        <v>3342</v>
      </c>
      <c r="S159" s="477"/>
      <c r="T159" s="477"/>
    </row>
    <row r="160" spans="1:20" ht="25.5" x14ac:dyDescent="0.2">
      <c r="A160" s="625">
        <v>145</v>
      </c>
      <c r="B160" s="646">
        <v>5417</v>
      </c>
      <c r="C160" s="647" t="s">
        <v>5725</v>
      </c>
      <c r="D160" s="648"/>
      <c r="E160" s="649" t="s">
        <v>5561</v>
      </c>
      <c r="F160" s="649" t="s">
        <v>5578</v>
      </c>
      <c r="G160" s="649" t="s">
        <v>5579</v>
      </c>
      <c r="H160" s="651" t="str">
        <f>HYPERLINK("http://www.gardenbulbs.ru/images/vesna_CL/thumbnails/"&amp;C160&amp;".jpg","фото1")</f>
        <v>фото1</v>
      </c>
      <c r="I160" s="651"/>
      <c r="J160" s="650" t="s">
        <v>5669</v>
      </c>
      <c r="K160" s="652" t="s">
        <v>603</v>
      </c>
      <c r="L160" s="653">
        <v>1</v>
      </c>
      <c r="M160" s="654">
        <v>123.4</v>
      </c>
      <c r="N160" s="655"/>
      <c r="O160" s="656"/>
      <c r="P160" s="657">
        <v>4607109937051</v>
      </c>
      <c r="Q160" s="658"/>
      <c r="R160" s="659" t="s">
        <v>5690</v>
      </c>
      <c r="S160" s="477"/>
      <c r="T160" s="477"/>
    </row>
    <row r="161" spans="1:20" ht="15.75" x14ac:dyDescent="0.2">
      <c r="A161" s="625">
        <v>146</v>
      </c>
      <c r="B161" s="633"/>
      <c r="C161" s="634"/>
      <c r="D161" s="635"/>
      <c r="E161" s="636"/>
      <c r="F161" s="637" t="s">
        <v>5580</v>
      </c>
      <c r="G161" s="638"/>
      <c r="H161" s="640"/>
      <c r="I161" s="641"/>
      <c r="J161" s="639"/>
      <c r="K161" s="642"/>
      <c r="L161" s="642"/>
      <c r="M161" s="633"/>
      <c r="N161" s="633"/>
      <c r="O161" s="643"/>
      <c r="P161" s="644"/>
      <c r="Q161" s="645"/>
      <c r="R161" s="645"/>
      <c r="S161" s="477"/>
      <c r="T161" s="477"/>
    </row>
    <row r="162" spans="1:20" ht="15" x14ac:dyDescent="0.2">
      <c r="A162" s="625">
        <v>147</v>
      </c>
      <c r="B162" s="646">
        <v>5412</v>
      </c>
      <c r="C162" s="647" t="s">
        <v>3362</v>
      </c>
      <c r="D162" s="648"/>
      <c r="E162" s="649" t="s">
        <v>5581</v>
      </c>
      <c r="F162" s="649" t="s">
        <v>2715</v>
      </c>
      <c r="G162" s="649" t="s">
        <v>3363</v>
      </c>
      <c r="H162" s="651" t="str">
        <f t="shared" ref="H162:H172" si="6">HYPERLINK("http://www.gardenbulbs.ru/images/vesna_CL/thumbnails/"&amp;C162&amp;".jpg","фото1")</f>
        <v>фото1</v>
      </c>
      <c r="I162" s="651"/>
      <c r="J162" s="650" t="s">
        <v>2766</v>
      </c>
      <c r="K162" s="652" t="s">
        <v>603</v>
      </c>
      <c r="L162" s="653">
        <v>2</v>
      </c>
      <c r="M162" s="654">
        <v>195.4</v>
      </c>
      <c r="N162" s="655"/>
      <c r="O162" s="656"/>
      <c r="P162" s="657">
        <v>4607109937105</v>
      </c>
      <c r="Q162" s="658"/>
      <c r="R162" s="659" t="s">
        <v>3364</v>
      </c>
      <c r="S162" s="477"/>
      <c r="T162" s="477"/>
    </row>
    <row r="163" spans="1:20" ht="25.5" x14ac:dyDescent="0.2">
      <c r="A163" s="625">
        <v>148</v>
      </c>
      <c r="B163" s="646">
        <v>570</v>
      </c>
      <c r="C163" s="647" t="s">
        <v>2343</v>
      </c>
      <c r="D163" s="648"/>
      <c r="E163" s="649" t="s">
        <v>5581</v>
      </c>
      <c r="F163" s="649" t="s">
        <v>2716</v>
      </c>
      <c r="G163" s="649" t="s">
        <v>3365</v>
      </c>
      <c r="H163" s="651" t="str">
        <f t="shared" si="6"/>
        <v>фото1</v>
      </c>
      <c r="I163" s="651"/>
      <c r="J163" s="650" t="s">
        <v>2344</v>
      </c>
      <c r="K163" s="652" t="s">
        <v>603</v>
      </c>
      <c r="L163" s="653">
        <v>2</v>
      </c>
      <c r="M163" s="654">
        <v>195.4</v>
      </c>
      <c r="N163" s="655"/>
      <c r="O163" s="656"/>
      <c r="P163" s="657">
        <v>4607109968451</v>
      </c>
      <c r="Q163" s="658"/>
      <c r="R163" s="659" t="s">
        <v>3364</v>
      </c>
      <c r="S163" s="477"/>
      <c r="T163" s="477"/>
    </row>
    <row r="164" spans="1:20" ht="18" customHeight="1" x14ac:dyDescent="0.2">
      <c r="A164" s="625">
        <v>149</v>
      </c>
      <c r="B164" s="646">
        <v>713</v>
      </c>
      <c r="C164" s="647" t="s">
        <v>5726</v>
      </c>
      <c r="D164" s="648"/>
      <c r="E164" s="649" t="s">
        <v>5582</v>
      </c>
      <c r="F164" s="649" t="s">
        <v>5583</v>
      </c>
      <c r="G164" s="649" t="s">
        <v>5584</v>
      </c>
      <c r="H164" s="651" t="str">
        <f t="shared" si="6"/>
        <v>фото1</v>
      </c>
      <c r="I164" s="651"/>
      <c r="J164" s="650" t="s">
        <v>5670</v>
      </c>
      <c r="K164" s="652" t="s">
        <v>603</v>
      </c>
      <c r="L164" s="653">
        <v>1</v>
      </c>
      <c r="M164" s="654">
        <v>166.4</v>
      </c>
      <c r="N164" s="655"/>
      <c r="O164" s="656"/>
      <c r="P164" s="657">
        <v>4607109935552</v>
      </c>
      <c r="Q164" s="658"/>
      <c r="R164" s="659" t="s">
        <v>5691</v>
      </c>
      <c r="S164" s="477"/>
      <c r="T164" s="477"/>
    </row>
    <row r="165" spans="1:20" ht="15" x14ac:dyDescent="0.2">
      <c r="A165" s="625">
        <v>150</v>
      </c>
      <c r="B165" s="646">
        <v>126</v>
      </c>
      <c r="C165" s="647" t="s">
        <v>2341</v>
      </c>
      <c r="D165" s="648"/>
      <c r="E165" s="649" t="s">
        <v>5585</v>
      </c>
      <c r="F165" s="649" t="s">
        <v>2717</v>
      </c>
      <c r="G165" s="649" t="s">
        <v>3366</v>
      </c>
      <c r="H165" s="651" t="str">
        <f t="shared" si="6"/>
        <v>фото1</v>
      </c>
      <c r="I165" s="651"/>
      <c r="J165" s="650" t="s">
        <v>2342</v>
      </c>
      <c r="K165" s="652" t="s">
        <v>603</v>
      </c>
      <c r="L165" s="653">
        <v>2</v>
      </c>
      <c r="M165" s="654">
        <v>156.6</v>
      </c>
      <c r="N165" s="655"/>
      <c r="O165" s="656"/>
      <c r="P165" s="657">
        <v>4607109968420</v>
      </c>
      <c r="Q165" s="658"/>
      <c r="R165" s="659" t="s">
        <v>3367</v>
      </c>
      <c r="S165" s="477"/>
      <c r="T165" s="477"/>
    </row>
    <row r="166" spans="1:20" ht="15" x14ac:dyDescent="0.2">
      <c r="A166" s="625">
        <v>151</v>
      </c>
      <c r="B166" s="646">
        <v>4634</v>
      </c>
      <c r="C166" s="647" t="s">
        <v>2345</v>
      </c>
      <c r="D166" s="648"/>
      <c r="E166" s="649" t="s">
        <v>5585</v>
      </c>
      <c r="F166" s="649" t="s">
        <v>2718</v>
      </c>
      <c r="G166" s="649" t="s">
        <v>3368</v>
      </c>
      <c r="H166" s="651" t="str">
        <f t="shared" si="6"/>
        <v>фото1</v>
      </c>
      <c r="I166" s="651"/>
      <c r="J166" s="650" t="s">
        <v>2346</v>
      </c>
      <c r="K166" s="652" t="s">
        <v>603</v>
      </c>
      <c r="L166" s="653">
        <v>2</v>
      </c>
      <c r="M166" s="654">
        <v>156.6</v>
      </c>
      <c r="N166" s="655"/>
      <c r="O166" s="656"/>
      <c r="P166" s="657">
        <v>4607109990551</v>
      </c>
      <c r="Q166" s="658"/>
      <c r="R166" s="659" t="s">
        <v>3367</v>
      </c>
      <c r="S166" s="477"/>
      <c r="T166" s="477"/>
    </row>
    <row r="167" spans="1:20" ht="15" x14ac:dyDescent="0.2">
      <c r="A167" s="625">
        <v>152</v>
      </c>
      <c r="B167" s="646">
        <v>127</v>
      </c>
      <c r="C167" s="647" t="s">
        <v>2347</v>
      </c>
      <c r="D167" s="648"/>
      <c r="E167" s="649" t="s">
        <v>5585</v>
      </c>
      <c r="F167" s="649" t="s">
        <v>2719</v>
      </c>
      <c r="G167" s="649" t="s">
        <v>3369</v>
      </c>
      <c r="H167" s="651" t="str">
        <f t="shared" si="6"/>
        <v>фото1</v>
      </c>
      <c r="I167" s="651"/>
      <c r="J167" s="650" t="s">
        <v>2348</v>
      </c>
      <c r="K167" s="652" t="s">
        <v>603</v>
      </c>
      <c r="L167" s="653">
        <v>2</v>
      </c>
      <c r="M167" s="654">
        <v>156.6</v>
      </c>
      <c r="N167" s="655"/>
      <c r="O167" s="656"/>
      <c r="P167" s="657">
        <v>4607109968468</v>
      </c>
      <c r="Q167" s="658"/>
      <c r="R167" s="659" t="s">
        <v>3367</v>
      </c>
      <c r="S167" s="477"/>
      <c r="T167" s="477"/>
    </row>
    <row r="168" spans="1:20" ht="38.25" x14ac:dyDescent="0.2">
      <c r="A168" s="625">
        <v>153</v>
      </c>
      <c r="B168" s="646">
        <v>715</v>
      </c>
      <c r="C168" s="647" t="s">
        <v>2810</v>
      </c>
      <c r="D168" s="648"/>
      <c r="E168" s="649" t="s">
        <v>5585</v>
      </c>
      <c r="F168" s="649" t="s">
        <v>2720</v>
      </c>
      <c r="G168" s="649" t="s">
        <v>3370</v>
      </c>
      <c r="H168" s="651" t="str">
        <f t="shared" si="6"/>
        <v>фото1</v>
      </c>
      <c r="I168" s="651"/>
      <c r="J168" s="650" t="s">
        <v>2767</v>
      </c>
      <c r="K168" s="652" t="s">
        <v>603</v>
      </c>
      <c r="L168" s="653">
        <v>2</v>
      </c>
      <c r="M168" s="654">
        <v>156.6</v>
      </c>
      <c r="N168" s="655"/>
      <c r="O168" s="656"/>
      <c r="P168" s="657">
        <v>4607109935576</v>
      </c>
      <c r="Q168" s="658"/>
      <c r="R168" s="659" t="s">
        <v>3367</v>
      </c>
      <c r="S168" s="477"/>
      <c r="T168" s="477"/>
    </row>
    <row r="169" spans="1:20" ht="15" x14ac:dyDescent="0.2">
      <c r="A169" s="625">
        <v>154</v>
      </c>
      <c r="B169" s="646">
        <v>129</v>
      </c>
      <c r="C169" s="647" t="s">
        <v>2349</v>
      </c>
      <c r="D169" s="648"/>
      <c r="E169" s="649" t="s">
        <v>5585</v>
      </c>
      <c r="F169" s="649" t="s">
        <v>2721</v>
      </c>
      <c r="G169" s="649" t="s">
        <v>3371</v>
      </c>
      <c r="H169" s="651" t="str">
        <f t="shared" si="6"/>
        <v>фото1</v>
      </c>
      <c r="I169" s="651"/>
      <c r="J169" s="650" t="s">
        <v>2350</v>
      </c>
      <c r="K169" s="652" t="s">
        <v>603</v>
      </c>
      <c r="L169" s="653">
        <v>2</v>
      </c>
      <c r="M169" s="654">
        <v>156.6</v>
      </c>
      <c r="N169" s="655"/>
      <c r="O169" s="656"/>
      <c r="P169" s="657">
        <v>4607109968482</v>
      </c>
      <c r="Q169" s="658"/>
      <c r="R169" s="659" t="s">
        <v>3367</v>
      </c>
      <c r="S169" s="477"/>
      <c r="T169" s="477"/>
    </row>
    <row r="170" spans="1:20" ht="15" x14ac:dyDescent="0.2">
      <c r="A170" s="625">
        <v>155</v>
      </c>
      <c r="B170" s="646">
        <v>3115</v>
      </c>
      <c r="C170" s="647" t="s">
        <v>5727</v>
      </c>
      <c r="D170" s="648"/>
      <c r="E170" s="649" t="s">
        <v>5585</v>
      </c>
      <c r="F170" s="649" t="s">
        <v>5586</v>
      </c>
      <c r="G170" s="649" t="s">
        <v>5587</v>
      </c>
      <c r="H170" s="651" t="str">
        <f t="shared" si="6"/>
        <v>фото1</v>
      </c>
      <c r="I170" s="651"/>
      <c r="J170" s="650" t="s">
        <v>329</v>
      </c>
      <c r="K170" s="652" t="s">
        <v>603</v>
      </c>
      <c r="L170" s="653">
        <v>2</v>
      </c>
      <c r="M170" s="654">
        <v>156.6</v>
      </c>
      <c r="N170" s="655"/>
      <c r="O170" s="656"/>
      <c r="P170" s="657">
        <v>4607109954904</v>
      </c>
      <c r="Q170" s="658"/>
      <c r="R170" s="659" t="s">
        <v>3367</v>
      </c>
      <c r="S170" s="477"/>
      <c r="T170" s="477"/>
    </row>
    <row r="171" spans="1:20" ht="25.5" x14ac:dyDescent="0.2">
      <c r="A171" s="625">
        <v>156</v>
      </c>
      <c r="B171" s="646">
        <v>12079</v>
      </c>
      <c r="C171" s="647" t="s">
        <v>5728</v>
      </c>
      <c r="D171" s="648"/>
      <c r="E171" s="649" t="s">
        <v>5585</v>
      </c>
      <c r="F171" s="649" t="s">
        <v>5588</v>
      </c>
      <c r="G171" s="649" t="s">
        <v>5589</v>
      </c>
      <c r="H171" s="651" t="str">
        <f t="shared" si="6"/>
        <v>фото1</v>
      </c>
      <c r="I171" s="651"/>
      <c r="J171" s="650" t="s">
        <v>5671</v>
      </c>
      <c r="K171" s="652" t="s">
        <v>603</v>
      </c>
      <c r="L171" s="653">
        <v>2</v>
      </c>
      <c r="M171" s="654">
        <v>156.6</v>
      </c>
      <c r="N171" s="655"/>
      <c r="O171" s="656"/>
      <c r="P171" s="657">
        <v>4607109922064</v>
      </c>
      <c r="Q171" s="658"/>
      <c r="R171" s="659" t="s">
        <v>3367</v>
      </c>
      <c r="S171" s="477"/>
      <c r="T171" s="477"/>
    </row>
    <row r="172" spans="1:20" ht="15" x14ac:dyDescent="0.2">
      <c r="A172" s="625">
        <v>157</v>
      </c>
      <c r="B172" s="646">
        <v>12080</v>
      </c>
      <c r="C172" s="647" t="s">
        <v>5729</v>
      </c>
      <c r="D172" s="648"/>
      <c r="E172" s="649" t="s">
        <v>5585</v>
      </c>
      <c r="F172" s="649" t="s">
        <v>5590</v>
      </c>
      <c r="G172" s="649" t="s">
        <v>5591</v>
      </c>
      <c r="H172" s="651" t="str">
        <f t="shared" si="6"/>
        <v>фото1</v>
      </c>
      <c r="I172" s="651"/>
      <c r="J172" s="650" t="s">
        <v>5672</v>
      </c>
      <c r="K172" s="652" t="s">
        <v>603</v>
      </c>
      <c r="L172" s="653">
        <v>2</v>
      </c>
      <c r="M172" s="654">
        <v>156.6</v>
      </c>
      <c r="N172" s="655"/>
      <c r="O172" s="656"/>
      <c r="P172" s="657">
        <v>4607109922057</v>
      </c>
      <c r="Q172" s="658"/>
      <c r="R172" s="659" t="s">
        <v>3367</v>
      </c>
      <c r="S172" s="477"/>
      <c r="T172" s="477"/>
    </row>
    <row r="173" spans="1:20" ht="20.25" x14ac:dyDescent="0.2">
      <c r="A173" s="625">
        <v>158</v>
      </c>
      <c r="B173" s="626"/>
      <c r="C173" s="626"/>
      <c r="D173" s="626"/>
      <c r="E173" s="627"/>
      <c r="F173" s="627" t="s">
        <v>2671</v>
      </c>
      <c r="G173" s="626"/>
      <c r="H173" s="628"/>
      <c r="I173" s="628"/>
      <c r="J173" s="626"/>
      <c r="K173" s="629"/>
      <c r="L173" s="630"/>
      <c r="M173" s="630"/>
      <c r="N173" s="630"/>
      <c r="O173" s="631"/>
      <c r="P173" s="630"/>
      <c r="Q173" s="632"/>
      <c r="R173" s="626"/>
      <c r="S173" s="477"/>
      <c r="T173" s="477"/>
    </row>
    <row r="174" spans="1:20" ht="15.75" x14ac:dyDescent="0.2">
      <c r="A174" s="625">
        <v>159</v>
      </c>
      <c r="B174" s="633"/>
      <c r="C174" s="634"/>
      <c r="D174" s="635"/>
      <c r="E174" s="636"/>
      <c r="F174" s="637" t="s">
        <v>4007</v>
      </c>
      <c r="G174" s="638"/>
      <c r="H174" s="640"/>
      <c r="I174" s="641"/>
      <c r="J174" s="639"/>
      <c r="K174" s="642"/>
      <c r="L174" s="642"/>
      <c r="M174" s="633"/>
      <c r="N174" s="633"/>
      <c r="O174" s="643"/>
      <c r="P174" s="644"/>
      <c r="Q174" s="645"/>
      <c r="R174" s="645"/>
      <c r="S174" s="477"/>
      <c r="T174" s="477"/>
    </row>
    <row r="175" spans="1:20" ht="15" x14ac:dyDescent="0.2">
      <c r="A175" s="625">
        <v>160</v>
      </c>
      <c r="B175" s="646">
        <v>6600</v>
      </c>
      <c r="C175" s="647" t="s">
        <v>3372</v>
      </c>
      <c r="D175" s="648"/>
      <c r="E175" s="649" t="s">
        <v>2671</v>
      </c>
      <c r="F175" s="649" t="s">
        <v>4008</v>
      </c>
      <c r="G175" s="649" t="s">
        <v>4044</v>
      </c>
      <c r="H175" s="651" t="str">
        <f>HYPERLINK("http://www.gardenbulbs.ru/images/vesna_CL/thumbnails/"&amp;C175&amp;".jpg","фото1")</f>
        <v>фото1</v>
      </c>
      <c r="I175" s="651"/>
      <c r="J175" s="650" t="s">
        <v>2588</v>
      </c>
      <c r="K175" s="652" t="s">
        <v>2769</v>
      </c>
      <c r="L175" s="653">
        <v>1</v>
      </c>
      <c r="M175" s="654">
        <v>180.4</v>
      </c>
      <c r="N175" s="655"/>
      <c r="O175" s="656"/>
      <c r="P175" s="657">
        <v>4607109930496</v>
      </c>
      <c r="Q175" s="658"/>
      <c r="R175" s="659" t="s">
        <v>3373</v>
      </c>
      <c r="S175" s="477"/>
      <c r="T175" s="477"/>
    </row>
    <row r="176" spans="1:20" ht="15" x14ac:dyDescent="0.2">
      <c r="A176" s="625">
        <v>161</v>
      </c>
      <c r="B176" s="646">
        <v>6602</v>
      </c>
      <c r="C176" s="647" t="s">
        <v>3374</v>
      </c>
      <c r="D176" s="648"/>
      <c r="E176" s="649" t="s">
        <v>2671</v>
      </c>
      <c r="F176" s="649" t="s">
        <v>4009</v>
      </c>
      <c r="G176" s="649" t="s">
        <v>4045</v>
      </c>
      <c r="H176" s="651" t="str">
        <f>HYPERLINK("http://www.gardenbulbs.ru/images/vesna_CL/thumbnails/"&amp;C176&amp;".jpg","фото1")</f>
        <v>фото1</v>
      </c>
      <c r="I176" s="651"/>
      <c r="J176" s="650" t="s">
        <v>2589</v>
      </c>
      <c r="K176" s="652" t="s">
        <v>2769</v>
      </c>
      <c r="L176" s="653">
        <v>1</v>
      </c>
      <c r="M176" s="654">
        <v>192.9</v>
      </c>
      <c r="N176" s="655"/>
      <c r="O176" s="656"/>
      <c r="P176" s="657">
        <v>4607109930489</v>
      </c>
      <c r="Q176" s="658"/>
      <c r="R176" s="659" t="s">
        <v>3373</v>
      </c>
      <c r="S176" s="477"/>
      <c r="T176" s="477"/>
    </row>
    <row r="177" spans="1:20" ht="15" x14ac:dyDescent="0.2">
      <c r="A177" s="625">
        <v>162</v>
      </c>
      <c r="B177" s="646">
        <v>6603</v>
      </c>
      <c r="C177" s="647" t="s">
        <v>3375</v>
      </c>
      <c r="D177" s="648"/>
      <c r="E177" s="649" t="s">
        <v>2671</v>
      </c>
      <c r="F177" s="649" t="s">
        <v>4010</v>
      </c>
      <c r="G177" s="649" t="s">
        <v>4046</v>
      </c>
      <c r="H177" s="651" t="str">
        <f>HYPERLINK("http://www.gardenbulbs.ru/images/vesna_CL/thumbnails/"&amp;C177&amp;".jpg","фото1")</f>
        <v>фото1</v>
      </c>
      <c r="I177" s="651"/>
      <c r="J177" s="650" t="s">
        <v>3376</v>
      </c>
      <c r="K177" s="652" t="s">
        <v>2769</v>
      </c>
      <c r="L177" s="653">
        <v>1</v>
      </c>
      <c r="M177" s="654">
        <v>173.5</v>
      </c>
      <c r="N177" s="655"/>
      <c r="O177" s="656"/>
      <c r="P177" s="657">
        <v>4607109930472</v>
      </c>
      <c r="Q177" s="658"/>
      <c r="R177" s="659" t="s">
        <v>3373</v>
      </c>
      <c r="S177" s="477"/>
      <c r="T177" s="477"/>
    </row>
    <row r="178" spans="1:20" ht="15.75" x14ac:dyDescent="0.2">
      <c r="A178" s="625">
        <v>163</v>
      </c>
      <c r="B178" s="633"/>
      <c r="C178" s="634"/>
      <c r="D178" s="635"/>
      <c r="E178" s="636"/>
      <c r="F178" s="637" t="s">
        <v>4007</v>
      </c>
      <c r="G178" s="638"/>
      <c r="H178" s="640"/>
      <c r="I178" s="641"/>
      <c r="J178" s="639"/>
      <c r="K178" s="642"/>
      <c r="L178" s="642"/>
      <c r="M178" s="633"/>
      <c r="N178" s="633"/>
      <c r="O178" s="643"/>
      <c r="P178" s="644"/>
      <c r="Q178" s="645"/>
      <c r="R178" s="645"/>
      <c r="S178" s="477"/>
      <c r="T178" s="477"/>
    </row>
    <row r="179" spans="1:20" ht="25.5" x14ac:dyDescent="0.2">
      <c r="A179" s="625">
        <v>164</v>
      </c>
      <c r="B179" s="646">
        <v>3123</v>
      </c>
      <c r="C179" s="647" t="s">
        <v>2811</v>
      </c>
      <c r="D179" s="648"/>
      <c r="E179" s="649" t="s">
        <v>2671</v>
      </c>
      <c r="F179" s="649" t="s">
        <v>2722</v>
      </c>
      <c r="G179" s="649" t="s">
        <v>3377</v>
      </c>
      <c r="H179" s="651" t="str">
        <f t="shared" ref="H179:H210" si="7">HYPERLINK("http://www.gardenbulbs.ru/images/vesna_CL/thumbnails/"&amp;C179&amp;".jpg","фото1")</f>
        <v>фото1</v>
      </c>
      <c r="I179" s="651"/>
      <c r="J179" s="650" t="s">
        <v>2768</v>
      </c>
      <c r="K179" s="652" t="s">
        <v>2769</v>
      </c>
      <c r="L179" s="653">
        <v>1</v>
      </c>
      <c r="M179" s="654">
        <v>220.2</v>
      </c>
      <c r="N179" s="655"/>
      <c r="O179" s="656"/>
      <c r="P179" s="657">
        <v>4607109955048</v>
      </c>
      <c r="Q179" s="658"/>
      <c r="R179" s="659" t="s">
        <v>3373</v>
      </c>
      <c r="S179" s="477"/>
      <c r="T179" s="477"/>
    </row>
    <row r="180" spans="1:20" ht="15" x14ac:dyDescent="0.2">
      <c r="A180" s="625">
        <v>165</v>
      </c>
      <c r="B180" s="646">
        <v>4668</v>
      </c>
      <c r="C180" s="647" t="s">
        <v>4105</v>
      </c>
      <c r="D180" s="648"/>
      <c r="E180" s="649" t="s">
        <v>2671</v>
      </c>
      <c r="F180" s="649" t="s">
        <v>4011</v>
      </c>
      <c r="G180" s="649" t="s">
        <v>4047</v>
      </c>
      <c r="H180" s="651" t="str">
        <f t="shared" si="7"/>
        <v>фото1</v>
      </c>
      <c r="I180" s="651"/>
      <c r="J180" s="650" t="s">
        <v>4079</v>
      </c>
      <c r="K180" s="652" t="s">
        <v>2769</v>
      </c>
      <c r="L180" s="653">
        <v>1</v>
      </c>
      <c r="M180" s="654">
        <v>261.89999999999998</v>
      </c>
      <c r="N180" s="655"/>
      <c r="O180" s="656"/>
      <c r="P180" s="657">
        <v>4607109990896</v>
      </c>
      <c r="Q180" s="658"/>
      <c r="R180" s="659" t="s">
        <v>3373</v>
      </c>
      <c r="S180" s="477"/>
      <c r="T180" s="477"/>
    </row>
    <row r="181" spans="1:20" ht="15" x14ac:dyDescent="0.2">
      <c r="A181" s="625">
        <v>166</v>
      </c>
      <c r="B181" s="646">
        <v>4112</v>
      </c>
      <c r="C181" s="647" t="s">
        <v>3378</v>
      </c>
      <c r="D181" s="648"/>
      <c r="E181" s="649" t="s">
        <v>2671</v>
      </c>
      <c r="F181" s="649" t="s">
        <v>3379</v>
      </c>
      <c r="G181" s="649" t="s">
        <v>3380</v>
      </c>
      <c r="H181" s="651" t="str">
        <f t="shared" si="7"/>
        <v>фото1</v>
      </c>
      <c r="I181" s="651"/>
      <c r="J181" s="650" t="s">
        <v>2589</v>
      </c>
      <c r="K181" s="652" t="s">
        <v>2769</v>
      </c>
      <c r="L181" s="653">
        <v>1</v>
      </c>
      <c r="M181" s="654">
        <v>303.5</v>
      </c>
      <c r="N181" s="655"/>
      <c r="O181" s="656"/>
      <c r="P181" s="657">
        <v>4607109983300</v>
      </c>
      <c r="Q181" s="658"/>
      <c r="R181" s="659" t="s">
        <v>3373</v>
      </c>
      <c r="S181" s="477"/>
      <c r="T181" s="477"/>
    </row>
    <row r="182" spans="1:20" ht="25.5" x14ac:dyDescent="0.2">
      <c r="A182" s="625">
        <v>167</v>
      </c>
      <c r="B182" s="646">
        <v>624</v>
      </c>
      <c r="C182" s="647" t="s">
        <v>5730</v>
      </c>
      <c r="D182" s="648"/>
      <c r="E182" s="649" t="s">
        <v>2671</v>
      </c>
      <c r="F182" s="649" t="s">
        <v>5592</v>
      </c>
      <c r="G182" s="649" t="s">
        <v>5593</v>
      </c>
      <c r="H182" s="651" t="str">
        <f t="shared" si="7"/>
        <v>фото1</v>
      </c>
      <c r="I182" s="651"/>
      <c r="J182" s="650" t="s">
        <v>5673</v>
      </c>
      <c r="K182" s="652" t="s">
        <v>2769</v>
      </c>
      <c r="L182" s="653">
        <v>1</v>
      </c>
      <c r="M182" s="654">
        <v>206.3</v>
      </c>
      <c r="N182" s="655"/>
      <c r="O182" s="656"/>
      <c r="P182" s="657">
        <v>4607109969380</v>
      </c>
      <c r="Q182" s="658"/>
      <c r="R182" s="659" t="s">
        <v>3373</v>
      </c>
      <c r="S182" s="477"/>
      <c r="T182" s="477"/>
    </row>
    <row r="183" spans="1:20" ht="15" x14ac:dyDescent="0.2">
      <c r="A183" s="625">
        <v>168</v>
      </c>
      <c r="B183" s="646">
        <v>1808</v>
      </c>
      <c r="C183" s="647" t="s">
        <v>5731</v>
      </c>
      <c r="D183" s="648"/>
      <c r="E183" s="649" t="s">
        <v>2671</v>
      </c>
      <c r="F183" s="649" t="s">
        <v>5594</v>
      </c>
      <c r="G183" s="649" t="s">
        <v>5595</v>
      </c>
      <c r="H183" s="651" t="str">
        <f t="shared" si="7"/>
        <v>фото1</v>
      </c>
      <c r="I183" s="651"/>
      <c r="J183" s="650" t="s">
        <v>5674</v>
      </c>
      <c r="K183" s="652" t="s">
        <v>3458</v>
      </c>
      <c r="L183" s="653">
        <v>1</v>
      </c>
      <c r="M183" s="654">
        <v>296.60000000000002</v>
      </c>
      <c r="N183" s="655"/>
      <c r="O183" s="656"/>
      <c r="P183" s="657">
        <v>4607109969397</v>
      </c>
      <c r="Q183" s="658"/>
      <c r="R183" s="659" t="s">
        <v>3459</v>
      </c>
      <c r="S183" s="477"/>
      <c r="T183" s="477"/>
    </row>
    <row r="184" spans="1:20" ht="25.5" x14ac:dyDescent="0.2">
      <c r="A184" s="625">
        <v>169</v>
      </c>
      <c r="B184" s="646">
        <v>3124</v>
      </c>
      <c r="C184" s="647" t="s">
        <v>5732</v>
      </c>
      <c r="D184" s="648"/>
      <c r="E184" s="649" t="s">
        <v>2671</v>
      </c>
      <c r="F184" s="649" t="s">
        <v>5596</v>
      </c>
      <c r="G184" s="649" t="s">
        <v>5597</v>
      </c>
      <c r="H184" s="651" t="str">
        <f t="shared" si="7"/>
        <v>фото1</v>
      </c>
      <c r="I184" s="651"/>
      <c r="J184" s="650" t="s">
        <v>5675</v>
      </c>
      <c r="K184" s="652" t="s">
        <v>2769</v>
      </c>
      <c r="L184" s="653">
        <v>1</v>
      </c>
      <c r="M184" s="654">
        <v>386.9</v>
      </c>
      <c r="N184" s="655"/>
      <c r="O184" s="656"/>
      <c r="P184" s="657">
        <v>4607109955055</v>
      </c>
      <c r="Q184" s="658"/>
      <c r="R184" s="659" t="s">
        <v>3373</v>
      </c>
      <c r="S184" s="477"/>
      <c r="T184" s="477"/>
    </row>
    <row r="185" spans="1:20" ht="25.5" x14ac:dyDescent="0.2">
      <c r="A185" s="625">
        <v>170</v>
      </c>
      <c r="B185" s="646">
        <v>4113</v>
      </c>
      <c r="C185" s="647" t="s">
        <v>4676</v>
      </c>
      <c r="D185" s="648"/>
      <c r="E185" s="649" t="s">
        <v>2671</v>
      </c>
      <c r="F185" s="649" t="s">
        <v>4677</v>
      </c>
      <c r="G185" s="649" t="s">
        <v>4678</v>
      </c>
      <c r="H185" s="651" t="str">
        <f t="shared" si="7"/>
        <v>фото1</v>
      </c>
      <c r="I185" s="651"/>
      <c r="J185" s="650" t="s">
        <v>4679</v>
      </c>
      <c r="K185" s="652" t="s">
        <v>2769</v>
      </c>
      <c r="L185" s="653">
        <v>1</v>
      </c>
      <c r="M185" s="654">
        <v>254.9</v>
      </c>
      <c r="N185" s="655"/>
      <c r="O185" s="656"/>
      <c r="P185" s="657">
        <v>4607109983317</v>
      </c>
      <c r="Q185" s="658"/>
      <c r="R185" s="659" t="s">
        <v>3373</v>
      </c>
      <c r="S185" s="477"/>
      <c r="T185" s="477"/>
    </row>
    <row r="186" spans="1:20" ht="15" x14ac:dyDescent="0.2">
      <c r="A186" s="625">
        <v>171</v>
      </c>
      <c r="B186" s="646">
        <v>6892</v>
      </c>
      <c r="C186" s="647" t="s">
        <v>4106</v>
      </c>
      <c r="D186" s="648"/>
      <c r="E186" s="649" t="s">
        <v>2671</v>
      </c>
      <c r="F186" s="649" t="s">
        <v>4012</v>
      </c>
      <c r="G186" s="649" t="s">
        <v>4048</v>
      </c>
      <c r="H186" s="651" t="str">
        <f t="shared" si="7"/>
        <v>фото1</v>
      </c>
      <c r="I186" s="651"/>
      <c r="J186" s="650" t="s">
        <v>2589</v>
      </c>
      <c r="K186" s="652" t="s">
        <v>2769</v>
      </c>
      <c r="L186" s="653">
        <v>1</v>
      </c>
      <c r="M186" s="654">
        <v>254.9</v>
      </c>
      <c r="N186" s="655"/>
      <c r="O186" s="656"/>
      <c r="P186" s="657">
        <v>4607109945360</v>
      </c>
      <c r="Q186" s="658"/>
      <c r="R186" s="659" t="s">
        <v>3373</v>
      </c>
      <c r="S186" s="477"/>
      <c r="T186" s="477"/>
    </row>
    <row r="187" spans="1:20" ht="15" x14ac:dyDescent="0.2">
      <c r="A187" s="625">
        <v>172</v>
      </c>
      <c r="B187" s="646">
        <v>1809</v>
      </c>
      <c r="C187" s="647" t="s">
        <v>3381</v>
      </c>
      <c r="D187" s="648"/>
      <c r="E187" s="649" t="s">
        <v>2671</v>
      </c>
      <c r="F187" s="649" t="s">
        <v>3382</v>
      </c>
      <c r="G187" s="649" t="s">
        <v>3383</v>
      </c>
      <c r="H187" s="651" t="str">
        <f t="shared" si="7"/>
        <v>фото1</v>
      </c>
      <c r="I187" s="651"/>
      <c r="J187" s="650" t="s">
        <v>3384</v>
      </c>
      <c r="K187" s="652" t="s">
        <v>2769</v>
      </c>
      <c r="L187" s="653">
        <v>1</v>
      </c>
      <c r="M187" s="654">
        <v>227.2</v>
      </c>
      <c r="N187" s="655"/>
      <c r="O187" s="656"/>
      <c r="P187" s="657">
        <v>4607109969403</v>
      </c>
      <c r="Q187" s="658"/>
      <c r="R187" s="659" t="s">
        <v>3373</v>
      </c>
      <c r="S187" s="477"/>
      <c r="T187" s="477"/>
    </row>
    <row r="188" spans="1:20" ht="15" x14ac:dyDescent="0.2">
      <c r="A188" s="625">
        <v>173</v>
      </c>
      <c r="B188" s="646">
        <v>4670</v>
      </c>
      <c r="C188" s="647" t="s">
        <v>3385</v>
      </c>
      <c r="D188" s="648"/>
      <c r="E188" s="649" t="s">
        <v>2671</v>
      </c>
      <c r="F188" s="649" t="s">
        <v>2941</v>
      </c>
      <c r="G188" s="649" t="s">
        <v>2940</v>
      </c>
      <c r="H188" s="651" t="str">
        <f t="shared" si="7"/>
        <v>фото1</v>
      </c>
      <c r="I188" s="651"/>
      <c r="J188" s="650" t="s">
        <v>3386</v>
      </c>
      <c r="K188" s="652" t="s">
        <v>2769</v>
      </c>
      <c r="L188" s="653">
        <v>1</v>
      </c>
      <c r="M188" s="654">
        <v>234.1</v>
      </c>
      <c r="N188" s="655"/>
      <c r="O188" s="656"/>
      <c r="P188" s="657">
        <v>4607109990919</v>
      </c>
      <c r="Q188" s="658"/>
      <c r="R188" s="659" t="s">
        <v>3373</v>
      </c>
      <c r="S188" s="477"/>
      <c r="T188" s="477"/>
    </row>
    <row r="189" spans="1:20" ht="25.5" x14ac:dyDescent="0.2">
      <c r="A189" s="625">
        <v>174</v>
      </c>
      <c r="B189" s="646">
        <v>2727</v>
      </c>
      <c r="C189" s="647" t="s">
        <v>5733</v>
      </c>
      <c r="D189" s="648"/>
      <c r="E189" s="649" t="s">
        <v>2671</v>
      </c>
      <c r="F189" s="649" t="s">
        <v>5598</v>
      </c>
      <c r="G189" s="649" t="s">
        <v>5599</v>
      </c>
      <c r="H189" s="651" t="str">
        <f t="shared" si="7"/>
        <v>фото1</v>
      </c>
      <c r="I189" s="651"/>
      <c r="J189" s="650" t="s">
        <v>2588</v>
      </c>
      <c r="K189" s="652" t="s">
        <v>2769</v>
      </c>
      <c r="L189" s="653">
        <v>1</v>
      </c>
      <c r="M189" s="654">
        <v>414.6</v>
      </c>
      <c r="N189" s="655"/>
      <c r="O189" s="656"/>
      <c r="P189" s="657">
        <v>4607109977156</v>
      </c>
      <c r="Q189" s="658"/>
      <c r="R189" s="659" t="s">
        <v>3373</v>
      </c>
      <c r="S189" s="477"/>
      <c r="T189" s="477"/>
    </row>
    <row r="190" spans="1:20" ht="25.5" x14ac:dyDescent="0.2">
      <c r="A190" s="625">
        <v>175</v>
      </c>
      <c r="B190" s="646">
        <v>3125</v>
      </c>
      <c r="C190" s="647" t="s">
        <v>3387</v>
      </c>
      <c r="D190" s="648"/>
      <c r="E190" s="649" t="s">
        <v>2671</v>
      </c>
      <c r="F190" s="649" t="s">
        <v>3388</v>
      </c>
      <c r="G190" s="649" t="s">
        <v>3389</v>
      </c>
      <c r="H190" s="651" t="str">
        <f t="shared" si="7"/>
        <v>фото1</v>
      </c>
      <c r="I190" s="651"/>
      <c r="J190" s="650" t="s">
        <v>3390</v>
      </c>
      <c r="K190" s="652" t="s">
        <v>2769</v>
      </c>
      <c r="L190" s="653">
        <v>1</v>
      </c>
      <c r="M190" s="654">
        <v>220.2</v>
      </c>
      <c r="N190" s="655"/>
      <c r="O190" s="656"/>
      <c r="P190" s="657">
        <v>4607109955062</v>
      </c>
      <c r="Q190" s="658"/>
      <c r="R190" s="659" t="s">
        <v>3373</v>
      </c>
      <c r="S190" s="477"/>
      <c r="T190" s="477"/>
    </row>
    <row r="191" spans="1:20" ht="15" x14ac:dyDescent="0.2">
      <c r="A191" s="625">
        <v>176</v>
      </c>
      <c r="B191" s="646">
        <v>1110</v>
      </c>
      <c r="C191" s="647" t="s">
        <v>2813</v>
      </c>
      <c r="D191" s="648"/>
      <c r="E191" s="649" t="s">
        <v>2671</v>
      </c>
      <c r="F191" s="649" t="s">
        <v>2723</v>
      </c>
      <c r="G191" s="649" t="s">
        <v>3391</v>
      </c>
      <c r="H191" s="651" t="str">
        <f t="shared" si="7"/>
        <v>фото1</v>
      </c>
      <c r="I191" s="651"/>
      <c r="J191" s="650" t="s">
        <v>2589</v>
      </c>
      <c r="K191" s="652" t="s">
        <v>2769</v>
      </c>
      <c r="L191" s="653">
        <v>1</v>
      </c>
      <c r="M191" s="654">
        <v>227.2</v>
      </c>
      <c r="N191" s="655"/>
      <c r="O191" s="656"/>
      <c r="P191" s="657">
        <v>4607109977170</v>
      </c>
      <c r="Q191" s="658"/>
      <c r="R191" s="659" t="s">
        <v>3373</v>
      </c>
      <c r="S191" s="477"/>
      <c r="T191" s="477"/>
    </row>
    <row r="192" spans="1:20" ht="51" x14ac:dyDescent="0.2">
      <c r="A192" s="625">
        <v>177</v>
      </c>
      <c r="B192" s="646">
        <v>1698</v>
      </c>
      <c r="C192" s="647" t="s">
        <v>3392</v>
      </c>
      <c r="D192" s="648"/>
      <c r="E192" s="649" t="s">
        <v>2671</v>
      </c>
      <c r="F192" s="649" t="s">
        <v>3393</v>
      </c>
      <c r="G192" s="649" t="s">
        <v>3394</v>
      </c>
      <c r="H192" s="651" t="str">
        <f t="shared" si="7"/>
        <v>фото1</v>
      </c>
      <c r="I192" s="651"/>
      <c r="J192" s="650" t="s">
        <v>3395</v>
      </c>
      <c r="K192" s="652" t="s">
        <v>2769</v>
      </c>
      <c r="L192" s="653">
        <v>1</v>
      </c>
      <c r="M192" s="654">
        <v>199.4</v>
      </c>
      <c r="N192" s="655"/>
      <c r="O192" s="656"/>
      <c r="P192" s="657">
        <v>4607109965863</v>
      </c>
      <c r="Q192" s="658"/>
      <c r="R192" s="659" t="s">
        <v>3373</v>
      </c>
      <c r="S192" s="477"/>
      <c r="T192" s="477"/>
    </row>
    <row r="193" spans="1:20" ht="25.5" x14ac:dyDescent="0.2">
      <c r="A193" s="625">
        <v>178</v>
      </c>
      <c r="B193" s="646">
        <v>625</v>
      </c>
      <c r="C193" s="647" t="s">
        <v>2812</v>
      </c>
      <c r="D193" s="648"/>
      <c r="E193" s="649" t="s">
        <v>2671</v>
      </c>
      <c r="F193" s="649" t="s">
        <v>2724</v>
      </c>
      <c r="G193" s="649" t="s">
        <v>3396</v>
      </c>
      <c r="H193" s="651" t="str">
        <f t="shared" si="7"/>
        <v>фото1</v>
      </c>
      <c r="I193" s="651"/>
      <c r="J193" s="650" t="s">
        <v>2770</v>
      </c>
      <c r="K193" s="652" t="s">
        <v>2769</v>
      </c>
      <c r="L193" s="653">
        <v>1</v>
      </c>
      <c r="M193" s="654">
        <v>329.2</v>
      </c>
      <c r="N193" s="655"/>
      <c r="O193" s="656"/>
      <c r="P193" s="657">
        <v>4607109969410</v>
      </c>
      <c r="Q193" s="658"/>
      <c r="R193" s="659" t="s">
        <v>3373</v>
      </c>
      <c r="S193" s="477"/>
      <c r="T193" s="477"/>
    </row>
    <row r="194" spans="1:20" ht="15" x14ac:dyDescent="0.2">
      <c r="A194" s="625">
        <v>179</v>
      </c>
      <c r="B194" s="646">
        <v>1207</v>
      </c>
      <c r="C194" s="647" t="s">
        <v>3397</v>
      </c>
      <c r="D194" s="648"/>
      <c r="E194" s="649" t="s">
        <v>2671</v>
      </c>
      <c r="F194" s="649" t="s">
        <v>3398</v>
      </c>
      <c r="G194" s="649" t="s">
        <v>3399</v>
      </c>
      <c r="H194" s="651" t="str">
        <f t="shared" si="7"/>
        <v>фото1</v>
      </c>
      <c r="I194" s="651"/>
      <c r="J194" s="650" t="s">
        <v>3400</v>
      </c>
      <c r="K194" s="652" t="s">
        <v>2769</v>
      </c>
      <c r="L194" s="653">
        <v>1</v>
      </c>
      <c r="M194" s="654">
        <v>213.3</v>
      </c>
      <c r="N194" s="655"/>
      <c r="O194" s="656"/>
      <c r="P194" s="657">
        <v>4607109977187</v>
      </c>
      <c r="Q194" s="658"/>
      <c r="R194" s="659" t="s">
        <v>3373</v>
      </c>
      <c r="S194" s="477"/>
      <c r="T194" s="477"/>
    </row>
    <row r="195" spans="1:20" ht="15" x14ac:dyDescent="0.2">
      <c r="A195" s="625">
        <v>180</v>
      </c>
      <c r="B195" s="646">
        <v>4111</v>
      </c>
      <c r="C195" s="647" t="s">
        <v>3401</v>
      </c>
      <c r="D195" s="648"/>
      <c r="E195" s="649" t="s">
        <v>2671</v>
      </c>
      <c r="F195" s="649" t="s">
        <v>3402</v>
      </c>
      <c r="G195" s="649" t="s">
        <v>3403</v>
      </c>
      <c r="H195" s="651" t="str">
        <f t="shared" si="7"/>
        <v>фото1</v>
      </c>
      <c r="I195" s="651"/>
      <c r="J195" s="650" t="s">
        <v>2785</v>
      </c>
      <c r="K195" s="652" t="s">
        <v>2769</v>
      </c>
      <c r="L195" s="653">
        <v>1</v>
      </c>
      <c r="M195" s="654">
        <v>574.29999999999995</v>
      </c>
      <c r="N195" s="655"/>
      <c r="O195" s="656"/>
      <c r="P195" s="657">
        <v>4607109983294</v>
      </c>
      <c r="Q195" s="658"/>
      <c r="R195" s="659" t="s">
        <v>3404</v>
      </c>
      <c r="S195" s="477"/>
      <c r="T195" s="477"/>
    </row>
    <row r="196" spans="1:20" ht="15" x14ac:dyDescent="0.2">
      <c r="A196" s="625">
        <v>181</v>
      </c>
      <c r="B196" s="646">
        <v>1810</v>
      </c>
      <c r="C196" s="647" t="s">
        <v>3405</v>
      </c>
      <c r="D196" s="648"/>
      <c r="E196" s="649" t="s">
        <v>2671</v>
      </c>
      <c r="F196" s="649" t="s">
        <v>3406</v>
      </c>
      <c r="G196" s="649" t="s">
        <v>3407</v>
      </c>
      <c r="H196" s="651" t="str">
        <f t="shared" si="7"/>
        <v>фото1</v>
      </c>
      <c r="I196" s="651"/>
      <c r="J196" s="650" t="s">
        <v>3408</v>
      </c>
      <c r="K196" s="652" t="s">
        <v>2769</v>
      </c>
      <c r="L196" s="653">
        <v>1</v>
      </c>
      <c r="M196" s="654">
        <v>227.2</v>
      </c>
      <c r="N196" s="655"/>
      <c r="O196" s="656"/>
      <c r="P196" s="657">
        <v>4607109969427</v>
      </c>
      <c r="Q196" s="658"/>
      <c r="R196" s="659" t="s">
        <v>3373</v>
      </c>
      <c r="S196" s="477"/>
      <c r="T196" s="477"/>
    </row>
    <row r="197" spans="1:20" ht="25.5" x14ac:dyDescent="0.2">
      <c r="A197" s="625">
        <v>182</v>
      </c>
      <c r="B197" s="646">
        <v>632</v>
      </c>
      <c r="C197" s="647" t="s">
        <v>2835</v>
      </c>
      <c r="D197" s="648"/>
      <c r="E197" s="649" t="s">
        <v>2671</v>
      </c>
      <c r="F197" s="649" t="s">
        <v>2725</v>
      </c>
      <c r="G197" s="649" t="s">
        <v>3409</v>
      </c>
      <c r="H197" s="651" t="str">
        <f t="shared" si="7"/>
        <v>фото1</v>
      </c>
      <c r="I197" s="651"/>
      <c r="J197" s="650" t="s">
        <v>2771</v>
      </c>
      <c r="K197" s="652" t="s">
        <v>2769</v>
      </c>
      <c r="L197" s="653">
        <v>1</v>
      </c>
      <c r="M197" s="654">
        <v>254.9</v>
      </c>
      <c r="N197" s="655"/>
      <c r="O197" s="656"/>
      <c r="P197" s="657">
        <v>4607109969434</v>
      </c>
      <c r="Q197" s="658"/>
      <c r="R197" s="659" t="s">
        <v>3373</v>
      </c>
      <c r="S197" s="477"/>
      <c r="T197" s="477"/>
    </row>
    <row r="198" spans="1:20" ht="25.5" x14ac:dyDescent="0.2">
      <c r="A198" s="625">
        <v>183</v>
      </c>
      <c r="B198" s="646">
        <v>3128</v>
      </c>
      <c r="C198" s="647" t="s">
        <v>3410</v>
      </c>
      <c r="D198" s="648"/>
      <c r="E198" s="649" t="s">
        <v>2671</v>
      </c>
      <c r="F198" s="649" t="s">
        <v>3411</v>
      </c>
      <c r="G198" s="649" t="s">
        <v>3412</v>
      </c>
      <c r="H198" s="651" t="str">
        <f t="shared" si="7"/>
        <v>фото1</v>
      </c>
      <c r="I198" s="651"/>
      <c r="J198" s="650" t="s">
        <v>3413</v>
      </c>
      <c r="K198" s="652" t="s">
        <v>2769</v>
      </c>
      <c r="L198" s="653">
        <v>1</v>
      </c>
      <c r="M198" s="654">
        <v>296.60000000000002</v>
      </c>
      <c r="N198" s="655"/>
      <c r="O198" s="656"/>
      <c r="P198" s="657">
        <v>4607109955093</v>
      </c>
      <c r="Q198" s="658"/>
      <c r="R198" s="659" t="s">
        <v>3373</v>
      </c>
      <c r="S198" s="477"/>
      <c r="T198" s="477"/>
    </row>
    <row r="199" spans="1:20" ht="25.5" x14ac:dyDescent="0.2">
      <c r="A199" s="625">
        <v>184</v>
      </c>
      <c r="B199" s="646">
        <v>3129</v>
      </c>
      <c r="C199" s="647" t="s">
        <v>2823</v>
      </c>
      <c r="D199" s="648"/>
      <c r="E199" s="649" t="s">
        <v>2671</v>
      </c>
      <c r="F199" s="649" t="s">
        <v>2726</v>
      </c>
      <c r="G199" s="649" t="s">
        <v>3414</v>
      </c>
      <c r="H199" s="651" t="str">
        <f t="shared" si="7"/>
        <v>фото1</v>
      </c>
      <c r="I199" s="651"/>
      <c r="J199" s="650" t="s">
        <v>2772</v>
      </c>
      <c r="K199" s="652" t="s">
        <v>2769</v>
      </c>
      <c r="L199" s="653">
        <v>1</v>
      </c>
      <c r="M199" s="654">
        <v>227.2</v>
      </c>
      <c r="N199" s="655"/>
      <c r="O199" s="656"/>
      <c r="P199" s="657">
        <v>4607109955109</v>
      </c>
      <c r="Q199" s="658"/>
      <c r="R199" s="659" t="s">
        <v>3373</v>
      </c>
      <c r="S199" s="477"/>
      <c r="T199" s="477"/>
    </row>
    <row r="200" spans="1:20" ht="25.5" x14ac:dyDescent="0.2">
      <c r="A200" s="625">
        <v>185</v>
      </c>
      <c r="B200" s="646">
        <v>4115</v>
      </c>
      <c r="C200" s="647" t="s">
        <v>5734</v>
      </c>
      <c r="D200" s="648"/>
      <c r="E200" s="649" t="s">
        <v>2671</v>
      </c>
      <c r="F200" s="649" t="s">
        <v>5600</v>
      </c>
      <c r="G200" s="649" t="s">
        <v>5601</v>
      </c>
      <c r="H200" s="651" t="str">
        <f t="shared" si="7"/>
        <v>фото1</v>
      </c>
      <c r="I200" s="651"/>
      <c r="J200" s="650" t="s">
        <v>4683</v>
      </c>
      <c r="K200" s="652" t="s">
        <v>2769</v>
      </c>
      <c r="L200" s="653">
        <v>1</v>
      </c>
      <c r="M200" s="654">
        <v>254.9</v>
      </c>
      <c r="N200" s="655"/>
      <c r="O200" s="656"/>
      <c r="P200" s="657">
        <v>4607109983331</v>
      </c>
      <c r="Q200" s="658"/>
      <c r="R200" s="659" t="s">
        <v>3373</v>
      </c>
      <c r="S200" s="477"/>
      <c r="T200" s="477"/>
    </row>
    <row r="201" spans="1:20" ht="51" x14ac:dyDescent="0.2">
      <c r="A201" s="625">
        <v>186</v>
      </c>
      <c r="B201" s="646">
        <v>10844</v>
      </c>
      <c r="C201" s="647" t="s">
        <v>5735</v>
      </c>
      <c r="D201" s="648"/>
      <c r="E201" s="649" t="s">
        <v>2671</v>
      </c>
      <c r="F201" s="649" t="s">
        <v>5602</v>
      </c>
      <c r="G201" s="649" t="s">
        <v>5603</v>
      </c>
      <c r="H201" s="651" t="str">
        <f t="shared" si="7"/>
        <v>фото1</v>
      </c>
      <c r="I201" s="651"/>
      <c r="J201" s="650" t="s">
        <v>5676</v>
      </c>
      <c r="K201" s="652" t="s">
        <v>2769</v>
      </c>
      <c r="L201" s="653">
        <v>1</v>
      </c>
      <c r="M201" s="654">
        <v>289.7</v>
      </c>
      <c r="N201" s="655"/>
      <c r="O201" s="656"/>
      <c r="P201" s="657">
        <v>4607109924938</v>
      </c>
      <c r="Q201" s="658"/>
      <c r="R201" s="659" t="s">
        <v>3373</v>
      </c>
      <c r="S201" s="477"/>
      <c r="T201" s="477"/>
    </row>
    <row r="202" spans="1:20" ht="15" x14ac:dyDescent="0.2">
      <c r="A202" s="625">
        <v>187</v>
      </c>
      <c r="B202" s="646">
        <v>1063</v>
      </c>
      <c r="C202" s="647" t="s">
        <v>2821</v>
      </c>
      <c r="D202" s="648"/>
      <c r="E202" s="649" t="s">
        <v>2671</v>
      </c>
      <c r="F202" s="649" t="s">
        <v>2727</v>
      </c>
      <c r="G202" s="649" t="s">
        <v>3415</v>
      </c>
      <c r="H202" s="651" t="str">
        <f t="shared" si="7"/>
        <v>фото1</v>
      </c>
      <c r="I202" s="651"/>
      <c r="J202" s="650" t="s">
        <v>2773</v>
      </c>
      <c r="K202" s="652" t="s">
        <v>2769</v>
      </c>
      <c r="L202" s="653">
        <v>1</v>
      </c>
      <c r="M202" s="654">
        <v>241.1</v>
      </c>
      <c r="N202" s="655"/>
      <c r="O202" s="656"/>
      <c r="P202" s="657">
        <v>4607109977194</v>
      </c>
      <c r="Q202" s="658"/>
      <c r="R202" s="659" t="s">
        <v>3373</v>
      </c>
      <c r="S202" s="477"/>
      <c r="T202" s="477"/>
    </row>
    <row r="203" spans="1:20" ht="25.5" x14ac:dyDescent="0.2">
      <c r="A203" s="625">
        <v>188</v>
      </c>
      <c r="B203" s="646">
        <v>4672</v>
      </c>
      <c r="C203" s="647" t="s">
        <v>2822</v>
      </c>
      <c r="D203" s="648"/>
      <c r="E203" s="649" t="s">
        <v>2671</v>
      </c>
      <c r="F203" s="649" t="s">
        <v>2728</v>
      </c>
      <c r="G203" s="649" t="s">
        <v>3416</v>
      </c>
      <c r="H203" s="651" t="str">
        <f t="shared" si="7"/>
        <v>фото1</v>
      </c>
      <c r="I203" s="651"/>
      <c r="J203" s="650" t="s">
        <v>2774</v>
      </c>
      <c r="K203" s="652" t="s">
        <v>2769</v>
      </c>
      <c r="L203" s="653">
        <v>1</v>
      </c>
      <c r="M203" s="654">
        <v>248</v>
      </c>
      <c r="N203" s="655"/>
      <c r="O203" s="656"/>
      <c r="P203" s="657">
        <v>4607109990933</v>
      </c>
      <c r="Q203" s="658"/>
      <c r="R203" s="659" t="s">
        <v>3404</v>
      </c>
      <c r="S203" s="477"/>
      <c r="T203" s="477"/>
    </row>
    <row r="204" spans="1:20" ht="51" x14ac:dyDescent="0.2">
      <c r="A204" s="625">
        <v>189</v>
      </c>
      <c r="B204" s="646">
        <v>10838</v>
      </c>
      <c r="C204" s="647" t="s">
        <v>5736</v>
      </c>
      <c r="D204" s="648"/>
      <c r="E204" s="649" t="s">
        <v>2671</v>
      </c>
      <c r="F204" s="649" t="s">
        <v>5604</v>
      </c>
      <c r="G204" s="649" t="s">
        <v>5605</v>
      </c>
      <c r="H204" s="651" t="str">
        <f t="shared" si="7"/>
        <v>фото1</v>
      </c>
      <c r="I204" s="651"/>
      <c r="J204" s="650" t="s">
        <v>5677</v>
      </c>
      <c r="K204" s="652" t="s">
        <v>2769</v>
      </c>
      <c r="L204" s="653">
        <v>1</v>
      </c>
      <c r="M204" s="654">
        <v>338.3</v>
      </c>
      <c r="N204" s="655"/>
      <c r="O204" s="656"/>
      <c r="P204" s="657">
        <v>4607109924990</v>
      </c>
      <c r="Q204" s="658"/>
      <c r="R204" s="659" t="s">
        <v>3404</v>
      </c>
      <c r="S204" s="477"/>
      <c r="T204" s="477"/>
    </row>
    <row r="205" spans="1:20" ht="25.5" x14ac:dyDescent="0.2">
      <c r="A205" s="625">
        <v>190</v>
      </c>
      <c r="B205" s="646">
        <v>4673</v>
      </c>
      <c r="C205" s="647" t="s">
        <v>4680</v>
      </c>
      <c r="D205" s="648"/>
      <c r="E205" s="649" t="s">
        <v>2671</v>
      </c>
      <c r="F205" s="649" t="s">
        <v>4681</v>
      </c>
      <c r="G205" s="649" t="s">
        <v>4682</v>
      </c>
      <c r="H205" s="651" t="str">
        <f t="shared" si="7"/>
        <v>фото1</v>
      </c>
      <c r="I205" s="651"/>
      <c r="J205" s="650" t="s">
        <v>4683</v>
      </c>
      <c r="K205" s="652" t="s">
        <v>2769</v>
      </c>
      <c r="L205" s="653">
        <v>1</v>
      </c>
      <c r="M205" s="654">
        <v>227.2</v>
      </c>
      <c r="N205" s="655"/>
      <c r="O205" s="656"/>
      <c r="P205" s="657">
        <v>4607109990940</v>
      </c>
      <c r="Q205" s="658"/>
      <c r="R205" s="659" t="s">
        <v>3404</v>
      </c>
      <c r="S205" s="477"/>
      <c r="T205" s="477"/>
    </row>
    <row r="206" spans="1:20" ht="15" x14ac:dyDescent="0.2">
      <c r="A206" s="625">
        <v>191</v>
      </c>
      <c r="B206" s="646">
        <v>4674</v>
      </c>
      <c r="C206" s="647" t="s">
        <v>5737</v>
      </c>
      <c r="D206" s="648"/>
      <c r="E206" s="649" t="s">
        <v>2671</v>
      </c>
      <c r="F206" s="649" t="s">
        <v>5606</v>
      </c>
      <c r="G206" s="649" t="s">
        <v>5607</v>
      </c>
      <c r="H206" s="651" t="str">
        <f t="shared" si="7"/>
        <v>фото1</v>
      </c>
      <c r="I206" s="651"/>
      <c r="J206" s="650" t="s">
        <v>5678</v>
      </c>
      <c r="K206" s="652" t="s">
        <v>2769</v>
      </c>
      <c r="L206" s="653">
        <v>1</v>
      </c>
      <c r="M206" s="654">
        <v>491</v>
      </c>
      <c r="N206" s="655"/>
      <c r="O206" s="656"/>
      <c r="P206" s="657">
        <v>4607109990957</v>
      </c>
      <c r="Q206" s="658"/>
      <c r="R206" s="659" t="s">
        <v>3373</v>
      </c>
      <c r="S206" s="477"/>
      <c r="T206" s="477"/>
    </row>
    <row r="207" spans="1:20" ht="25.5" x14ac:dyDescent="0.2">
      <c r="A207" s="625">
        <v>192</v>
      </c>
      <c r="B207" s="646">
        <v>1033</v>
      </c>
      <c r="C207" s="647" t="s">
        <v>3417</v>
      </c>
      <c r="D207" s="648"/>
      <c r="E207" s="649" t="s">
        <v>2671</v>
      </c>
      <c r="F207" s="649" t="s">
        <v>3418</v>
      </c>
      <c r="G207" s="649" t="s">
        <v>3419</v>
      </c>
      <c r="H207" s="651" t="str">
        <f t="shared" si="7"/>
        <v>фото1</v>
      </c>
      <c r="I207" s="651"/>
      <c r="J207" s="650" t="s">
        <v>3420</v>
      </c>
      <c r="K207" s="652" t="s">
        <v>2769</v>
      </c>
      <c r="L207" s="653">
        <v>1</v>
      </c>
      <c r="M207" s="654">
        <v>414.6</v>
      </c>
      <c r="N207" s="655"/>
      <c r="O207" s="656"/>
      <c r="P207" s="657">
        <v>4607109977217</v>
      </c>
      <c r="Q207" s="658"/>
      <c r="R207" s="659" t="s">
        <v>3373</v>
      </c>
      <c r="S207" s="477"/>
      <c r="T207" s="477"/>
    </row>
    <row r="208" spans="1:20" ht="25.5" x14ac:dyDescent="0.2">
      <c r="A208" s="625">
        <v>193</v>
      </c>
      <c r="B208" s="646">
        <v>2326</v>
      </c>
      <c r="C208" s="647" t="s">
        <v>2816</v>
      </c>
      <c r="D208" s="648"/>
      <c r="E208" s="649" t="s">
        <v>2671</v>
      </c>
      <c r="F208" s="649" t="s">
        <v>2729</v>
      </c>
      <c r="G208" s="649" t="s">
        <v>3421</v>
      </c>
      <c r="H208" s="651" t="str">
        <f t="shared" si="7"/>
        <v>фото1</v>
      </c>
      <c r="I208" s="651"/>
      <c r="J208" s="650" t="s">
        <v>2775</v>
      </c>
      <c r="K208" s="652" t="s">
        <v>2769</v>
      </c>
      <c r="L208" s="653">
        <v>1</v>
      </c>
      <c r="M208" s="654">
        <v>202.2</v>
      </c>
      <c r="N208" s="655"/>
      <c r="O208" s="656"/>
      <c r="P208" s="657">
        <v>4607109969441</v>
      </c>
      <c r="Q208" s="658"/>
      <c r="R208" s="659" t="s">
        <v>3373</v>
      </c>
      <c r="S208" s="477"/>
      <c r="T208" s="477"/>
    </row>
    <row r="209" spans="1:20" ht="25.5" x14ac:dyDescent="0.2">
      <c r="A209" s="625">
        <v>194</v>
      </c>
      <c r="B209" s="646">
        <v>2696</v>
      </c>
      <c r="C209" s="647" t="s">
        <v>2817</v>
      </c>
      <c r="D209" s="648"/>
      <c r="E209" s="649" t="s">
        <v>2671</v>
      </c>
      <c r="F209" s="649" t="s">
        <v>2730</v>
      </c>
      <c r="G209" s="649" t="s">
        <v>3422</v>
      </c>
      <c r="H209" s="651" t="str">
        <f t="shared" si="7"/>
        <v>фото1</v>
      </c>
      <c r="I209" s="651"/>
      <c r="J209" s="650" t="s">
        <v>2589</v>
      </c>
      <c r="K209" s="652" t="s">
        <v>2769</v>
      </c>
      <c r="L209" s="653">
        <v>1</v>
      </c>
      <c r="M209" s="654">
        <v>227.2</v>
      </c>
      <c r="N209" s="655"/>
      <c r="O209" s="656"/>
      <c r="P209" s="657">
        <v>4607109977224</v>
      </c>
      <c r="Q209" s="658"/>
      <c r="R209" s="659" t="s">
        <v>3373</v>
      </c>
      <c r="S209" s="477"/>
      <c r="T209" s="477"/>
    </row>
    <row r="210" spans="1:20" ht="25.5" x14ac:dyDescent="0.2">
      <c r="A210" s="625">
        <v>195</v>
      </c>
      <c r="B210" s="646">
        <v>1812</v>
      </c>
      <c r="C210" s="647" t="s">
        <v>3423</v>
      </c>
      <c r="D210" s="648"/>
      <c r="E210" s="649" t="s">
        <v>2671</v>
      </c>
      <c r="F210" s="649" t="s">
        <v>3424</v>
      </c>
      <c r="G210" s="649" t="s">
        <v>3425</v>
      </c>
      <c r="H210" s="651" t="str">
        <f t="shared" si="7"/>
        <v>фото1</v>
      </c>
      <c r="I210" s="651"/>
      <c r="J210" s="650" t="s">
        <v>3426</v>
      </c>
      <c r="K210" s="652" t="s">
        <v>2769</v>
      </c>
      <c r="L210" s="653">
        <v>1</v>
      </c>
      <c r="M210" s="654">
        <v>254.9</v>
      </c>
      <c r="N210" s="655"/>
      <c r="O210" s="656"/>
      <c r="P210" s="657">
        <v>4607109969458</v>
      </c>
      <c r="Q210" s="658"/>
      <c r="R210" s="659" t="s">
        <v>3373</v>
      </c>
      <c r="S210" s="477"/>
      <c r="T210" s="477"/>
    </row>
    <row r="211" spans="1:20" ht="15" x14ac:dyDescent="0.2">
      <c r="A211" s="625">
        <v>196</v>
      </c>
      <c r="B211" s="646">
        <v>2327</v>
      </c>
      <c r="C211" s="647" t="s">
        <v>5738</v>
      </c>
      <c r="D211" s="648"/>
      <c r="E211" s="649" t="s">
        <v>2671</v>
      </c>
      <c r="F211" s="649" t="s">
        <v>5608</v>
      </c>
      <c r="G211" s="649" t="s">
        <v>5609</v>
      </c>
      <c r="H211" s="651" t="str">
        <f t="shared" ref="H211:H242" si="8">HYPERLINK("http://www.gardenbulbs.ru/images/vesna_CL/thumbnails/"&amp;C211&amp;".jpg","фото1")</f>
        <v>фото1</v>
      </c>
      <c r="I211" s="651"/>
      <c r="J211" s="650" t="s">
        <v>3427</v>
      </c>
      <c r="K211" s="652" t="s">
        <v>2769</v>
      </c>
      <c r="L211" s="653">
        <v>1</v>
      </c>
      <c r="M211" s="654">
        <v>227.2</v>
      </c>
      <c r="N211" s="655"/>
      <c r="O211" s="656"/>
      <c r="P211" s="657">
        <v>4607109969465</v>
      </c>
      <c r="Q211" s="658"/>
      <c r="R211" s="659" t="s">
        <v>3373</v>
      </c>
      <c r="S211" s="477"/>
      <c r="T211" s="477"/>
    </row>
    <row r="212" spans="1:20" ht="15" x14ac:dyDescent="0.2">
      <c r="A212" s="625">
        <v>197</v>
      </c>
      <c r="B212" s="646">
        <v>3130</v>
      </c>
      <c r="C212" s="647" t="s">
        <v>8130</v>
      </c>
      <c r="D212" s="648"/>
      <c r="E212" s="649" t="s">
        <v>2671</v>
      </c>
      <c r="F212" s="649" t="s">
        <v>8131</v>
      </c>
      <c r="G212" s="649" t="s">
        <v>8132</v>
      </c>
      <c r="H212" s="651" t="str">
        <f t="shared" si="8"/>
        <v>фото1</v>
      </c>
      <c r="I212" s="651"/>
      <c r="J212" s="650" t="s">
        <v>3428</v>
      </c>
      <c r="K212" s="652" t="s">
        <v>2769</v>
      </c>
      <c r="L212" s="653">
        <v>1</v>
      </c>
      <c r="M212" s="654">
        <v>213.3</v>
      </c>
      <c r="N212" s="655"/>
      <c r="O212" s="656"/>
      <c r="P212" s="657">
        <v>4607109977248</v>
      </c>
      <c r="Q212" s="658"/>
      <c r="R212" s="659" t="s">
        <v>3373</v>
      </c>
      <c r="S212" s="477"/>
      <c r="T212" s="477"/>
    </row>
    <row r="213" spans="1:20" ht="15" x14ac:dyDescent="0.2">
      <c r="A213" s="625">
        <v>198</v>
      </c>
      <c r="B213" s="646">
        <v>1092</v>
      </c>
      <c r="C213" s="647" t="s">
        <v>8133</v>
      </c>
      <c r="D213" s="648"/>
      <c r="E213" s="649" t="s">
        <v>2671</v>
      </c>
      <c r="F213" s="649" t="s">
        <v>8134</v>
      </c>
      <c r="G213" s="649" t="s">
        <v>8135</v>
      </c>
      <c r="H213" s="651" t="str">
        <f t="shared" si="8"/>
        <v>фото1</v>
      </c>
      <c r="I213" s="651"/>
      <c r="J213" s="650" t="s">
        <v>2588</v>
      </c>
      <c r="K213" s="652" t="s">
        <v>2769</v>
      </c>
      <c r="L213" s="653">
        <v>1</v>
      </c>
      <c r="M213" s="654">
        <v>213.3</v>
      </c>
      <c r="N213" s="655"/>
      <c r="O213" s="656"/>
      <c r="P213" s="657">
        <v>4607109977255</v>
      </c>
      <c r="Q213" s="658"/>
      <c r="R213" s="659" t="s">
        <v>3373</v>
      </c>
      <c r="S213" s="477"/>
      <c r="T213" s="477"/>
    </row>
    <row r="214" spans="1:20" ht="15" x14ac:dyDescent="0.2">
      <c r="A214" s="625">
        <v>199</v>
      </c>
      <c r="B214" s="646">
        <v>2328</v>
      </c>
      <c r="C214" s="647" t="s">
        <v>2833</v>
      </c>
      <c r="D214" s="648"/>
      <c r="E214" s="649" t="s">
        <v>2671</v>
      </c>
      <c r="F214" s="649" t="s">
        <v>2731</v>
      </c>
      <c r="G214" s="649" t="s">
        <v>3429</v>
      </c>
      <c r="H214" s="651" t="str">
        <f t="shared" si="8"/>
        <v>фото1</v>
      </c>
      <c r="I214" s="651"/>
      <c r="J214" s="650" t="s">
        <v>2776</v>
      </c>
      <c r="K214" s="652" t="s">
        <v>2769</v>
      </c>
      <c r="L214" s="653">
        <v>1</v>
      </c>
      <c r="M214" s="654">
        <v>199.4</v>
      </c>
      <c r="N214" s="655"/>
      <c r="O214" s="656"/>
      <c r="P214" s="657">
        <v>4607109969472</v>
      </c>
      <c r="Q214" s="658"/>
      <c r="R214" s="659" t="s">
        <v>3373</v>
      </c>
      <c r="S214" s="477"/>
      <c r="T214" s="477"/>
    </row>
    <row r="215" spans="1:20" ht="25.5" x14ac:dyDescent="0.2">
      <c r="A215" s="625">
        <v>200</v>
      </c>
      <c r="B215" s="646">
        <v>3131</v>
      </c>
      <c r="C215" s="647" t="s">
        <v>2834</v>
      </c>
      <c r="D215" s="648"/>
      <c r="E215" s="649" t="s">
        <v>2671</v>
      </c>
      <c r="F215" s="649" t="s">
        <v>2732</v>
      </c>
      <c r="G215" s="649" t="s">
        <v>3430</v>
      </c>
      <c r="H215" s="651" t="str">
        <f t="shared" si="8"/>
        <v>фото1</v>
      </c>
      <c r="I215" s="651"/>
      <c r="J215" s="650" t="s">
        <v>2777</v>
      </c>
      <c r="K215" s="652" t="s">
        <v>2769</v>
      </c>
      <c r="L215" s="653">
        <v>1</v>
      </c>
      <c r="M215" s="654">
        <v>268.8</v>
      </c>
      <c r="N215" s="655"/>
      <c r="O215" s="656"/>
      <c r="P215" s="657">
        <v>4607109955116</v>
      </c>
      <c r="Q215" s="658"/>
      <c r="R215" s="659" t="s">
        <v>3373</v>
      </c>
      <c r="S215" s="477"/>
      <c r="T215" s="477"/>
    </row>
    <row r="216" spans="1:20" ht="15" x14ac:dyDescent="0.2">
      <c r="A216" s="625">
        <v>201</v>
      </c>
      <c r="B216" s="646">
        <v>3132</v>
      </c>
      <c r="C216" s="647" t="s">
        <v>4107</v>
      </c>
      <c r="D216" s="648"/>
      <c r="E216" s="649" t="s">
        <v>2671</v>
      </c>
      <c r="F216" s="649" t="s">
        <v>4013</v>
      </c>
      <c r="G216" s="649" t="s">
        <v>4049</v>
      </c>
      <c r="H216" s="651" t="str">
        <f t="shared" si="8"/>
        <v>фото1</v>
      </c>
      <c r="I216" s="651"/>
      <c r="J216" s="650" t="s">
        <v>4080</v>
      </c>
      <c r="K216" s="652" t="s">
        <v>2769</v>
      </c>
      <c r="L216" s="653">
        <v>1</v>
      </c>
      <c r="M216" s="654">
        <v>261.89999999999998</v>
      </c>
      <c r="N216" s="655"/>
      <c r="O216" s="656"/>
      <c r="P216" s="657">
        <v>4607109955123</v>
      </c>
      <c r="Q216" s="658"/>
      <c r="R216" s="659" t="s">
        <v>3373</v>
      </c>
      <c r="S216" s="477"/>
      <c r="T216" s="477"/>
    </row>
    <row r="217" spans="1:20" ht="25.5" x14ac:dyDescent="0.2">
      <c r="A217" s="625">
        <v>202</v>
      </c>
      <c r="B217" s="646">
        <v>3133</v>
      </c>
      <c r="C217" s="647" t="s">
        <v>5739</v>
      </c>
      <c r="D217" s="648"/>
      <c r="E217" s="649" t="s">
        <v>2671</v>
      </c>
      <c r="F217" s="649" t="s">
        <v>5610</v>
      </c>
      <c r="G217" s="649" t="s">
        <v>5611</v>
      </c>
      <c r="H217" s="651" t="str">
        <f t="shared" si="8"/>
        <v>фото1</v>
      </c>
      <c r="I217" s="651"/>
      <c r="J217" s="650" t="s">
        <v>5679</v>
      </c>
      <c r="K217" s="652" t="s">
        <v>2769</v>
      </c>
      <c r="L217" s="653">
        <v>1</v>
      </c>
      <c r="M217" s="654">
        <v>352.1</v>
      </c>
      <c r="N217" s="655"/>
      <c r="O217" s="656"/>
      <c r="P217" s="657">
        <v>4607109955130</v>
      </c>
      <c r="Q217" s="658"/>
      <c r="R217" s="659" t="s">
        <v>3373</v>
      </c>
      <c r="S217" s="477"/>
      <c r="T217" s="477"/>
    </row>
    <row r="218" spans="1:20" ht="15" x14ac:dyDescent="0.2">
      <c r="A218" s="625">
        <v>203</v>
      </c>
      <c r="B218" s="646">
        <v>1090</v>
      </c>
      <c r="C218" s="647" t="s">
        <v>2814</v>
      </c>
      <c r="D218" s="648"/>
      <c r="E218" s="649" t="s">
        <v>2671</v>
      </c>
      <c r="F218" s="649" t="s">
        <v>2733</v>
      </c>
      <c r="G218" s="649" t="s">
        <v>3431</v>
      </c>
      <c r="H218" s="651" t="str">
        <f t="shared" si="8"/>
        <v>фото1</v>
      </c>
      <c r="I218" s="651"/>
      <c r="J218" s="650" t="s">
        <v>2588</v>
      </c>
      <c r="K218" s="652" t="s">
        <v>2769</v>
      </c>
      <c r="L218" s="653">
        <v>1</v>
      </c>
      <c r="M218" s="654">
        <v>213.3</v>
      </c>
      <c r="N218" s="655"/>
      <c r="O218" s="656"/>
      <c r="P218" s="657">
        <v>4607109977279</v>
      </c>
      <c r="Q218" s="658"/>
      <c r="R218" s="659" t="s">
        <v>3373</v>
      </c>
      <c r="S218" s="477"/>
      <c r="T218" s="477"/>
    </row>
    <row r="219" spans="1:20" ht="25.5" x14ac:dyDescent="0.2">
      <c r="A219" s="625">
        <v>204</v>
      </c>
      <c r="B219" s="646">
        <v>1056</v>
      </c>
      <c r="C219" s="647" t="s">
        <v>2815</v>
      </c>
      <c r="D219" s="648"/>
      <c r="E219" s="649" t="s">
        <v>2671</v>
      </c>
      <c r="F219" s="649" t="s">
        <v>2734</v>
      </c>
      <c r="G219" s="649" t="s">
        <v>3432</v>
      </c>
      <c r="H219" s="651" t="str">
        <f t="shared" si="8"/>
        <v>фото1</v>
      </c>
      <c r="I219" s="651"/>
      <c r="J219" s="650" t="s">
        <v>2778</v>
      </c>
      <c r="K219" s="652" t="s">
        <v>2769</v>
      </c>
      <c r="L219" s="653">
        <v>1</v>
      </c>
      <c r="M219" s="654">
        <v>379.9</v>
      </c>
      <c r="N219" s="655"/>
      <c r="O219" s="656"/>
      <c r="P219" s="657">
        <v>4607109977309</v>
      </c>
      <c r="Q219" s="658"/>
      <c r="R219" s="659" t="s">
        <v>3373</v>
      </c>
      <c r="S219" s="477"/>
      <c r="T219" s="477"/>
    </row>
    <row r="220" spans="1:20" ht="25.5" x14ac:dyDescent="0.2">
      <c r="A220" s="625">
        <v>205</v>
      </c>
      <c r="B220" s="646">
        <v>4122</v>
      </c>
      <c r="C220" s="647" t="s">
        <v>3433</v>
      </c>
      <c r="D220" s="648"/>
      <c r="E220" s="649" t="s">
        <v>2671</v>
      </c>
      <c r="F220" s="649" t="s">
        <v>3434</v>
      </c>
      <c r="G220" s="649" t="s">
        <v>3435</v>
      </c>
      <c r="H220" s="651" t="str">
        <f t="shared" si="8"/>
        <v>фото1</v>
      </c>
      <c r="I220" s="651"/>
      <c r="J220" s="650" t="s">
        <v>3436</v>
      </c>
      <c r="K220" s="652" t="s">
        <v>2769</v>
      </c>
      <c r="L220" s="653">
        <v>1</v>
      </c>
      <c r="M220" s="654">
        <v>359.1</v>
      </c>
      <c r="N220" s="655"/>
      <c r="O220" s="656"/>
      <c r="P220" s="657">
        <v>4607109983409</v>
      </c>
      <c r="Q220" s="658"/>
      <c r="R220" s="659" t="s">
        <v>3373</v>
      </c>
      <c r="S220" s="477"/>
      <c r="T220" s="477"/>
    </row>
    <row r="221" spans="1:20" ht="15" x14ac:dyDescent="0.2">
      <c r="A221" s="625">
        <v>206</v>
      </c>
      <c r="B221" s="646">
        <v>1062</v>
      </c>
      <c r="C221" s="647" t="s">
        <v>5740</v>
      </c>
      <c r="D221" s="648"/>
      <c r="E221" s="649" t="s">
        <v>2671</v>
      </c>
      <c r="F221" s="649" t="s">
        <v>5612</v>
      </c>
      <c r="G221" s="649" t="s">
        <v>5613</v>
      </c>
      <c r="H221" s="651" t="str">
        <f t="shared" si="8"/>
        <v>фото1</v>
      </c>
      <c r="I221" s="651"/>
      <c r="J221" s="650" t="s">
        <v>5680</v>
      </c>
      <c r="K221" s="652" t="s">
        <v>2769</v>
      </c>
      <c r="L221" s="653">
        <v>1</v>
      </c>
      <c r="M221" s="654">
        <v>234.1</v>
      </c>
      <c r="N221" s="655"/>
      <c r="O221" s="656"/>
      <c r="P221" s="657">
        <v>4607109977316</v>
      </c>
      <c r="Q221" s="658"/>
      <c r="R221" s="659" t="s">
        <v>3373</v>
      </c>
      <c r="S221" s="477"/>
      <c r="T221" s="477"/>
    </row>
    <row r="222" spans="1:20" ht="15" x14ac:dyDescent="0.2">
      <c r="A222" s="625">
        <v>207</v>
      </c>
      <c r="B222" s="646">
        <v>3134</v>
      </c>
      <c r="C222" s="647" t="s">
        <v>2818</v>
      </c>
      <c r="D222" s="648"/>
      <c r="E222" s="649" t="s">
        <v>2671</v>
      </c>
      <c r="F222" s="649" t="s">
        <v>2735</v>
      </c>
      <c r="G222" s="649" t="s">
        <v>3437</v>
      </c>
      <c r="H222" s="651" t="str">
        <f t="shared" si="8"/>
        <v>фото1</v>
      </c>
      <c r="I222" s="651"/>
      <c r="J222" s="650" t="s">
        <v>2776</v>
      </c>
      <c r="K222" s="652" t="s">
        <v>2769</v>
      </c>
      <c r="L222" s="653">
        <v>1</v>
      </c>
      <c r="M222" s="654">
        <v>213.3</v>
      </c>
      <c r="N222" s="655"/>
      <c r="O222" s="656"/>
      <c r="P222" s="657">
        <v>4607109955147</v>
      </c>
      <c r="Q222" s="658"/>
      <c r="R222" s="659" t="s">
        <v>3373</v>
      </c>
      <c r="S222" s="477"/>
      <c r="T222" s="477"/>
    </row>
    <row r="223" spans="1:20" ht="15" x14ac:dyDescent="0.2">
      <c r="A223" s="625">
        <v>208</v>
      </c>
      <c r="B223" s="646">
        <v>626</v>
      </c>
      <c r="C223" s="647" t="s">
        <v>3438</v>
      </c>
      <c r="D223" s="648"/>
      <c r="E223" s="649" t="s">
        <v>2671</v>
      </c>
      <c r="F223" s="649" t="s">
        <v>3439</v>
      </c>
      <c r="G223" s="649" t="s">
        <v>3440</v>
      </c>
      <c r="H223" s="651" t="str">
        <f t="shared" si="8"/>
        <v>фото1</v>
      </c>
      <c r="I223" s="651"/>
      <c r="J223" s="650" t="s">
        <v>3441</v>
      </c>
      <c r="K223" s="652" t="s">
        <v>2769</v>
      </c>
      <c r="L223" s="653">
        <v>1</v>
      </c>
      <c r="M223" s="654">
        <v>199.4</v>
      </c>
      <c r="N223" s="655"/>
      <c r="O223" s="656"/>
      <c r="P223" s="657">
        <v>4607109969496</v>
      </c>
      <c r="Q223" s="658"/>
      <c r="R223" s="659" t="s">
        <v>3373</v>
      </c>
      <c r="S223" s="477"/>
      <c r="T223" s="477"/>
    </row>
    <row r="224" spans="1:20" ht="15" x14ac:dyDescent="0.2">
      <c r="A224" s="625">
        <v>209</v>
      </c>
      <c r="B224" s="646">
        <v>1699</v>
      </c>
      <c r="C224" s="647" t="s">
        <v>2819</v>
      </c>
      <c r="D224" s="648"/>
      <c r="E224" s="649" t="s">
        <v>2671</v>
      </c>
      <c r="F224" s="649" t="s">
        <v>2736</v>
      </c>
      <c r="G224" s="649" t="s">
        <v>3442</v>
      </c>
      <c r="H224" s="651" t="str">
        <f t="shared" si="8"/>
        <v>фото1</v>
      </c>
      <c r="I224" s="651"/>
      <c r="J224" s="650" t="s">
        <v>2779</v>
      </c>
      <c r="K224" s="652" t="s">
        <v>2769</v>
      </c>
      <c r="L224" s="653">
        <v>1</v>
      </c>
      <c r="M224" s="654">
        <v>199.4</v>
      </c>
      <c r="N224" s="655"/>
      <c r="O224" s="656"/>
      <c r="P224" s="657">
        <v>4607109965870</v>
      </c>
      <c r="Q224" s="658"/>
      <c r="R224" s="659" t="s">
        <v>3373</v>
      </c>
      <c r="S224" s="477"/>
      <c r="T224" s="477"/>
    </row>
    <row r="225" spans="1:20" ht="15" x14ac:dyDescent="0.2">
      <c r="A225" s="625">
        <v>210</v>
      </c>
      <c r="B225" s="646">
        <v>4676</v>
      </c>
      <c r="C225" s="647" t="s">
        <v>4108</v>
      </c>
      <c r="D225" s="648"/>
      <c r="E225" s="649" t="s">
        <v>2671</v>
      </c>
      <c r="F225" s="649" t="s">
        <v>4014</v>
      </c>
      <c r="G225" s="649" t="s">
        <v>4050</v>
      </c>
      <c r="H225" s="651" t="str">
        <f t="shared" si="8"/>
        <v>фото1</v>
      </c>
      <c r="I225" s="651"/>
      <c r="J225" s="650" t="s">
        <v>2589</v>
      </c>
      <c r="K225" s="652" t="s">
        <v>2769</v>
      </c>
      <c r="L225" s="653">
        <v>1</v>
      </c>
      <c r="M225" s="654">
        <v>254.9</v>
      </c>
      <c r="N225" s="655"/>
      <c r="O225" s="656"/>
      <c r="P225" s="657">
        <v>4607109990971</v>
      </c>
      <c r="Q225" s="658"/>
      <c r="R225" s="659" t="s">
        <v>3373</v>
      </c>
      <c r="S225" s="477"/>
      <c r="T225" s="477"/>
    </row>
    <row r="226" spans="1:20" ht="25.5" x14ac:dyDescent="0.2">
      <c r="A226" s="625">
        <v>211</v>
      </c>
      <c r="B226" s="646">
        <v>2707</v>
      </c>
      <c r="C226" s="647" t="s">
        <v>2820</v>
      </c>
      <c r="D226" s="648"/>
      <c r="E226" s="649" t="s">
        <v>2671</v>
      </c>
      <c r="F226" s="649" t="s">
        <v>2737</v>
      </c>
      <c r="G226" s="649" t="s">
        <v>3443</v>
      </c>
      <c r="H226" s="651" t="str">
        <f t="shared" si="8"/>
        <v>фото1</v>
      </c>
      <c r="I226" s="651"/>
      <c r="J226" s="650" t="s">
        <v>2780</v>
      </c>
      <c r="K226" s="652" t="s">
        <v>2769</v>
      </c>
      <c r="L226" s="653">
        <v>1</v>
      </c>
      <c r="M226" s="654">
        <v>199.4</v>
      </c>
      <c r="N226" s="655"/>
      <c r="O226" s="656"/>
      <c r="P226" s="657">
        <v>4607109977439</v>
      </c>
      <c r="Q226" s="658"/>
      <c r="R226" s="659" t="s">
        <v>3373</v>
      </c>
      <c r="S226" s="477"/>
      <c r="T226" s="477"/>
    </row>
    <row r="227" spans="1:20" ht="15" x14ac:dyDescent="0.2">
      <c r="A227" s="625">
        <v>212</v>
      </c>
      <c r="B227" s="646">
        <v>1109</v>
      </c>
      <c r="C227" s="647" t="s">
        <v>4109</v>
      </c>
      <c r="D227" s="648"/>
      <c r="E227" s="649" t="s">
        <v>2671</v>
      </c>
      <c r="F227" s="649" t="s">
        <v>4015</v>
      </c>
      <c r="G227" s="649" t="s">
        <v>4051</v>
      </c>
      <c r="H227" s="651" t="str">
        <f t="shared" si="8"/>
        <v>фото1</v>
      </c>
      <c r="I227" s="651"/>
      <c r="J227" s="650" t="s">
        <v>2589</v>
      </c>
      <c r="K227" s="652" t="s">
        <v>2769</v>
      </c>
      <c r="L227" s="653">
        <v>1</v>
      </c>
      <c r="M227" s="654">
        <v>261.89999999999998</v>
      </c>
      <c r="N227" s="655"/>
      <c r="O227" s="656"/>
      <c r="P227" s="657">
        <v>4607109977477</v>
      </c>
      <c r="Q227" s="658"/>
      <c r="R227" s="659" t="s">
        <v>3373</v>
      </c>
      <c r="S227" s="477"/>
      <c r="T227" s="477"/>
    </row>
    <row r="228" spans="1:20" ht="15" x14ac:dyDescent="0.2">
      <c r="A228" s="625">
        <v>213</v>
      </c>
      <c r="B228" s="646">
        <v>3137</v>
      </c>
      <c r="C228" s="647" t="s">
        <v>3444</v>
      </c>
      <c r="D228" s="648"/>
      <c r="E228" s="649" t="s">
        <v>2671</v>
      </c>
      <c r="F228" s="649" t="s">
        <v>3445</v>
      </c>
      <c r="G228" s="649" t="s">
        <v>3446</v>
      </c>
      <c r="H228" s="651" t="str">
        <f t="shared" si="8"/>
        <v>фото1</v>
      </c>
      <c r="I228" s="651"/>
      <c r="J228" s="650" t="s">
        <v>3427</v>
      </c>
      <c r="K228" s="652" t="s">
        <v>2769</v>
      </c>
      <c r="L228" s="653">
        <v>1</v>
      </c>
      <c r="M228" s="654">
        <v>199.4</v>
      </c>
      <c r="N228" s="655"/>
      <c r="O228" s="656"/>
      <c r="P228" s="657">
        <v>4607109955246</v>
      </c>
      <c r="Q228" s="658"/>
      <c r="R228" s="659" t="s">
        <v>3373</v>
      </c>
      <c r="S228" s="477"/>
      <c r="T228" s="477"/>
    </row>
    <row r="229" spans="1:20" ht="25.5" x14ac:dyDescent="0.2">
      <c r="A229" s="625">
        <v>214</v>
      </c>
      <c r="B229" s="646">
        <v>3139</v>
      </c>
      <c r="C229" s="647" t="s">
        <v>3447</v>
      </c>
      <c r="D229" s="648"/>
      <c r="E229" s="649" t="s">
        <v>2671</v>
      </c>
      <c r="F229" s="649" t="s">
        <v>3448</v>
      </c>
      <c r="G229" s="649" t="s">
        <v>3449</v>
      </c>
      <c r="H229" s="651" t="str">
        <f t="shared" si="8"/>
        <v>фото1</v>
      </c>
      <c r="I229" s="651"/>
      <c r="J229" s="650" t="s">
        <v>3450</v>
      </c>
      <c r="K229" s="652" t="s">
        <v>2769</v>
      </c>
      <c r="L229" s="653">
        <v>1</v>
      </c>
      <c r="M229" s="654">
        <v>213.3</v>
      </c>
      <c r="N229" s="655"/>
      <c r="O229" s="656"/>
      <c r="P229" s="657">
        <v>4607109955260</v>
      </c>
      <c r="Q229" s="658"/>
      <c r="R229" s="659" t="s">
        <v>3373</v>
      </c>
      <c r="S229" s="477"/>
      <c r="T229" s="477"/>
    </row>
    <row r="230" spans="1:20" ht="15" x14ac:dyDescent="0.2">
      <c r="A230" s="625">
        <v>215</v>
      </c>
      <c r="B230" s="646">
        <v>2718</v>
      </c>
      <c r="C230" s="647" t="s">
        <v>8136</v>
      </c>
      <c r="D230" s="648"/>
      <c r="E230" s="649" t="s">
        <v>2671</v>
      </c>
      <c r="F230" s="649" t="s">
        <v>8137</v>
      </c>
      <c r="G230" s="649" t="s">
        <v>8138</v>
      </c>
      <c r="H230" s="651" t="str">
        <f t="shared" si="8"/>
        <v>фото1</v>
      </c>
      <c r="I230" s="651"/>
      <c r="J230" s="650" t="s">
        <v>8139</v>
      </c>
      <c r="K230" s="652" t="s">
        <v>2769</v>
      </c>
      <c r="L230" s="653">
        <v>1</v>
      </c>
      <c r="M230" s="654">
        <v>254.9</v>
      </c>
      <c r="N230" s="655"/>
      <c r="O230" s="656"/>
      <c r="P230" s="657">
        <v>4607109977484</v>
      </c>
      <c r="Q230" s="658"/>
      <c r="R230" s="659" t="s">
        <v>3373</v>
      </c>
      <c r="S230" s="477"/>
      <c r="T230" s="477"/>
    </row>
    <row r="231" spans="1:20" ht="38.25" x14ac:dyDescent="0.2">
      <c r="A231" s="625">
        <v>216</v>
      </c>
      <c r="B231" s="646">
        <v>13299</v>
      </c>
      <c r="C231" s="647" t="s">
        <v>8140</v>
      </c>
      <c r="D231" s="648"/>
      <c r="E231" s="649" t="s">
        <v>2671</v>
      </c>
      <c r="F231" s="649" t="s">
        <v>8141</v>
      </c>
      <c r="G231" s="649" t="s">
        <v>8142</v>
      </c>
      <c r="H231" s="651" t="str">
        <f t="shared" si="8"/>
        <v>фото1</v>
      </c>
      <c r="I231" s="651"/>
      <c r="J231" s="650" t="s">
        <v>8143</v>
      </c>
      <c r="K231" s="652" t="s">
        <v>2769</v>
      </c>
      <c r="L231" s="653">
        <v>1</v>
      </c>
      <c r="M231" s="654">
        <v>261.89999999999998</v>
      </c>
      <c r="N231" s="655"/>
      <c r="O231" s="656"/>
      <c r="P231" s="657">
        <v>4607109921135</v>
      </c>
      <c r="Q231" s="658"/>
      <c r="R231" s="659" t="s">
        <v>3404</v>
      </c>
      <c r="S231" s="477"/>
      <c r="T231" s="477"/>
    </row>
    <row r="232" spans="1:20" ht="15" x14ac:dyDescent="0.2">
      <c r="A232" s="625">
        <v>217</v>
      </c>
      <c r="B232" s="646">
        <v>4124</v>
      </c>
      <c r="C232" s="647" t="s">
        <v>5741</v>
      </c>
      <c r="D232" s="648"/>
      <c r="E232" s="649" t="s">
        <v>2671</v>
      </c>
      <c r="F232" s="649" t="s">
        <v>5614</v>
      </c>
      <c r="G232" s="649" t="s">
        <v>5615</v>
      </c>
      <c r="H232" s="651" t="str">
        <f t="shared" si="8"/>
        <v>фото1</v>
      </c>
      <c r="I232" s="651"/>
      <c r="J232" s="650" t="s">
        <v>5681</v>
      </c>
      <c r="K232" s="652" t="s">
        <v>2769</v>
      </c>
      <c r="L232" s="653">
        <v>1</v>
      </c>
      <c r="M232" s="654">
        <v>206.3</v>
      </c>
      <c r="N232" s="655"/>
      <c r="O232" s="656"/>
      <c r="P232" s="657">
        <v>4607109983423</v>
      </c>
      <c r="Q232" s="658"/>
      <c r="R232" s="659" t="s">
        <v>3373</v>
      </c>
      <c r="S232" s="477"/>
      <c r="T232" s="477"/>
    </row>
    <row r="233" spans="1:20" ht="15" x14ac:dyDescent="0.2">
      <c r="A233" s="625">
        <v>218</v>
      </c>
      <c r="B233" s="646">
        <v>2730</v>
      </c>
      <c r="C233" s="647" t="s">
        <v>3451</v>
      </c>
      <c r="D233" s="648"/>
      <c r="E233" s="649" t="s">
        <v>2671</v>
      </c>
      <c r="F233" s="649" t="s">
        <v>3452</v>
      </c>
      <c r="G233" s="649" t="s">
        <v>3453</v>
      </c>
      <c r="H233" s="651" t="str">
        <f t="shared" si="8"/>
        <v>фото1</v>
      </c>
      <c r="I233" s="651"/>
      <c r="J233" s="650" t="s">
        <v>2589</v>
      </c>
      <c r="K233" s="652" t="s">
        <v>2769</v>
      </c>
      <c r="L233" s="653">
        <v>1</v>
      </c>
      <c r="M233" s="654">
        <v>261.89999999999998</v>
      </c>
      <c r="N233" s="655"/>
      <c r="O233" s="656"/>
      <c r="P233" s="657">
        <v>4607109977491</v>
      </c>
      <c r="Q233" s="658"/>
      <c r="R233" s="659" t="s">
        <v>3373</v>
      </c>
      <c r="S233" s="477"/>
      <c r="T233" s="477"/>
    </row>
    <row r="234" spans="1:20" ht="25.5" x14ac:dyDescent="0.2">
      <c r="A234" s="625">
        <v>219</v>
      </c>
      <c r="B234" s="646">
        <v>2716</v>
      </c>
      <c r="C234" s="647" t="s">
        <v>5742</v>
      </c>
      <c r="D234" s="648"/>
      <c r="E234" s="649" t="s">
        <v>2671</v>
      </c>
      <c r="F234" s="649" t="s">
        <v>5616</v>
      </c>
      <c r="G234" s="649" t="s">
        <v>5617</v>
      </c>
      <c r="H234" s="651" t="str">
        <f t="shared" si="8"/>
        <v>фото1</v>
      </c>
      <c r="I234" s="651"/>
      <c r="J234" s="650" t="s">
        <v>3892</v>
      </c>
      <c r="K234" s="652" t="s">
        <v>2769</v>
      </c>
      <c r="L234" s="653">
        <v>1</v>
      </c>
      <c r="M234" s="654">
        <v>213.3</v>
      </c>
      <c r="N234" s="655"/>
      <c r="O234" s="656"/>
      <c r="P234" s="657">
        <v>4607109977507</v>
      </c>
      <c r="Q234" s="658"/>
      <c r="R234" s="659" t="s">
        <v>3373</v>
      </c>
      <c r="S234" s="477"/>
      <c r="T234" s="477"/>
    </row>
    <row r="235" spans="1:20" ht="25.5" x14ac:dyDescent="0.2">
      <c r="A235" s="625">
        <v>220</v>
      </c>
      <c r="B235" s="646">
        <v>2722</v>
      </c>
      <c r="C235" s="647" t="s">
        <v>5743</v>
      </c>
      <c r="D235" s="648"/>
      <c r="E235" s="649" t="s">
        <v>2671</v>
      </c>
      <c r="F235" s="649" t="s">
        <v>5618</v>
      </c>
      <c r="G235" s="649" t="s">
        <v>5619</v>
      </c>
      <c r="H235" s="651" t="str">
        <f t="shared" si="8"/>
        <v>фото1</v>
      </c>
      <c r="I235" s="651"/>
      <c r="J235" s="650" t="s">
        <v>5682</v>
      </c>
      <c r="K235" s="652" t="s">
        <v>2769</v>
      </c>
      <c r="L235" s="653">
        <v>1</v>
      </c>
      <c r="M235" s="654">
        <v>254.9</v>
      </c>
      <c r="N235" s="655"/>
      <c r="O235" s="656"/>
      <c r="P235" s="657">
        <v>4607109977521</v>
      </c>
      <c r="Q235" s="658"/>
      <c r="R235" s="659" t="s">
        <v>3373</v>
      </c>
      <c r="S235" s="477"/>
      <c r="T235" s="477"/>
    </row>
    <row r="236" spans="1:20" ht="25.5" x14ac:dyDescent="0.2">
      <c r="A236" s="625">
        <v>221</v>
      </c>
      <c r="B236" s="646">
        <v>4678</v>
      </c>
      <c r="C236" s="647" t="s">
        <v>5744</v>
      </c>
      <c r="D236" s="648"/>
      <c r="E236" s="649" t="s">
        <v>2671</v>
      </c>
      <c r="F236" s="649" t="s">
        <v>5620</v>
      </c>
      <c r="G236" s="649" t="s">
        <v>5621</v>
      </c>
      <c r="H236" s="651" t="str">
        <f t="shared" si="8"/>
        <v>фото1</v>
      </c>
      <c r="I236" s="651"/>
      <c r="J236" s="650" t="s">
        <v>5683</v>
      </c>
      <c r="K236" s="652" t="s">
        <v>2769</v>
      </c>
      <c r="L236" s="653">
        <v>1</v>
      </c>
      <c r="M236" s="654">
        <v>296.60000000000002</v>
      </c>
      <c r="N236" s="655"/>
      <c r="O236" s="656"/>
      <c r="P236" s="657">
        <v>4607109990995</v>
      </c>
      <c r="Q236" s="658"/>
      <c r="R236" s="659" t="s">
        <v>3373</v>
      </c>
      <c r="S236" s="477"/>
      <c r="T236" s="477"/>
    </row>
    <row r="237" spans="1:20" ht="15" x14ac:dyDescent="0.2">
      <c r="A237" s="625">
        <v>222</v>
      </c>
      <c r="B237" s="646">
        <v>3140</v>
      </c>
      <c r="C237" s="647" t="s">
        <v>4110</v>
      </c>
      <c r="D237" s="648"/>
      <c r="E237" s="649" t="s">
        <v>2671</v>
      </c>
      <c r="F237" s="649" t="s">
        <v>2976</v>
      </c>
      <c r="G237" s="649" t="s">
        <v>4052</v>
      </c>
      <c r="H237" s="651" t="str">
        <f t="shared" si="8"/>
        <v>фото1</v>
      </c>
      <c r="I237" s="651"/>
      <c r="J237" s="650" t="s">
        <v>2589</v>
      </c>
      <c r="K237" s="652" t="s">
        <v>2769</v>
      </c>
      <c r="L237" s="653">
        <v>1</v>
      </c>
      <c r="M237" s="654">
        <v>303.5</v>
      </c>
      <c r="N237" s="655"/>
      <c r="O237" s="656"/>
      <c r="P237" s="657">
        <v>4607109955277</v>
      </c>
      <c r="Q237" s="658"/>
      <c r="R237" s="659" t="s">
        <v>3373</v>
      </c>
      <c r="S237" s="477"/>
      <c r="T237" s="477"/>
    </row>
    <row r="238" spans="1:20" ht="25.5" x14ac:dyDescent="0.2">
      <c r="A238" s="625">
        <v>223</v>
      </c>
      <c r="B238" s="646">
        <v>4679</v>
      </c>
      <c r="C238" s="647" t="s">
        <v>2824</v>
      </c>
      <c r="D238" s="648"/>
      <c r="E238" s="649" t="s">
        <v>2671</v>
      </c>
      <c r="F238" s="649" t="s">
        <v>2738</v>
      </c>
      <c r="G238" s="649" t="s">
        <v>5622</v>
      </c>
      <c r="H238" s="651" t="str">
        <f t="shared" si="8"/>
        <v>фото1</v>
      </c>
      <c r="I238" s="651"/>
      <c r="J238" s="650" t="s">
        <v>2781</v>
      </c>
      <c r="K238" s="652" t="s">
        <v>2769</v>
      </c>
      <c r="L238" s="653">
        <v>1</v>
      </c>
      <c r="M238" s="654">
        <v>248</v>
      </c>
      <c r="N238" s="655"/>
      <c r="O238" s="656"/>
      <c r="P238" s="657">
        <v>4607109991008</v>
      </c>
      <c r="Q238" s="658"/>
      <c r="R238" s="659" t="s">
        <v>3373</v>
      </c>
      <c r="S238" s="477"/>
      <c r="T238" s="477"/>
    </row>
    <row r="239" spans="1:20" ht="15" x14ac:dyDescent="0.2">
      <c r="A239" s="625">
        <v>224</v>
      </c>
      <c r="B239" s="646">
        <v>1183</v>
      </c>
      <c r="C239" s="647" t="s">
        <v>3454</v>
      </c>
      <c r="D239" s="648"/>
      <c r="E239" s="649" t="s">
        <v>2671</v>
      </c>
      <c r="F239" s="649" t="s">
        <v>3455</v>
      </c>
      <c r="G239" s="649" t="s">
        <v>3456</v>
      </c>
      <c r="H239" s="651" t="str">
        <f t="shared" si="8"/>
        <v>фото1</v>
      </c>
      <c r="I239" s="651"/>
      <c r="J239" s="650" t="s">
        <v>3457</v>
      </c>
      <c r="K239" s="652" t="s">
        <v>3458</v>
      </c>
      <c r="L239" s="653">
        <v>1</v>
      </c>
      <c r="M239" s="654">
        <v>275.8</v>
      </c>
      <c r="N239" s="655"/>
      <c r="O239" s="656"/>
      <c r="P239" s="657">
        <v>4607109977538</v>
      </c>
      <c r="Q239" s="658"/>
      <c r="R239" s="659" t="s">
        <v>3459</v>
      </c>
      <c r="S239" s="477"/>
      <c r="T239" s="477"/>
    </row>
    <row r="240" spans="1:20" ht="15" x14ac:dyDescent="0.2">
      <c r="A240" s="625">
        <v>225</v>
      </c>
      <c r="B240" s="646">
        <v>1126</v>
      </c>
      <c r="C240" s="647" t="s">
        <v>8144</v>
      </c>
      <c r="D240" s="648"/>
      <c r="E240" s="649" t="s">
        <v>2671</v>
      </c>
      <c r="F240" s="649" t="s">
        <v>8145</v>
      </c>
      <c r="G240" s="649" t="s">
        <v>8146</v>
      </c>
      <c r="H240" s="651" t="str">
        <f t="shared" si="8"/>
        <v>фото1</v>
      </c>
      <c r="I240" s="651"/>
      <c r="J240" s="650" t="s">
        <v>8147</v>
      </c>
      <c r="K240" s="652" t="s">
        <v>2769</v>
      </c>
      <c r="L240" s="653">
        <v>1</v>
      </c>
      <c r="M240" s="654">
        <v>213.3</v>
      </c>
      <c r="N240" s="655"/>
      <c r="O240" s="656"/>
      <c r="P240" s="657">
        <v>4607109977545</v>
      </c>
      <c r="Q240" s="658"/>
      <c r="R240" s="659" t="s">
        <v>3373</v>
      </c>
      <c r="S240" s="477"/>
      <c r="T240" s="477"/>
    </row>
    <row r="241" spans="1:20" ht="15" x14ac:dyDescent="0.2">
      <c r="A241" s="625">
        <v>226</v>
      </c>
      <c r="B241" s="646">
        <v>4680</v>
      </c>
      <c r="C241" s="647" t="s">
        <v>2825</v>
      </c>
      <c r="D241" s="648"/>
      <c r="E241" s="649" t="s">
        <v>2671</v>
      </c>
      <c r="F241" s="649" t="s">
        <v>2739</v>
      </c>
      <c r="G241" s="649" t="s">
        <v>3460</v>
      </c>
      <c r="H241" s="651" t="str">
        <f t="shared" si="8"/>
        <v>фото1</v>
      </c>
      <c r="I241" s="651"/>
      <c r="J241" s="650" t="s">
        <v>2782</v>
      </c>
      <c r="K241" s="652" t="s">
        <v>2769</v>
      </c>
      <c r="L241" s="653">
        <v>1</v>
      </c>
      <c r="M241" s="654">
        <v>331.3</v>
      </c>
      <c r="N241" s="655"/>
      <c r="O241" s="656"/>
      <c r="P241" s="657">
        <v>4607109991015</v>
      </c>
      <c r="Q241" s="658"/>
      <c r="R241" s="659" t="s">
        <v>3404</v>
      </c>
      <c r="S241" s="477"/>
      <c r="T241" s="477"/>
    </row>
    <row r="242" spans="1:20" ht="25.5" x14ac:dyDescent="0.2">
      <c r="A242" s="625">
        <v>227</v>
      </c>
      <c r="B242" s="646">
        <v>4465</v>
      </c>
      <c r="C242" s="647" t="s">
        <v>4111</v>
      </c>
      <c r="D242" s="648"/>
      <c r="E242" s="649" t="s">
        <v>2671</v>
      </c>
      <c r="F242" s="649" t="s">
        <v>4016</v>
      </c>
      <c r="G242" s="649" t="s">
        <v>4053</v>
      </c>
      <c r="H242" s="651" t="str">
        <f t="shared" si="8"/>
        <v>фото1</v>
      </c>
      <c r="I242" s="651"/>
      <c r="J242" s="650" t="s">
        <v>4081</v>
      </c>
      <c r="K242" s="652" t="s">
        <v>2769</v>
      </c>
      <c r="L242" s="653">
        <v>1</v>
      </c>
      <c r="M242" s="654">
        <v>213.3</v>
      </c>
      <c r="N242" s="655"/>
      <c r="O242" s="656"/>
      <c r="P242" s="657">
        <v>4607109927700</v>
      </c>
      <c r="Q242" s="658"/>
      <c r="R242" s="659" t="s">
        <v>3404</v>
      </c>
      <c r="S242" s="477"/>
      <c r="T242" s="477"/>
    </row>
    <row r="243" spans="1:20" ht="25.5" x14ac:dyDescent="0.2">
      <c r="A243" s="625">
        <v>228</v>
      </c>
      <c r="B243" s="646">
        <v>1700</v>
      </c>
      <c r="C243" s="647" t="s">
        <v>3461</v>
      </c>
      <c r="D243" s="648"/>
      <c r="E243" s="649" t="s">
        <v>2671</v>
      </c>
      <c r="F243" s="649" t="s">
        <v>486</v>
      </c>
      <c r="G243" s="649" t="s">
        <v>3462</v>
      </c>
      <c r="H243" s="651" t="str">
        <f t="shared" ref="H243:H272" si="9">HYPERLINK("http://www.gardenbulbs.ru/images/vesna_CL/thumbnails/"&amp;C243&amp;".jpg","фото1")</f>
        <v>фото1</v>
      </c>
      <c r="I243" s="651"/>
      <c r="J243" s="650" t="s">
        <v>3463</v>
      </c>
      <c r="K243" s="652" t="s">
        <v>2769</v>
      </c>
      <c r="L243" s="653">
        <v>1</v>
      </c>
      <c r="M243" s="654">
        <v>213.3</v>
      </c>
      <c r="N243" s="655"/>
      <c r="O243" s="656"/>
      <c r="P243" s="657">
        <v>4607109965887</v>
      </c>
      <c r="Q243" s="658"/>
      <c r="R243" s="659" t="s">
        <v>3373</v>
      </c>
      <c r="S243" s="477"/>
      <c r="T243" s="477"/>
    </row>
    <row r="244" spans="1:20" ht="25.5" x14ac:dyDescent="0.2">
      <c r="A244" s="625">
        <v>229</v>
      </c>
      <c r="B244" s="646">
        <v>1811</v>
      </c>
      <c r="C244" s="647" t="s">
        <v>2826</v>
      </c>
      <c r="D244" s="648"/>
      <c r="E244" s="649" t="s">
        <v>2671</v>
      </c>
      <c r="F244" s="649" t="s">
        <v>2740</v>
      </c>
      <c r="G244" s="649" t="s">
        <v>3464</v>
      </c>
      <c r="H244" s="651" t="str">
        <f t="shared" si="9"/>
        <v>фото1</v>
      </c>
      <c r="I244" s="651"/>
      <c r="J244" s="650" t="s">
        <v>2783</v>
      </c>
      <c r="K244" s="652" t="s">
        <v>2769</v>
      </c>
      <c r="L244" s="653">
        <v>1</v>
      </c>
      <c r="M244" s="654">
        <v>254.9</v>
      </c>
      <c r="N244" s="655"/>
      <c r="O244" s="656"/>
      <c r="P244" s="657">
        <v>4607109969502</v>
      </c>
      <c r="Q244" s="658"/>
      <c r="R244" s="659" t="s">
        <v>3373</v>
      </c>
      <c r="S244" s="477"/>
      <c r="T244" s="477"/>
    </row>
    <row r="245" spans="1:20" ht="15" x14ac:dyDescent="0.2">
      <c r="A245" s="625">
        <v>230</v>
      </c>
      <c r="B245" s="646">
        <v>3142</v>
      </c>
      <c r="C245" s="647" t="s">
        <v>4112</v>
      </c>
      <c r="D245" s="648"/>
      <c r="E245" s="649" t="s">
        <v>2671</v>
      </c>
      <c r="F245" s="649" t="s">
        <v>4017</v>
      </c>
      <c r="G245" s="649" t="s">
        <v>4054</v>
      </c>
      <c r="H245" s="651" t="str">
        <f t="shared" si="9"/>
        <v>фото1</v>
      </c>
      <c r="I245" s="651"/>
      <c r="J245" s="650" t="s">
        <v>4082</v>
      </c>
      <c r="K245" s="652" t="s">
        <v>2769</v>
      </c>
      <c r="L245" s="653">
        <v>1</v>
      </c>
      <c r="M245" s="654">
        <v>352.1</v>
      </c>
      <c r="N245" s="655"/>
      <c r="O245" s="656"/>
      <c r="P245" s="657">
        <v>4607109955291</v>
      </c>
      <c r="Q245" s="658"/>
      <c r="R245" s="659" t="s">
        <v>3373</v>
      </c>
      <c r="S245" s="477"/>
      <c r="T245" s="477"/>
    </row>
    <row r="246" spans="1:20" ht="25.5" x14ac:dyDescent="0.2">
      <c r="A246" s="625">
        <v>231</v>
      </c>
      <c r="B246" s="646">
        <v>627</v>
      </c>
      <c r="C246" s="647" t="s">
        <v>3465</v>
      </c>
      <c r="D246" s="648"/>
      <c r="E246" s="649" t="s">
        <v>2671</v>
      </c>
      <c r="F246" s="649" t="s">
        <v>3466</v>
      </c>
      <c r="G246" s="649" t="s">
        <v>3467</v>
      </c>
      <c r="H246" s="651" t="str">
        <f t="shared" si="9"/>
        <v>фото1</v>
      </c>
      <c r="I246" s="651"/>
      <c r="J246" s="650" t="s">
        <v>3468</v>
      </c>
      <c r="K246" s="652" t="s">
        <v>2769</v>
      </c>
      <c r="L246" s="653">
        <v>1</v>
      </c>
      <c r="M246" s="654">
        <v>227.2</v>
      </c>
      <c r="N246" s="655"/>
      <c r="O246" s="656"/>
      <c r="P246" s="657">
        <v>4607109969519</v>
      </c>
      <c r="Q246" s="658"/>
      <c r="R246" s="659" t="s">
        <v>3373</v>
      </c>
      <c r="S246" s="477"/>
      <c r="T246" s="477"/>
    </row>
    <row r="247" spans="1:20" ht="51" x14ac:dyDescent="0.2">
      <c r="A247" s="625">
        <v>232</v>
      </c>
      <c r="B247" s="646">
        <v>13301</v>
      </c>
      <c r="C247" s="647" t="s">
        <v>8148</v>
      </c>
      <c r="D247" s="648"/>
      <c r="E247" s="649" t="s">
        <v>2671</v>
      </c>
      <c r="F247" s="649" t="s">
        <v>2712</v>
      </c>
      <c r="G247" s="649" t="s">
        <v>3359</v>
      </c>
      <c r="H247" s="651" t="str">
        <f t="shared" si="9"/>
        <v>фото1</v>
      </c>
      <c r="I247" s="651"/>
      <c r="J247" s="650" t="s">
        <v>8149</v>
      </c>
      <c r="K247" s="652" t="s">
        <v>2769</v>
      </c>
      <c r="L247" s="653">
        <v>1</v>
      </c>
      <c r="M247" s="654">
        <v>303.5</v>
      </c>
      <c r="N247" s="655"/>
      <c r="O247" s="656"/>
      <c r="P247" s="657">
        <v>4607109921111</v>
      </c>
      <c r="Q247" s="658"/>
      <c r="R247" s="659" t="s">
        <v>3373</v>
      </c>
      <c r="S247" s="477"/>
      <c r="T247" s="477"/>
    </row>
    <row r="248" spans="1:20" ht="15" x14ac:dyDescent="0.2">
      <c r="A248" s="625">
        <v>233</v>
      </c>
      <c r="B248" s="646">
        <v>4682</v>
      </c>
      <c r="C248" s="647" t="s">
        <v>4113</v>
      </c>
      <c r="D248" s="648"/>
      <c r="E248" s="649" t="s">
        <v>2671</v>
      </c>
      <c r="F248" s="649" t="s">
        <v>4018</v>
      </c>
      <c r="G248" s="649" t="s">
        <v>4055</v>
      </c>
      <c r="H248" s="651" t="str">
        <f t="shared" si="9"/>
        <v>фото1</v>
      </c>
      <c r="I248" s="651"/>
      <c r="J248" s="650" t="s">
        <v>4083</v>
      </c>
      <c r="K248" s="652" t="s">
        <v>2769</v>
      </c>
      <c r="L248" s="653">
        <v>1</v>
      </c>
      <c r="M248" s="654">
        <v>373</v>
      </c>
      <c r="N248" s="655"/>
      <c r="O248" s="656"/>
      <c r="P248" s="657">
        <v>4607109991039</v>
      </c>
      <c r="Q248" s="658"/>
      <c r="R248" s="659" t="s">
        <v>3373</v>
      </c>
      <c r="S248" s="477"/>
      <c r="T248" s="477"/>
    </row>
    <row r="249" spans="1:20" ht="15" x14ac:dyDescent="0.2">
      <c r="A249" s="625">
        <v>234</v>
      </c>
      <c r="B249" s="646">
        <v>628</v>
      </c>
      <c r="C249" s="647" t="s">
        <v>2827</v>
      </c>
      <c r="D249" s="648"/>
      <c r="E249" s="649" t="s">
        <v>2671</v>
      </c>
      <c r="F249" s="649" t="s">
        <v>2741</v>
      </c>
      <c r="G249" s="649" t="s">
        <v>3469</v>
      </c>
      <c r="H249" s="651" t="str">
        <f t="shared" si="9"/>
        <v>фото1</v>
      </c>
      <c r="I249" s="651"/>
      <c r="J249" s="650" t="s">
        <v>2784</v>
      </c>
      <c r="K249" s="652" t="s">
        <v>2769</v>
      </c>
      <c r="L249" s="653">
        <v>1</v>
      </c>
      <c r="M249" s="654">
        <v>254.9</v>
      </c>
      <c r="N249" s="655"/>
      <c r="O249" s="656"/>
      <c r="P249" s="657">
        <v>4607109969526</v>
      </c>
      <c r="Q249" s="658"/>
      <c r="R249" s="659" t="s">
        <v>3373</v>
      </c>
      <c r="S249" s="477"/>
      <c r="T249" s="477"/>
    </row>
    <row r="250" spans="1:20" ht="15" x14ac:dyDescent="0.2">
      <c r="A250" s="625">
        <v>235</v>
      </c>
      <c r="B250" s="646">
        <v>3143</v>
      </c>
      <c r="C250" s="647" t="s">
        <v>4114</v>
      </c>
      <c r="D250" s="648"/>
      <c r="E250" s="649" t="s">
        <v>2671</v>
      </c>
      <c r="F250" s="649" t="s">
        <v>4019</v>
      </c>
      <c r="G250" s="649" t="s">
        <v>4056</v>
      </c>
      <c r="H250" s="651" t="str">
        <f t="shared" si="9"/>
        <v>фото1</v>
      </c>
      <c r="I250" s="651"/>
      <c r="J250" s="650" t="s">
        <v>4084</v>
      </c>
      <c r="K250" s="652" t="s">
        <v>2769</v>
      </c>
      <c r="L250" s="653">
        <v>1</v>
      </c>
      <c r="M250" s="654">
        <v>303.5</v>
      </c>
      <c r="N250" s="655"/>
      <c r="O250" s="656"/>
      <c r="P250" s="657">
        <v>4607109955307</v>
      </c>
      <c r="Q250" s="658"/>
      <c r="R250" s="659" t="s">
        <v>3373</v>
      </c>
      <c r="S250" s="477"/>
      <c r="T250" s="477"/>
    </row>
    <row r="251" spans="1:20" ht="15" x14ac:dyDescent="0.2">
      <c r="A251" s="625">
        <v>236</v>
      </c>
      <c r="B251" s="646">
        <v>629</v>
      </c>
      <c r="C251" s="647" t="s">
        <v>3470</v>
      </c>
      <c r="D251" s="648"/>
      <c r="E251" s="649" t="s">
        <v>2671</v>
      </c>
      <c r="F251" s="649" t="s">
        <v>3471</v>
      </c>
      <c r="G251" s="649" t="s">
        <v>3472</v>
      </c>
      <c r="H251" s="651" t="str">
        <f t="shared" si="9"/>
        <v>фото1</v>
      </c>
      <c r="I251" s="651"/>
      <c r="J251" s="650" t="s">
        <v>3473</v>
      </c>
      <c r="K251" s="652" t="s">
        <v>2769</v>
      </c>
      <c r="L251" s="653">
        <v>1</v>
      </c>
      <c r="M251" s="654">
        <v>386.9</v>
      </c>
      <c r="N251" s="655"/>
      <c r="O251" s="656"/>
      <c r="P251" s="657">
        <v>4607109969533</v>
      </c>
      <c r="Q251" s="658"/>
      <c r="R251" s="659" t="s">
        <v>3373</v>
      </c>
      <c r="S251" s="477"/>
      <c r="T251" s="477"/>
    </row>
    <row r="252" spans="1:20" ht="15" x14ac:dyDescent="0.2">
      <c r="A252" s="625">
        <v>237</v>
      </c>
      <c r="B252" s="646">
        <v>3144</v>
      </c>
      <c r="C252" s="647" t="s">
        <v>2828</v>
      </c>
      <c r="D252" s="648"/>
      <c r="E252" s="649" t="s">
        <v>2671</v>
      </c>
      <c r="F252" s="649" t="s">
        <v>2742</v>
      </c>
      <c r="G252" s="649" t="s">
        <v>3474</v>
      </c>
      <c r="H252" s="651" t="str">
        <f t="shared" si="9"/>
        <v>фото1</v>
      </c>
      <c r="I252" s="651"/>
      <c r="J252" s="650" t="s">
        <v>2785</v>
      </c>
      <c r="K252" s="652" t="s">
        <v>2769</v>
      </c>
      <c r="L252" s="653">
        <v>1</v>
      </c>
      <c r="M252" s="654">
        <v>213.3</v>
      </c>
      <c r="N252" s="655"/>
      <c r="O252" s="656"/>
      <c r="P252" s="657">
        <v>4607109955314</v>
      </c>
      <c r="Q252" s="658"/>
      <c r="R252" s="659" t="s">
        <v>3373</v>
      </c>
      <c r="S252" s="477"/>
      <c r="T252" s="477"/>
    </row>
    <row r="253" spans="1:20" ht="15" x14ac:dyDescent="0.2">
      <c r="A253" s="625">
        <v>238</v>
      </c>
      <c r="B253" s="646">
        <v>4129</v>
      </c>
      <c r="C253" s="647" t="s">
        <v>5745</v>
      </c>
      <c r="D253" s="648"/>
      <c r="E253" s="649" t="s">
        <v>2671</v>
      </c>
      <c r="F253" s="649" t="s">
        <v>5623</v>
      </c>
      <c r="G253" s="649" t="s">
        <v>5624</v>
      </c>
      <c r="H253" s="651" t="str">
        <f t="shared" si="9"/>
        <v>фото1</v>
      </c>
      <c r="I253" s="651"/>
      <c r="J253" s="650" t="s">
        <v>5684</v>
      </c>
      <c r="K253" s="652" t="s">
        <v>2769</v>
      </c>
      <c r="L253" s="653">
        <v>1</v>
      </c>
      <c r="M253" s="654">
        <v>248</v>
      </c>
      <c r="N253" s="655"/>
      <c r="O253" s="656"/>
      <c r="P253" s="657">
        <v>4607109983478</v>
      </c>
      <c r="Q253" s="658"/>
      <c r="R253" s="659" t="s">
        <v>3373</v>
      </c>
      <c r="S253" s="477"/>
      <c r="T253" s="477"/>
    </row>
    <row r="254" spans="1:20" ht="15" x14ac:dyDescent="0.2">
      <c r="A254" s="625">
        <v>239</v>
      </c>
      <c r="B254" s="646">
        <v>2711</v>
      </c>
      <c r="C254" s="647" t="s">
        <v>8150</v>
      </c>
      <c r="D254" s="648"/>
      <c r="E254" s="649" t="s">
        <v>2671</v>
      </c>
      <c r="F254" s="649" t="s">
        <v>8151</v>
      </c>
      <c r="G254" s="649" t="s">
        <v>8152</v>
      </c>
      <c r="H254" s="651" t="str">
        <f t="shared" si="9"/>
        <v>фото1</v>
      </c>
      <c r="I254" s="651"/>
      <c r="J254" s="650" t="s">
        <v>2588</v>
      </c>
      <c r="K254" s="652" t="s">
        <v>2769</v>
      </c>
      <c r="L254" s="653">
        <v>1</v>
      </c>
      <c r="M254" s="654">
        <v>213.3</v>
      </c>
      <c r="N254" s="655"/>
      <c r="O254" s="656"/>
      <c r="P254" s="657">
        <v>4607109977583</v>
      </c>
      <c r="Q254" s="658"/>
      <c r="R254" s="659" t="s">
        <v>3373</v>
      </c>
      <c r="S254" s="477"/>
      <c r="T254" s="477"/>
    </row>
    <row r="255" spans="1:20" ht="15" x14ac:dyDescent="0.2">
      <c r="A255" s="625">
        <v>240</v>
      </c>
      <c r="B255" s="646">
        <v>10845</v>
      </c>
      <c r="C255" s="647" t="s">
        <v>5746</v>
      </c>
      <c r="D255" s="648"/>
      <c r="E255" s="649" t="s">
        <v>2671</v>
      </c>
      <c r="F255" s="649" t="s">
        <v>5625</v>
      </c>
      <c r="G255" s="649" t="s">
        <v>5626</v>
      </c>
      <c r="H255" s="651" t="str">
        <f t="shared" si="9"/>
        <v>фото1</v>
      </c>
      <c r="I255" s="651"/>
      <c r="J255" s="650" t="s">
        <v>3386</v>
      </c>
      <c r="K255" s="652" t="s">
        <v>2769</v>
      </c>
      <c r="L255" s="653">
        <v>1</v>
      </c>
      <c r="M255" s="654">
        <v>248</v>
      </c>
      <c r="N255" s="655"/>
      <c r="O255" s="656"/>
      <c r="P255" s="657">
        <v>4607109924921</v>
      </c>
      <c r="Q255" s="658"/>
      <c r="R255" s="659" t="s">
        <v>3373</v>
      </c>
      <c r="S255" s="477"/>
      <c r="T255" s="477"/>
    </row>
    <row r="256" spans="1:20" ht="25.5" x14ac:dyDescent="0.2">
      <c r="A256" s="625">
        <v>241</v>
      </c>
      <c r="B256" s="646">
        <v>2331</v>
      </c>
      <c r="C256" s="647" t="s">
        <v>3475</v>
      </c>
      <c r="D256" s="648"/>
      <c r="E256" s="649" t="s">
        <v>2671</v>
      </c>
      <c r="F256" s="649" t="s">
        <v>3476</v>
      </c>
      <c r="G256" s="649" t="s">
        <v>3477</v>
      </c>
      <c r="H256" s="651" t="str">
        <f t="shared" si="9"/>
        <v>фото1</v>
      </c>
      <c r="I256" s="651"/>
      <c r="J256" s="650" t="s">
        <v>3478</v>
      </c>
      <c r="K256" s="652" t="s">
        <v>2769</v>
      </c>
      <c r="L256" s="653">
        <v>1</v>
      </c>
      <c r="M256" s="654">
        <v>241.1</v>
      </c>
      <c r="N256" s="655"/>
      <c r="O256" s="656"/>
      <c r="P256" s="657">
        <v>4607109969540</v>
      </c>
      <c r="Q256" s="658"/>
      <c r="R256" s="659" t="s">
        <v>3459</v>
      </c>
      <c r="S256" s="477"/>
      <c r="T256" s="477"/>
    </row>
    <row r="257" spans="1:20" ht="15" x14ac:dyDescent="0.2">
      <c r="A257" s="625">
        <v>242</v>
      </c>
      <c r="B257" s="646">
        <v>2712</v>
      </c>
      <c r="C257" s="647" t="s">
        <v>5747</v>
      </c>
      <c r="D257" s="648"/>
      <c r="E257" s="649" t="s">
        <v>2671</v>
      </c>
      <c r="F257" s="649" t="s">
        <v>5627</v>
      </c>
      <c r="G257" s="649" t="s">
        <v>5628</v>
      </c>
      <c r="H257" s="651" t="str">
        <f t="shared" si="9"/>
        <v>фото1</v>
      </c>
      <c r="I257" s="651"/>
      <c r="J257" s="650" t="s">
        <v>5685</v>
      </c>
      <c r="K257" s="652" t="s">
        <v>2769</v>
      </c>
      <c r="L257" s="653">
        <v>1</v>
      </c>
      <c r="M257" s="654">
        <v>345.2</v>
      </c>
      <c r="N257" s="655"/>
      <c r="O257" s="656"/>
      <c r="P257" s="657">
        <v>4607109977590</v>
      </c>
      <c r="Q257" s="658"/>
      <c r="R257" s="659" t="s">
        <v>3373</v>
      </c>
      <c r="S257" s="477"/>
      <c r="T257" s="477"/>
    </row>
    <row r="258" spans="1:20" ht="15" x14ac:dyDescent="0.2">
      <c r="A258" s="625">
        <v>243</v>
      </c>
      <c r="B258" s="646">
        <v>1701</v>
      </c>
      <c r="C258" s="647" t="s">
        <v>2829</v>
      </c>
      <c r="D258" s="648"/>
      <c r="E258" s="649" t="s">
        <v>2671</v>
      </c>
      <c r="F258" s="649" t="s">
        <v>2743</v>
      </c>
      <c r="G258" s="649" t="s">
        <v>3479</v>
      </c>
      <c r="H258" s="651" t="str">
        <f t="shared" si="9"/>
        <v>фото1</v>
      </c>
      <c r="I258" s="651"/>
      <c r="J258" s="650" t="s">
        <v>2786</v>
      </c>
      <c r="K258" s="652" t="s">
        <v>2769</v>
      </c>
      <c r="L258" s="653">
        <v>1</v>
      </c>
      <c r="M258" s="654">
        <v>185.5</v>
      </c>
      <c r="N258" s="655"/>
      <c r="O258" s="656"/>
      <c r="P258" s="657">
        <v>4607109965894</v>
      </c>
      <c r="Q258" s="658"/>
      <c r="R258" s="659" t="s">
        <v>3373</v>
      </c>
      <c r="S258" s="477"/>
      <c r="T258" s="477"/>
    </row>
    <row r="259" spans="1:20" ht="25.5" x14ac:dyDescent="0.2">
      <c r="A259" s="625">
        <v>244</v>
      </c>
      <c r="B259" s="646">
        <v>3145</v>
      </c>
      <c r="C259" s="647" t="s">
        <v>3480</v>
      </c>
      <c r="D259" s="648"/>
      <c r="E259" s="649" t="s">
        <v>2671</v>
      </c>
      <c r="F259" s="649" t="s">
        <v>3481</v>
      </c>
      <c r="G259" s="649" t="s">
        <v>3482</v>
      </c>
      <c r="H259" s="651" t="str">
        <f t="shared" si="9"/>
        <v>фото1</v>
      </c>
      <c r="I259" s="651"/>
      <c r="J259" s="650" t="s">
        <v>2768</v>
      </c>
      <c r="K259" s="652" t="s">
        <v>2769</v>
      </c>
      <c r="L259" s="653">
        <v>1</v>
      </c>
      <c r="M259" s="654">
        <v>220.2</v>
      </c>
      <c r="N259" s="655"/>
      <c r="O259" s="656"/>
      <c r="P259" s="657">
        <v>4607109955321</v>
      </c>
      <c r="Q259" s="658"/>
      <c r="R259" s="659" t="s">
        <v>3373</v>
      </c>
      <c r="S259" s="477"/>
      <c r="T259" s="477"/>
    </row>
    <row r="260" spans="1:20" ht="15" x14ac:dyDescent="0.2">
      <c r="A260" s="625">
        <v>245</v>
      </c>
      <c r="B260" s="646">
        <v>1703</v>
      </c>
      <c r="C260" s="647" t="s">
        <v>2836</v>
      </c>
      <c r="D260" s="648"/>
      <c r="E260" s="649" t="s">
        <v>2671</v>
      </c>
      <c r="F260" s="649" t="s">
        <v>2744</v>
      </c>
      <c r="G260" s="649" t="s">
        <v>3483</v>
      </c>
      <c r="H260" s="651" t="str">
        <f t="shared" si="9"/>
        <v>фото1</v>
      </c>
      <c r="I260" s="651"/>
      <c r="J260" s="650" t="s">
        <v>2787</v>
      </c>
      <c r="K260" s="652" t="s">
        <v>2769</v>
      </c>
      <c r="L260" s="653">
        <v>1</v>
      </c>
      <c r="M260" s="654">
        <v>206.3</v>
      </c>
      <c r="N260" s="655"/>
      <c r="O260" s="656"/>
      <c r="P260" s="657">
        <v>4607109965900</v>
      </c>
      <c r="Q260" s="658"/>
      <c r="R260" s="659" t="s">
        <v>3373</v>
      </c>
      <c r="S260" s="477"/>
      <c r="T260" s="477"/>
    </row>
    <row r="261" spans="1:20" ht="15" x14ac:dyDescent="0.2">
      <c r="A261" s="625">
        <v>246</v>
      </c>
      <c r="B261" s="646">
        <v>1206</v>
      </c>
      <c r="C261" s="647" t="s">
        <v>8153</v>
      </c>
      <c r="D261" s="648"/>
      <c r="E261" s="649" t="s">
        <v>2671</v>
      </c>
      <c r="F261" s="649" t="s">
        <v>8154</v>
      </c>
      <c r="G261" s="649" t="s">
        <v>8155</v>
      </c>
      <c r="H261" s="651" t="str">
        <f t="shared" si="9"/>
        <v>фото1</v>
      </c>
      <c r="I261" s="651"/>
      <c r="J261" s="650" t="s">
        <v>2589</v>
      </c>
      <c r="K261" s="652" t="s">
        <v>2769</v>
      </c>
      <c r="L261" s="653">
        <v>1</v>
      </c>
      <c r="M261" s="654">
        <v>250.8</v>
      </c>
      <c r="N261" s="655"/>
      <c r="O261" s="656"/>
      <c r="P261" s="657">
        <v>4607109977606</v>
      </c>
      <c r="Q261" s="658"/>
      <c r="R261" s="659" t="s">
        <v>3373</v>
      </c>
      <c r="S261" s="477"/>
      <c r="T261" s="477"/>
    </row>
    <row r="262" spans="1:20" ht="25.5" x14ac:dyDescent="0.2">
      <c r="A262" s="625">
        <v>247</v>
      </c>
      <c r="B262" s="646">
        <v>3146</v>
      </c>
      <c r="C262" s="647" t="s">
        <v>2831</v>
      </c>
      <c r="D262" s="648"/>
      <c r="E262" s="649" t="s">
        <v>2671</v>
      </c>
      <c r="F262" s="649" t="s">
        <v>2411</v>
      </c>
      <c r="G262" s="649" t="s">
        <v>2410</v>
      </c>
      <c r="H262" s="651" t="str">
        <f t="shared" si="9"/>
        <v>фото1</v>
      </c>
      <c r="I262" s="651"/>
      <c r="J262" s="650" t="s">
        <v>2788</v>
      </c>
      <c r="K262" s="652" t="s">
        <v>2769</v>
      </c>
      <c r="L262" s="653">
        <v>1</v>
      </c>
      <c r="M262" s="654">
        <v>227.2</v>
      </c>
      <c r="N262" s="655"/>
      <c r="O262" s="656"/>
      <c r="P262" s="657">
        <v>4607109955338</v>
      </c>
      <c r="Q262" s="658"/>
      <c r="R262" s="659" t="s">
        <v>3373</v>
      </c>
      <c r="S262" s="477"/>
      <c r="T262" s="477"/>
    </row>
    <row r="263" spans="1:20" ht="38.25" x14ac:dyDescent="0.2">
      <c r="A263" s="625">
        <v>248</v>
      </c>
      <c r="B263" s="646">
        <v>630</v>
      </c>
      <c r="C263" s="647" t="s">
        <v>2832</v>
      </c>
      <c r="D263" s="648"/>
      <c r="E263" s="649" t="s">
        <v>2671</v>
      </c>
      <c r="F263" s="649" t="s">
        <v>2745</v>
      </c>
      <c r="G263" s="649" t="s">
        <v>3484</v>
      </c>
      <c r="H263" s="651" t="str">
        <f t="shared" si="9"/>
        <v>фото1</v>
      </c>
      <c r="I263" s="651"/>
      <c r="J263" s="650" t="s">
        <v>2789</v>
      </c>
      <c r="K263" s="652" t="s">
        <v>2769</v>
      </c>
      <c r="L263" s="653">
        <v>1</v>
      </c>
      <c r="M263" s="654">
        <v>248</v>
      </c>
      <c r="N263" s="655"/>
      <c r="O263" s="656"/>
      <c r="P263" s="657">
        <v>4607109969557</v>
      </c>
      <c r="Q263" s="658"/>
      <c r="R263" s="659" t="s">
        <v>3373</v>
      </c>
      <c r="S263" s="477"/>
      <c r="T263" s="477"/>
    </row>
    <row r="264" spans="1:20" ht="38.25" x14ac:dyDescent="0.2">
      <c r="A264" s="625">
        <v>249</v>
      </c>
      <c r="B264" s="646">
        <v>13302</v>
      </c>
      <c r="C264" s="647" t="s">
        <v>8156</v>
      </c>
      <c r="D264" s="648"/>
      <c r="E264" s="649" t="s">
        <v>2671</v>
      </c>
      <c r="F264" s="649" t="s">
        <v>8157</v>
      </c>
      <c r="G264" s="649" t="s">
        <v>8158</v>
      </c>
      <c r="H264" s="651" t="str">
        <f t="shared" si="9"/>
        <v>фото1</v>
      </c>
      <c r="I264" s="651"/>
      <c r="J264" s="650" t="s">
        <v>8159</v>
      </c>
      <c r="K264" s="652" t="s">
        <v>2769</v>
      </c>
      <c r="L264" s="653">
        <v>1</v>
      </c>
      <c r="M264" s="654">
        <v>386.9</v>
      </c>
      <c r="N264" s="655"/>
      <c r="O264" s="656"/>
      <c r="P264" s="657">
        <v>4607109921104</v>
      </c>
      <c r="Q264" s="658"/>
      <c r="R264" s="659" t="s">
        <v>3373</v>
      </c>
      <c r="S264" s="477"/>
      <c r="T264" s="477"/>
    </row>
    <row r="265" spans="1:20" ht="25.5" x14ac:dyDescent="0.2">
      <c r="A265" s="625">
        <v>250</v>
      </c>
      <c r="B265" s="646">
        <v>1412</v>
      </c>
      <c r="C265" s="647" t="s">
        <v>2830</v>
      </c>
      <c r="D265" s="648"/>
      <c r="E265" s="649" t="s">
        <v>2671</v>
      </c>
      <c r="F265" s="649" t="s">
        <v>2746</v>
      </c>
      <c r="G265" s="649" t="s">
        <v>3485</v>
      </c>
      <c r="H265" s="651" t="str">
        <f t="shared" si="9"/>
        <v>фото1</v>
      </c>
      <c r="I265" s="651"/>
      <c r="J265" s="650" t="s">
        <v>2790</v>
      </c>
      <c r="K265" s="652" t="s">
        <v>2769</v>
      </c>
      <c r="L265" s="653">
        <v>1</v>
      </c>
      <c r="M265" s="654">
        <v>227.2</v>
      </c>
      <c r="N265" s="655"/>
      <c r="O265" s="656"/>
      <c r="P265" s="657">
        <v>4607109977613</v>
      </c>
      <c r="Q265" s="658"/>
      <c r="R265" s="659" t="s">
        <v>3373</v>
      </c>
      <c r="S265" s="477"/>
      <c r="T265" s="477"/>
    </row>
    <row r="266" spans="1:20" ht="25.5" x14ac:dyDescent="0.2">
      <c r="A266" s="625">
        <v>251</v>
      </c>
      <c r="B266" s="646">
        <v>631</v>
      </c>
      <c r="C266" s="647" t="s">
        <v>3486</v>
      </c>
      <c r="D266" s="648"/>
      <c r="E266" s="649" t="s">
        <v>2671</v>
      </c>
      <c r="F266" s="649" t="s">
        <v>3487</v>
      </c>
      <c r="G266" s="649" t="s">
        <v>3488</v>
      </c>
      <c r="H266" s="651" t="str">
        <f t="shared" si="9"/>
        <v>фото1</v>
      </c>
      <c r="I266" s="651"/>
      <c r="J266" s="650" t="s">
        <v>3489</v>
      </c>
      <c r="K266" s="652" t="s">
        <v>2769</v>
      </c>
      <c r="L266" s="653">
        <v>1</v>
      </c>
      <c r="M266" s="654">
        <v>254.9</v>
      </c>
      <c r="N266" s="655"/>
      <c r="O266" s="656"/>
      <c r="P266" s="657">
        <v>4607109969564</v>
      </c>
      <c r="Q266" s="658"/>
      <c r="R266" s="659" t="s">
        <v>3373</v>
      </c>
      <c r="S266" s="477"/>
      <c r="T266" s="477"/>
    </row>
    <row r="267" spans="1:20" ht="25.5" x14ac:dyDescent="0.2">
      <c r="A267" s="625">
        <v>252</v>
      </c>
      <c r="B267" s="646">
        <v>3147</v>
      </c>
      <c r="C267" s="647" t="s">
        <v>8160</v>
      </c>
      <c r="D267" s="648"/>
      <c r="E267" s="649" t="s">
        <v>2671</v>
      </c>
      <c r="F267" s="649" t="s">
        <v>8161</v>
      </c>
      <c r="G267" s="649" t="s">
        <v>8162</v>
      </c>
      <c r="H267" s="651" t="str">
        <f t="shared" si="9"/>
        <v>фото1</v>
      </c>
      <c r="I267" s="651"/>
      <c r="J267" s="650" t="s">
        <v>8163</v>
      </c>
      <c r="K267" s="652" t="s">
        <v>2769</v>
      </c>
      <c r="L267" s="653">
        <v>1</v>
      </c>
      <c r="M267" s="654">
        <v>366</v>
      </c>
      <c r="N267" s="655"/>
      <c r="O267" s="656"/>
      <c r="P267" s="657">
        <v>4607109955345</v>
      </c>
      <c r="Q267" s="658"/>
      <c r="R267" s="659" t="s">
        <v>3373</v>
      </c>
      <c r="S267" s="477"/>
      <c r="T267" s="477"/>
    </row>
    <row r="268" spans="1:20" ht="38.25" x14ac:dyDescent="0.2">
      <c r="A268" s="625">
        <v>253</v>
      </c>
      <c r="B268" s="646">
        <v>13303</v>
      </c>
      <c r="C268" s="647" t="s">
        <v>8164</v>
      </c>
      <c r="D268" s="648"/>
      <c r="E268" s="649" t="s">
        <v>2671</v>
      </c>
      <c r="F268" s="649" t="s">
        <v>8165</v>
      </c>
      <c r="G268" s="649" t="s">
        <v>8166</v>
      </c>
      <c r="H268" s="651" t="str">
        <f t="shared" si="9"/>
        <v>фото1</v>
      </c>
      <c r="I268" s="651"/>
      <c r="J268" s="650" t="s">
        <v>8167</v>
      </c>
      <c r="K268" s="652" t="s">
        <v>2769</v>
      </c>
      <c r="L268" s="653">
        <v>1</v>
      </c>
      <c r="M268" s="654">
        <v>379.9</v>
      </c>
      <c r="N268" s="655"/>
      <c r="O268" s="656"/>
      <c r="P268" s="657">
        <v>4607109955352</v>
      </c>
      <c r="Q268" s="658"/>
      <c r="R268" s="659" t="s">
        <v>3373</v>
      </c>
      <c r="S268" s="477"/>
      <c r="T268" s="477"/>
    </row>
    <row r="269" spans="1:20" ht="25.5" x14ac:dyDescent="0.2">
      <c r="A269" s="625">
        <v>254</v>
      </c>
      <c r="B269" s="646">
        <v>109</v>
      </c>
      <c r="C269" s="647" t="s">
        <v>4115</v>
      </c>
      <c r="D269" s="648"/>
      <c r="E269" s="649" t="s">
        <v>2671</v>
      </c>
      <c r="F269" s="649" t="s">
        <v>4020</v>
      </c>
      <c r="G269" s="649" t="s">
        <v>4057</v>
      </c>
      <c r="H269" s="651" t="str">
        <f t="shared" si="9"/>
        <v>фото1</v>
      </c>
      <c r="I269" s="651"/>
      <c r="J269" s="650" t="s">
        <v>4085</v>
      </c>
      <c r="K269" s="652" t="s">
        <v>2769</v>
      </c>
      <c r="L269" s="653">
        <v>1</v>
      </c>
      <c r="M269" s="654">
        <v>206.3</v>
      </c>
      <c r="N269" s="655"/>
      <c r="O269" s="656"/>
      <c r="P269" s="657">
        <v>4607109927694</v>
      </c>
      <c r="Q269" s="658"/>
      <c r="R269" s="659" t="s">
        <v>3404</v>
      </c>
      <c r="S269" s="477"/>
      <c r="T269" s="477"/>
    </row>
    <row r="270" spans="1:20" ht="38.25" x14ac:dyDescent="0.2">
      <c r="A270" s="625">
        <v>255</v>
      </c>
      <c r="B270" s="646">
        <v>3969</v>
      </c>
      <c r="C270" s="647" t="s">
        <v>4116</v>
      </c>
      <c r="D270" s="648"/>
      <c r="E270" s="649" t="s">
        <v>2671</v>
      </c>
      <c r="F270" s="649" t="s">
        <v>4021</v>
      </c>
      <c r="G270" s="649" t="s">
        <v>4058</v>
      </c>
      <c r="H270" s="651" t="str">
        <f t="shared" si="9"/>
        <v>фото1</v>
      </c>
      <c r="I270" s="651"/>
      <c r="J270" s="650" t="s">
        <v>4086</v>
      </c>
      <c r="K270" s="652" t="s">
        <v>2769</v>
      </c>
      <c r="L270" s="653">
        <v>1</v>
      </c>
      <c r="M270" s="654">
        <v>581.29999999999995</v>
      </c>
      <c r="N270" s="655"/>
      <c r="O270" s="656"/>
      <c r="P270" s="657">
        <v>4607109927687</v>
      </c>
      <c r="Q270" s="658"/>
      <c r="R270" s="659" t="s">
        <v>3404</v>
      </c>
      <c r="S270" s="477"/>
      <c r="T270" s="477"/>
    </row>
    <row r="271" spans="1:20" ht="25.5" x14ac:dyDescent="0.2">
      <c r="A271" s="625">
        <v>256</v>
      </c>
      <c r="B271" s="646">
        <v>4132</v>
      </c>
      <c r="C271" s="647" t="s">
        <v>3490</v>
      </c>
      <c r="D271" s="648"/>
      <c r="E271" s="649" t="s">
        <v>2671</v>
      </c>
      <c r="F271" s="649" t="s">
        <v>3491</v>
      </c>
      <c r="G271" s="649" t="s">
        <v>3492</v>
      </c>
      <c r="H271" s="651" t="str">
        <f t="shared" si="9"/>
        <v>фото1</v>
      </c>
      <c r="I271" s="651"/>
      <c r="J271" s="650" t="s">
        <v>2589</v>
      </c>
      <c r="K271" s="652" t="s">
        <v>2769</v>
      </c>
      <c r="L271" s="653">
        <v>1</v>
      </c>
      <c r="M271" s="654">
        <v>497.9</v>
      </c>
      <c r="N271" s="655"/>
      <c r="O271" s="656"/>
      <c r="P271" s="657">
        <v>4607109983508</v>
      </c>
      <c r="Q271" s="658"/>
      <c r="R271" s="659" t="s">
        <v>3373</v>
      </c>
      <c r="S271" s="477"/>
      <c r="T271" s="477"/>
    </row>
    <row r="272" spans="1:20" ht="38.25" x14ac:dyDescent="0.2">
      <c r="A272" s="625">
        <v>257</v>
      </c>
      <c r="B272" s="646">
        <v>1702</v>
      </c>
      <c r="C272" s="647" t="s">
        <v>3493</v>
      </c>
      <c r="D272" s="648"/>
      <c r="E272" s="649" t="s">
        <v>2671</v>
      </c>
      <c r="F272" s="649" t="s">
        <v>3494</v>
      </c>
      <c r="G272" s="649" t="s">
        <v>3495</v>
      </c>
      <c r="H272" s="651" t="str">
        <f t="shared" si="9"/>
        <v>фото1</v>
      </c>
      <c r="I272" s="651"/>
      <c r="J272" s="650" t="s">
        <v>3496</v>
      </c>
      <c r="K272" s="652" t="s">
        <v>2769</v>
      </c>
      <c r="L272" s="653">
        <v>1</v>
      </c>
      <c r="M272" s="654">
        <v>213.3</v>
      </c>
      <c r="N272" s="655"/>
      <c r="O272" s="656"/>
      <c r="P272" s="657">
        <v>4607109965917</v>
      </c>
      <c r="Q272" s="658"/>
      <c r="R272" s="659" t="s">
        <v>3373</v>
      </c>
      <c r="S272" s="477"/>
      <c r="T272" s="477"/>
    </row>
    <row r="273" spans="1:20" ht="15.75" x14ac:dyDescent="0.2">
      <c r="A273" s="625">
        <v>258</v>
      </c>
      <c r="B273" s="633"/>
      <c r="C273" s="634"/>
      <c r="D273" s="635"/>
      <c r="E273" s="636"/>
      <c r="F273" s="637" t="s">
        <v>4022</v>
      </c>
      <c r="G273" s="638"/>
      <c r="H273" s="640"/>
      <c r="I273" s="641"/>
      <c r="J273" s="639"/>
      <c r="K273" s="642"/>
      <c r="L273" s="642"/>
      <c r="M273" s="633"/>
      <c r="N273" s="633"/>
      <c r="O273" s="643"/>
      <c r="P273" s="644"/>
      <c r="Q273" s="645"/>
      <c r="R273" s="645"/>
      <c r="S273" s="477"/>
      <c r="T273" s="477"/>
    </row>
    <row r="274" spans="1:20" ht="15" x14ac:dyDescent="0.2">
      <c r="A274" s="625">
        <v>259</v>
      </c>
      <c r="B274" s="646">
        <v>1789</v>
      </c>
      <c r="C274" s="647" t="s">
        <v>4684</v>
      </c>
      <c r="D274" s="648"/>
      <c r="E274" s="649" t="s">
        <v>2671</v>
      </c>
      <c r="F274" s="649" t="s">
        <v>4685</v>
      </c>
      <c r="G274" s="649" t="s">
        <v>4686</v>
      </c>
      <c r="H274" s="651" t="str">
        <f t="shared" ref="H274:H298" si="10">HYPERLINK("http://www.gardenbulbs.ru/images/vesna_CL/thumbnails/"&amp;C274&amp;".jpg","фото1")</f>
        <v>фото1</v>
      </c>
      <c r="I274" s="651"/>
      <c r="J274" s="650" t="s">
        <v>4687</v>
      </c>
      <c r="K274" s="652" t="s">
        <v>2769</v>
      </c>
      <c r="L274" s="653">
        <v>1</v>
      </c>
      <c r="M274" s="654">
        <v>574.29999999999995</v>
      </c>
      <c r="N274" s="655"/>
      <c r="O274" s="656"/>
      <c r="P274" s="657">
        <v>4607109968741</v>
      </c>
      <c r="Q274" s="658"/>
      <c r="R274" s="659" t="s">
        <v>3373</v>
      </c>
      <c r="S274" s="477"/>
      <c r="T274" s="477"/>
    </row>
    <row r="275" spans="1:20" ht="51" x14ac:dyDescent="0.2">
      <c r="A275" s="625">
        <v>260</v>
      </c>
      <c r="B275" s="646">
        <v>587</v>
      </c>
      <c r="C275" s="647" t="s">
        <v>8168</v>
      </c>
      <c r="D275" s="648"/>
      <c r="E275" s="649" t="s">
        <v>2671</v>
      </c>
      <c r="F275" s="649" t="s">
        <v>8169</v>
      </c>
      <c r="G275" s="649" t="s">
        <v>8170</v>
      </c>
      <c r="H275" s="651" t="str">
        <f t="shared" si="10"/>
        <v>фото1</v>
      </c>
      <c r="I275" s="651"/>
      <c r="J275" s="650" t="s">
        <v>8171</v>
      </c>
      <c r="K275" s="652" t="s">
        <v>2769</v>
      </c>
      <c r="L275" s="653">
        <v>1</v>
      </c>
      <c r="M275" s="654">
        <v>977</v>
      </c>
      <c r="N275" s="655"/>
      <c r="O275" s="656"/>
      <c r="P275" s="657">
        <v>4607109968758</v>
      </c>
      <c r="Q275" s="658"/>
      <c r="R275" s="659" t="s">
        <v>3373</v>
      </c>
      <c r="S275" s="477"/>
      <c r="T275" s="477"/>
    </row>
    <row r="276" spans="1:20" ht="25.5" x14ac:dyDescent="0.2">
      <c r="A276" s="625">
        <v>261</v>
      </c>
      <c r="B276" s="646">
        <v>4686</v>
      </c>
      <c r="C276" s="647" t="s">
        <v>3497</v>
      </c>
      <c r="D276" s="648"/>
      <c r="E276" s="649" t="s">
        <v>2671</v>
      </c>
      <c r="F276" s="649" t="s">
        <v>3498</v>
      </c>
      <c r="G276" s="649" t="s">
        <v>3499</v>
      </c>
      <c r="H276" s="651" t="str">
        <f t="shared" si="10"/>
        <v>фото1</v>
      </c>
      <c r="I276" s="651"/>
      <c r="J276" s="650" t="s">
        <v>3500</v>
      </c>
      <c r="K276" s="652" t="s">
        <v>2769</v>
      </c>
      <c r="L276" s="653">
        <v>1</v>
      </c>
      <c r="M276" s="654">
        <v>768.7</v>
      </c>
      <c r="N276" s="655"/>
      <c r="O276" s="656"/>
      <c r="P276" s="657">
        <v>4607109991077</v>
      </c>
      <c r="Q276" s="658"/>
      <c r="R276" s="659" t="s">
        <v>3404</v>
      </c>
      <c r="S276" s="477"/>
      <c r="T276" s="477"/>
    </row>
    <row r="277" spans="1:20" ht="25.5" x14ac:dyDescent="0.2">
      <c r="A277" s="625">
        <v>262</v>
      </c>
      <c r="B277" s="646">
        <v>1797</v>
      </c>
      <c r="C277" s="647" t="s">
        <v>8172</v>
      </c>
      <c r="D277" s="648"/>
      <c r="E277" s="649" t="s">
        <v>2671</v>
      </c>
      <c r="F277" s="649" t="s">
        <v>8173</v>
      </c>
      <c r="G277" s="649" t="s">
        <v>8174</v>
      </c>
      <c r="H277" s="651" t="str">
        <f t="shared" si="10"/>
        <v>фото1</v>
      </c>
      <c r="I277" s="651"/>
      <c r="J277" s="650" t="s">
        <v>8175</v>
      </c>
      <c r="K277" s="652" t="s">
        <v>2769</v>
      </c>
      <c r="L277" s="653">
        <v>1</v>
      </c>
      <c r="M277" s="654">
        <v>595.1</v>
      </c>
      <c r="N277" s="655"/>
      <c r="O277" s="656"/>
      <c r="P277" s="657">
        <v>4607109927670</v>
      </c>
      <c r="Q277" s="658"/>
      <c r="R277" s="659" t="s">
        <v>3404</v>
      </c>
      <c r="S277" s="477"/>
      <c r="T277" s="477"/>
    </row>
    <row r="278" spans="1:20" ht="38.25" x14ac:dyDescent="0.2">
      <c r="A278" s="625">
        <v>263</v>
      </c>
      <c r="B278" s="646">
        <v>6898</v>
      </c>
      <c r="C278" s="647" t="s">
        <v>3501</v>
      </c>
      <c r="D278" s="648"/>
      <c r="E278" s="649" t="s">
        <v>2671</v>
      </c>
      <c r="F278" s="649" t="s">
        <v>3502</v>
      </c>
      <c r="G278" s="649" t="s">
        <v>3503</v>
      </c>
      <c r="H278" s="651" t="str">
        <f t="shared" si="10"/>
        <v>фото1</v>
      </c>
      <c r="I278" s="651"/>
      <c r="J278" s="650" t="s">
        <v>3504</v>
      </c>
      <c r="K278" s="652" t="s">
        <v>2769</v>
      </c>
      <c r="L278" s="653">
        <v>1</v>
      </c>
      <c r="M278" s="654">
        <v>353.5</v>
      </c>
      <c r="N278" s="655"/>
      <c r="O278" s="656"/>
      <c r="P278" s="657">
        <v>4607109945421</v>
      </c>
      <c r="Q278" s="658"/>
      <c r="R278" s="659" t="s">
        <v>3404</v>
      </c>
      <c r="S278" s="477"/>
      <c r="T278" s="477"/>
    </row>
    <row r="279" spans="1:20" ht="25.5" x14ac:dyDescent="0.2">
      <c r="A279" s="625">
        <v>264</v>
      </c>
      <c r="B279" s="646">
        <v>10839</v>
      </c>
      <c r="C279" s="647" t="s">
        <v>5748</v>
      </c>
      <c r="D279" s="648"/>
      <c r="E279" s="649" t="s">
        <v>2671</v>
      </c>
      <c r="F279" s="649" t="s">
        <v>5629</v>
      </c>
      <c r="G279" s="649" t="s">
        <v>5630</v>
      </c>
      <c r="H279" s="651" t="str">
        <f t="shared" si="10"/>
        <v>фото1</v>
      </c>
      <c r="I279" s="651"/>
      <c r="J279" s="650" t="s">
        <v>5686</v>
      </c>
      <c r="K279" s="652" t="s">
        <v>2769</v>
      </c>
      <c r="L279" s="653">
        <v>1</v>
      </c>
      <c r="M279" s="654">
        <v>595.1</v>
      </c>
      <c r="N279" s="655"/>
      <c r="O279" s="656"/>
      <c r="P279" s="657">
        <v>4607109924983</v>
      </c>
      <c r="Q279" s="658"/>
      <c r="R279" s="659" t="s">
        <v>3404</v>
      </c>
      <c r="S279" s="477"/>
      <c r="T279" s="477"/>
    </row>
    <row r="280" spans="1:20" ht="25.5" x14ac:dyDescent="0.2">
      <c r="A280" s="625">
        <v>265</v>
      </c>
      <c r="B280" s="646">
        <v>4687</v>
      </c>
      <c r="C280" s="647" t="s">
        <v>4117</v>
      </c>
      <c r="D280" s="648"/>
      <c r="E280" s="649" t="s">
        <v>2671</v>
      </c>
      <c r="F280" s="649" t="s">
        <v>4023</v>
      </c>
      <c r="G280" s="649" t="s">
        <v>4059</v>
      </c>
      <c r="H280" s="651" t="str">
        <f t="shared" si="10"/>
        <v>фото1</v>
      </c>
      <c r="I280" s="651"/>
      <c r="J280" s="650" t="s">
        <v>4087</v>
      </c>
      <c r="K280" s="652" t="s">
        <v>2769</v>
      </c>
      <c r="L280" s="653">
        <v>1</v>
      </c>
      <c r="M280" s="654">
        <v>1268.5999999999999</v>
      </c>
      <c r="N280" s="655"/>
      <c r="O280" s="656"/>
      <c r="P280" s="657">
        <v>4607109991084</v>
      </c>
      <c r="Q280" s="658"/>
      <c r="R280" s="659" t="s">
        <v>3404</v>
      </c>
      <c r="S280" s="477"/>
      <c r="T280" s="477"/>
    </row>
    <row r="281" spans="1:20" ht="51" x14ac:dyDescent="0.2">
      <c r="A281" s="625">
        <v>266</v>
      </c>
      <c r="B281" s="646">
        <v>1079</v>
      </c>
      <c r="C281" s="647" t="s">
        <v>3505</v>
      </c>
      <c r="D281" s="648"/>
      <c r="E281" s="649" t="s">
        <v>2671</v>
      </c>
      <c r="F281" s="649" t="s">
        <v>3506</v>
      </c>
      <c r="G281" s="649" t="s">
        <v>3507</v>
      </c>
      <c r="H281" s="651" t="str">
        <f t="shared" si="10"/>
        <v>фото1</v>
      </c>
      <c r="I281" s="651"/>
      <c r="J281" s="650" t="s">
        <v>3508</v>
      </c>
      <c r="K281" s="652" t="s">
        <v>2769</v>
      </c>
      <c r="L281" s="653">
        <v>1</v>
      </c>
      <c r="M281" s="654">
        <v>1081.0999999999999</v>
      </c>
      <c r="N281" s="655"/>
      <c r="O281" s="656"/>
      <c r="P281" s="657">
        <v>4607109977293</v>
      </c>
      <c r="Q281" s="658"/>
      <c r="R281" s="659" t="s">
        <v>3404</v>
      </c>
      <c r="S281" s="477"/>
      <c r="T281" s="477"/>
    </row>
    <row r="282" spans="1:20" ht="15" x14ac:dyDescent="0.2">
      <c r="A282" s="625">
        <v>267</v>
      </c>
      <c r="B282" s="646">
        <v>4121</v>
      </c>
      <c r="C282" s="647" t="s">
        <v>4118</v>
      </c>
      <c r="D282" s="648"/>
      <c r="E282" s="649" t="s">
        <v>2671</v>
      </c>
      <c r="F282" s="649" t="s">
        <v>4024</v>
      </c>
      <c r="G282" s="649" t="s">
        <v>4060</v>
      </c>
      <c r="H282" s="651" t="str">
        <f t="shared" si="10"/>
        <v>фото1</v>
      </c>
      <c r="I282" s="651"/>
      <c r="J282" s="650" t="s">
        <v>4088</v>
      </c>
      <c r="K282" s="652" t="s">
        <v>2769</v>
      </c>
      <c r="L282" s="653">
        <v>1</v>
      </c>
      <c r="M282" s="654">
        <v>1247.8</v>
      </c>
      <c r="N282" s="655"/>
      <c r="O282" s="656"/>
      <c r="P282" s="657">
        <v>4607109983393</v>
      </c>
      <c r="Q282" s="658"/>
      <c r="R282" s="659" t="s">
        <v>3404</v>
      </c>
      <c r="S282" s="477"/>
      <c r="T282" s="477"/>
    </row>
    <row r="283" spans="1:20" ht="51" x14ac:dyDescent="0.2">
      <c r="A283" s="625">
        <v>268</v>
      </c>
      <c r="B283" s="646">
        <v>6894</v>
      </c>
      <c r="C283" s="647" t="s">
        <v>3509</v>
      </c>
      <c r="D283" s="648"/>
      <c r="E283" s="649" t="s">
        <v>2671</v>
      </c>
      <c r="F283" s="649" t="s">
        <v>3510</v>
      </c>
      <c r="G283" s="649" t="s">
        <v>3511</v>
      </c>
      <c r="H283" s="651" t="str">
        <f t="shared" si="10"/>
        <v>фото1</v>
      </c>
      <c r="I283" s="651"/>
      <c r="J283" s="650" t="s">
        <v>3512</v>
      </c>
      <c r="K283" s="652" t="s">
        <v>2769</v>
      </c>
      <c r="L283" s="653">
        <v>1</v>
      </c>
      <c r="M283" s="654">
        <v>310.5</v>
      </c>
      <c r="N283" s="655"/>
      <c r="O283" s="656"/>
      <c r="P283" s="657">
        <v>4607109945384</v>
      </c>
      <c r="Q283" s="658"/>
      <c r="R283" s="659" t="s">
        <v>3404</v>
      </c>
      <c r="S283" s="477"/>
      <c r="T283" s="477"/>
    </row>
    <row r="284" spans="1:20" ht="76.5" x14ac:dyDescent="0.2">
      <c r="A284" s="625">
        <v>269</v>
      </c>
      <c r="B284" s="646">
        <v>1831</v>
      </c>
      <c r="C284" s="647" t="s">
        <v>8176</v>
      </c>
      <c r="D284" s="648"/>
      <c r="E284" s="649" t="s">
        <v>2671</v>
      </c>
      <c r="F284" s="649" t="s">
        <v>8177</v>
      </c>
      <c r="G284" s="649" t="s">
        <v>8178</v>
      </c>
      <c r="H284" s="651" t="str">
        <f t="shared" si="10"/>
        <v>фото1</v>
      </c>
      <c r="I284" s="651"/>
      <c r="J284" s="650" t="s">
        <v>8179</v>
      </c>
      <c r="K284" s="652" t="s">
        <v>2769</v>
      </c>
      <c r="L284" s="653">
        <v>1</v>
      </c>
      <c r="M284" s="654">
        <v>1254.7</v>
      </c>
      <c r="N284" s="655"/>
      <c r="O284" s="656"/>
      <c r="P284" s="657">
        <v>4607109927663</v>
      </c>
      <c r="Q284" s="658"/>
      <c r="R284" s="659" t="s">
        <v>8180</v>
      </c>
      <c r="S284" s="477"/>
      <c r="T284" s="477"/>
    </row>
    <row r="285" spans="1:20" ht="38.25" x14ac:dyDescent="0.2">
      <c r="A285" s="625">
        <v>270</v>
      </c>
      <c r="B285" s="646">
        <v>4562</v>
      </c>
      <c r="C285" s="647" t="s">
        <v>8181</v>
      </c>
      <c r="D285" s="648"/>
      <c r="E285" s="649" t="s">
        <v>2671</v>
      </c>
      <c r="F285" s="649" t="s">
        <v>8182</v>
      </c>
      <c r="G285" s="649" t="s">
        <v>8183</v>
      </c>
      <c r="H285" s="651" t="str">
        <f t="shared" si="10"/>
        <v>фото1</v>
      </c>
      <c r="I285" s="651"/>
      <c r="J285" s="650" t="s">
        <v>8184</v>
      </c>
      <c r="K285" s="652" t="s">
        <v>2769</v>
      </c>
      <c r="L285" s="653">
        <v>1</v>
      </c>
      <c r="M285" s="654">
        <v>574.29999999999995</v>
      </c>
      <c r="N285" s="655"/>
      <c r="O285" s="656"/>
      <c r="P285" s="657">
        <v>4607109989838</v>
      </c>
      <c r="Q285" s="658"/>
      <c r="R285" s="659" t="s">
        <v>4688</v>
      </c>
      <c r="S285" s="477"/>
      <c r="T285" s="477"/>
    </row>
    <row r="286" spans="1:20" ht="25.5" x14ac:dyDescent="0.2">
      <c r="A286" s="625">
        <v>271</v>
      </c>
      <c r="B286" s="646">
        <v>4688</v>
      </c>
      <c r="C286" s="647" t="s">
        <v>8185</v>
      </c>
      <c r="D286" s="648"/>
      <c r="E286" s="649" t="s">
        <v>2671</v>
      </c>
      <c r="F286" s="649" t="s">
        <v>8186</v>
      </c>
      <c r="G286" s="649" t="s">
        <v>8187</v>
      </c>
      <c r="H286" s="651" t="str">
        <f t="shared" si="10"/>
        <v>фото1</v>
      </c>
      <c r="I286" s="651"/>
      <c r="J286" s="650" t="s">
        <v>8188</v>
      </c>
      <c r="K286" s="652" t="s">
        <v>2769</v>
      </c>
      <c r="L286" s="653">
        <v>1</v>
      </c>
      <c r="M286" s="654">
        <v>629.9</v>
      </c>
      <c r="N286" s="655"/>
      <c r="O286" s="656"/>
      <c r="P286" s="657">
        <v>4607109991091</v>
      </c>
      <c r="Q286" s="658"/>
      <c r="R286" s="659" t="s">
        <v>3404</v>
      </c>
      <c r="S286" s="477"/>
      <c r="T286" s="477"/>
    </row>
    <row r="287" spans="1:20" ht="25.5" x14ac:dyDescent="0.2">
      <c r="A287" s="625">
        <v>272</v>
      </c>
      <c r="B287" s="646">
        <v>6789</v>
      </c>
      <c r="C287" s="647" t="s">
        <v>4123</v>
      </c>
      <c r="D287" s="648"/>
      <c r="E287" s="649" t="s">
        <v>2671</v>
      </c>
      <c r="F287" s="649" t="s">
        <v>4025</v>
      </c>
      <c r="G287" s="649" t="s">
        <v>4061</v>
      </c>
      <c r="H287" s="651" t="str">
        <f t="shared" si="10"/>
        <v>фото1</v>
      </c>
      <c r="I287" s="651"/>
      <c r="J287" s="650" t="s">
        <v>4089</v>
      </c>
      <c r="K287" s="652" t="s">
        <v>2769</v>
      </c>
      <c r="L287" s="653">
        <v>1</v>
      </c>
      <c r="M287" s="654">
        <v>1351.9</v>
      </c>
      <c r="N287" s="655"/>
      <c r="O287" s="656"/>
      <c r="P287" s="657">
        <v>4607109944332</v>
      </c>
      <c r="Q287" s="658"/>
      <c r="R287" s="659" t="s">
        <v>3404</v>
      </c>
      <c r="S287" s="477"/>
      <c r="T287" s="477"/>
    </row>
    <row r="288" spans="1:20" ht="38.25" x14ac:dyDescent="0.2">
      <c r="A288" s="625">
        <v>273</v>
      </c>
      <c r="B288" s="646">
        <v>4203</v>
      </c>
      <c r="C288" s="647" t="s">
        <v>5749</v>
      </c>
      <c r="D288" s="648"/>
      <c r="E288" s="649" t="s">
        <v>2671</v>
      </c>
      <c r="F288" s="649" t="s">
        <v>5631</v>
      </c>
      <c r="G288" s="649" t="s">
        <v>5632</v>
      </c>
      <c r="H288" s="651" t="str">
        <f t="shared" si="10"/>
        <v>фото1</v>
      </c>
      <c r="I288" s="651"/>
      <c r="J288" s="650" t="s">
        <v>5687</v>
      </c>
      <c r="K288" s="652" t="s">
        <v>2769</v>
      </c>
      <c r="L288" s="653">
        <v>1</v>
      </c>
      <c r="M288" s="654">
        <v>1268.5999999999999</v>
      </c>
      <c r="N288" s="655"/>
      <c r="O288" s="656"/>
      <c r="P288" s="657">
        <v>4607109927625</v>
      </c>
      <c r="Q288" s="658"/>
      <c r="R288" s="659" t="s">
        <v>3404</v>
      </c>
      <c r="S288" s="477"/>
      <c r="T288" s="477"/>
    </row>
    <row r="289" spans="1:20" ht="63.75" x14ac:dyDescent="0.2">
      <c r="A289" s="625">
        <v>274</v>
      </c>
      <c r="B289" s="646">
        <v>4582</v>
      </c>
      <c r="C289" s="647" t="s">
        <v>8189</v>
      </c>
      <c r="D289" s="648"/>
      <c r="E289" s="649" t="s">
        <v>2671</v>
      </c>
      <c r="F289" s="649" t="s">
        <v>8190</v>
      </c>
      <c r="G289" s="649" t="s">
        <v>8191</v>
      </c>
      <c r="H289" s="651" t="str">
        <f t="shared" si="10"/>
        <v>фото1</v>
      </c>
      <c r="I289" s="651"/>
      <c r="J289" s="650" t="s">
        <v>8192</v>
      </c>
      <c r="K289" s="652" t="s">
        <v>2769</v>
      </c>
      <c r="L289" s="653">
        <v>1</v>
      </c>
      <c r="M289" s="654">
        <v>629.9</v>
      </c>
      <c r="N289" s="655"/>
      <c r="O289" s="656"/>
      <c r="P289" s="657">
        <v>4607109990032</v>
      </c>
      <c r="Q289" s="658"/>
      <c r="R289" s="659" t="s">
        <v>3373</v>
      </c>
      <c r="S289" s="477"/>
      <c r="T289" s="477"/>
    </row>
    <row r="290" spans="1:20" ht="25.5" x14ac:dyDescent="0.2">
      <c r="A290" s="625">
        <v>275</v>
      </c>
      <c r="B290" s="646">
        <v>329</v>
      </c>
      <c r="C290" s="647" t="s">
        <v>4119</v>
      </c>
      <c r="D290" s="648"/>
      <c r="E290" s="649" t="s">
        <v>2671</v>
      </c>
      <c r="F290" s="649" t="s">
        <v>4026</v>
      </c>
      <c r="G290" s="649" t="s">
        <v>4062</v>
      </c>
      <c r="H290" s="651" t="str">
        <f t="shared" si="10"/>
        <v>фото1</v>
      </c>
      <c r="I290" s="651"/>
      <c r="J290" s="650" t="s">
        <v>4090</v>
      </c>
      <c r="K290" s="652" t="s">
        <v>2769</v>
      </c>
      <c r="L290" s="653">
        <v>1</v>
      </c>
      <c r="M290" s="654">
        <v>303.5</v>
      </c>
      <c r="N290" s="655"/>
      <c r="O290" s="656"/>
      <c r="P290" s="657">
        <v>4607109927618</v>
      </c>
      <c r="Q290" s="658"/>
      <c r="R290" s="659" t="s">
        <v>3373</v>
      </c>
      <c r="S290" s="477"/>
      <c r="T290" s="477"/>
    </row>
    <row r="291" spans="1:20" ht="76.5" x14ac:dyDescent="0.2">
      <c r="A291" s="625">
        <v>276</v>
      </c>
      <c r="B291" s="646">
        <v>6875</v>
      </c>
      <c r="C291" s="647" t="s">
        <v>5750</v>
      </c>
      <c r="D291" s="648"/>
      <c r="E291" s="649" t="s">
        <v>2671</v>
      </c>
      <c r="F291" s="649" t="s">
        <v>5633</v>
      </c>
      <c r="G291" s="649" t="s">
        <v>5634</v>
      </c>
      <c r="H291" s="651" t="str">
        <f t="shared" si="10"/>
        <v>фото1</v>
      </c>
      <c r="I291" s="651"/>
      <c r="J291" s="650" t="s">
        <v>5688</v>
      </c>
      <c r="K291" s="652" t="s">
        <v>2769</v>
      </c>
      <c r="L291" s="653">
        <v>1</v>
      </c>
      <c r="M291" s="654">
        <v>1060.3</v>
      </c>
      <c r="N291" s="655"/>
      <c r="O291" s="656"/>
      <c r="P291" s="657">
        <v>4607109945193</v>
      </c>
      <c r="Q291" s="658"/>
      <c r="R291" s="659" t="s">
        <v>4688</v>
      </c>
    </row>
    <row r="292" spans="1:20" ht="89.25" x14ac:dyDescent="0.2">
      <c r="A292" s="625">
        <v>277</v>
      </c>
      <c r="B292" s="646">
        <v>6874</v>
      </c>
      <c r="C292" s="647" t="s">
        <v>4692</v>
      </c>
      <c r="D292" s="648"/>
      <c r="E292" s="649" t="s">
        <v>2671</v>
      </c>
      <c r="F292" s="649" t="s">
        <v>4689</v>
      </c>
      <c r="G292" s="649" t="s">
        <v>4690</v>
      </c>
      <c r="H292" s="651" t="str">
        <f t="shared" si="10"/>
        <v>фото1</v>
      </c>
      <c r="I292" s="651"/>
      <c r="J292" s="650" t="s">
        <v>5689</v>
      </c>
      <c r="K292" s="652" t="s">
        <v>2769</v>
      </c>
      <c r="L292" s="653">
        <v>1</v>
      </c>
      <c r="M292" s="654">
        <v>435.5</v>
      </c>
      <c r="N292" s="655"/>
      <c r="O292" s="656"/>
      <c r="P292" s="657">
        <v>4607109945186</v>
      </c>
      <c r="Q292" s="658"/>
      <c r="R292" s="659" t="s">
        <v>3373</v>
      </c>
    </row>
    <row r="293" spans="1:20" ht="15" x14ac:dyDescent="0.2">
      <c r="A293" s="625">
        <v>278</v>
      </c>
      <c r="B293" s="646">
        <v>6900</v>
      </c>
      <c r="C293" s="647" t="s">
        <v>5751</v>
      </c>
      <c r="D293" s="648"/>
      <c r="E293" s="649" t="s">
        <v>2671</v>
      </c>
      <c r="F293" s="649" t="s">
        <v>5635</v>
      </c>
      <c r="G293" s="649" t="s">
        <v>5636</v>
      </c>
      <c r="H293" s="651" t="str">
        <f t="shared" si="10"/>
        <v>фото1</v>
      </c>
      <c r="I293" s="651"/>
      <c r="J293" s="650" t="s">
        <v>3513</v>
      </c>
      <c r="K293" s="652" t="s">
        <v>2769</v>
      </c>
      <c r="L293" s="653">
        <v>1</v>
      </c>
      <c r="M293" s="654">
        <v>602.1</v>
      </c>
      <c r="N293" s="655"/>
      <c r="O293" s="656"/>
      <c r="P293" s="657">
        <v>4607109945445</v>
      </c>
      <c r="Q293" s="658"/>
      <c r="R293" s="659" t="s">
        <v>3404</v>
      </c>
    </row>
    <row r="294" spans="1:20" ht="51" x14ac:dyDescent="0.2">
      <c r="A294" s="625">
        <v>279</v>
      </c>
      <c r="B294" s="646">
        <v>4691</v>
      </c>
      <c r="C294" s="647" t="s">
        <v>8193</v>
      </c>
      <c r="D294" s="648"/>
      <c r="E294" s="649" t="s">
        <v>2671</v>
      </c>
      <c r="F294" s="649" t="s">
        <v>8194</v>
      </c>
      <c r="G294" s="649" t="s">
        <v>8195</v>
      </c>
      <c r="H294" s="651" t="str">
        <f t="shared" si="10"/>
        <v>фото1</v>
      </c>
      <c r="I294" s="651"/>
      <c r="J294" s="650" t="s">
        <v>8196</v>
      </c>
      <c r="K294" s="652" t="s">
        <v>2769</v>
      </c>
      <c r="L294" s="653">
        <v>1</v>
      </c>
      <c r="M294" s="654">
        <v>602.1</v>
      </c>
      <c r="N294" s="655"/>
      <c r="O294" s="656"/>
      <c r="P294" s="657">
        <v>4607109991121</v>
      </c>
      <c r="Q294" s="658"/>
      <c r="R294" s="659" t="s">
        <v>3404</v>
      </c>
    </row>
    <row r="295" spans="1:20" ht="38.25" x14ac:dyDescent="0.2">
      <c r="A295" s="625">
        <v>280</v>
      </c>
      <c r="B295" s="646">
        <v>4206</v>
      </c>
      <c r="C295" s="647" t="s">
        <v>8197</v>
      </c>
      <c r="D295" s="648"/>
      <c r="E295" s="649" t="s">
        <v>2671</v>
      </c>
      <c r="F295" s="649" t="s">
        <v>8198</v>
      </c>
      <c r="G295" s="649" t="s">
        <v>8199</v>
      </c>
      <c r="H295" s="651" t="str">
        <f t="shared" si="10"/>
        <v>фото1</v>
      </c>
      <c r="I295" s="651"/>
      <c r="J295" s="650" t="s">
        <v>8200</v>
      </c>
      <c r="K295" s="652" t="s">
        <v>2769</v>
      </c>
      <c r="L295" s="653">
        <v>1</v>
      </c>
      <c r="M295" s="654">
        <v>518.79999999999995</v>
      </c>
      <c r="N295" s="655"/>
      <c r="O295" s="656"/>
      <c r="P295" s="657">
        <v>4607109927595</v>
      </c>
      <c r="Q295" s="658"/>
      <c r="R295" s="659" t="s">
        <v>3373</v>
      </c>
    </row>
    <row r="296" spans="1:20" ht="25.5" x14ac:dyDescent="0.2">
      <c r="A296" s="625">
        <v>281</v>
      </c>
      <c r="B296" s="646">
        <v>6903</v>
      </c>
      <c r="C296" s="647" t="s">
        <v>8201</v>
      </c>
      <c r="D296" s="648"/>
      <c r="E296" s="649" t="s">
        <v>2671</v>
      </c>
      <c r="F296" s="649" t="s">
        <v>8202</v>
      </c>
      <c r="G296" s="649" t="s">
        <v>8203</v>
      </c>
      <c r="H296" s="651" t="str">
        <f t="shared" si="10"/>
        <v>фото1</v>
      </c>
      <c r="I296" s="651"/>
      <c r="J296" s="650" t="s">
        <v>8204</v>
      </c>
      <c r="K296" s="652" t="s">
        <v>2769</v>
      </c>
      <c r="L296" s="653">
        <v>1</v>
      </c>
      <c r="M296" s="654">
        <v>407.7</v>
      </c>
      <c r="N296" s="655"/>
      <c r="O296" s="656"/>
      <c r="P296" s="657">
        <v>4607109945476</v>
      </c>
      <c r="Q296" s="658"/>
      <c r="R296" s="659" t="s">
        <v>3404</v>
      </c>
    </row>
    <row r="297" spans="1:20" ht="38.25" x14ac:dyDescent="0.2">
      <c r="A297" s="625">
        <v>282</v>
      </c>
      <c r="B297" s="646">
        <v>6895</v>
      </c>
      <c r="C297" s="647" t="s">
        <v>3514</v>
      </c>
      <c r="D297" s="648"/>
      <c r="E297" s="649" t="s">
        <v>2671</v>
      </c>
      <c r="F297" s="649" t="s">
        <v>3515</v>
      </c>
      <c r="G297" s="649" t="s">
        <v>3516</v>
      </c>
      <c r="H297" s="651" t="str">
        <f t="shared" si="10"/>
        <v>фото1</v>
      </c>
      <c r="I297" s="651"/>
      <c r="J297" s="650" t="s">
        <v>3517</v>
      </c>
      <c r="K297" s="652" t="s">
        <v>2769</v>
      </c>
      <c r="L297" s="653">
        <v>1</v>
      </c>
      <c r="M297" s="654">
        <v>324.39999999999998</v>
      </c>
      <c r="N297" s="655"/>
      <c r="O297" s="656"/>
      <c r="P297" s="657">
        <v>4607109945391</v>
      </c>
      <c r="Q297" s="658"/>
      <c r="R297" s="659" t="s">
        <v>3404</v>
      </c>
    </row>
    <row r="298" spans="1:20" ht="51" x14ac:dyDescent="0.2">
      <c r="A298" s="625">
        <v>283</v>
      </c>
      <c r="B298" s="646">
        <v>3968</v>
      </c>
      <c r="C298" s="647" t="s">
        <v>4120</v>
      </c>
      <c r="D298" s="648"/>
      <c r="E298" s="649" t="s">
        <v>2671</v>
      </c>
      <c r="F298" s="649" t="s">
        <v>4027</v>
      </c>
      <c r="G298" s="649" t="s">
        <v>4063</v>
      </c>
      <c r="H298" s="651" t="str">
        <f t="shared" si="10"/>
        <v>фото1</v>
      </c>
      <c r="I298" s="651"/>
      <c r="J298" s="650" t="s">
        <v>4091</v>
      </c>
      <c r="K298" s="652" t="s">
        <v>2769</v>
      </c>
      <c r="L298" s="653">
        <v>1</v>
      </c>
      <c r="M298" s="654">
        <v>435.5</v>
      </c>
      <c r="N298" s="655"/>
      <c r="O298" s="656"/>
      <c r="P298" s="657">
        <v>4607109927564</v>
      </c>
      <c r="Q298" s="658"/>
      <c r="R298" s="659" t="s">
        <v>3404</v>
      </c>
    </row>
  </sheetData>
  <sheetProtection sort="0" autoFilter="0"/>
  <protectedRanges>
    <protectedRange sqref="N15" name="Количество"/>
    <protectedRange sqref="N4" name="Диапазон1_3_1"/>
  </protectedRanges>
  <autoFilter ref="B15:R290"/>
  <sortState ref="A119:T147">
    <sortCondition ref="G119:G147"/>
  </sortState>
  <dataConsolidate/>
  <mergeCells count="9">
    <mergeCell ref="E7:J7"/>
    <mergeCell ref="E1:J5"/>
    <mergeCell ref="E9:K11"/>
    <mergeCell ref="O7:R12"/>
    <mergeCell ref="M9:N10"/>
    <mergeCell ref="L1:N1"/>
    <mergeCell ref="L2:N4"/>
    <mergeCell ref="M5:N5"/>
    <mergeCell ref="L6:N7"/>
  </mergeCells>
  <conditionalFormatting sqref="B173:D173">
    <cfRule type="duplicateValues" dxfId="158" priority="2"/>
  </conditionalFormatting>
  <conditionalFormatting sqref="P16:R16">
    <cfRule type="containsText" dxfId="157" priority="50" operator="containsText" text="нов19">
      <formula>NOT(ISERROR(SEARCH("нов19",P16)))</formula>
    </cfRule>
  </conditionalFormatting>
  <conditionalFormatting sqref="B16:D16">
    <cfRule type="duplicateValues" dxfId="156" priority="49"/>
  </conditionalFormatting>
  <conditionalFormatting sqref="P18:R94">
    <cfRule type="containsText" dxfId="155" priority="45" operator="containsText" text="нов19">
      <formula>NOT(ISERROR(SEARCH("нов19",P18)))</formula>
    </cfRule>
  </conditionalFormatting>
  <conditionalFormatting sqref="B18:B94">
    <cfRule type="duplicateValues" dxfId="154" priority="46" stopIfTrue="1"/>
  </conditionalFormatting>
  <conditionalFormatting sqref="P18:P94">
    <cfRule type="duplicateValues" dxfId="153" priority="47" stopIfTrue="1"/>
  </conditionalFormatting>
  <conditionalFormatting sqref="P18:P94">
    <cfRule type="duplicateValues" dxfId="152" priority="48" stopIfTrue="1"/>
  </conditionalFormatting>
  <conditionalFormatting sqref="P97:R117">
    <cfRule type="containsText" dxfId="151" priority="41" operator="containsText" text="нов19">
      <formula>NOT(ISERROR(SEARCH("нов19",P97)))</formula>
    </cfRule>
  </conditionalFormatting>
  <conditionalFormatting sqref="B97:B117">
    <cfRule type="duplicateValues" dxfId="150" priority="42" stopIfTrue="1"/>
  </conditionalFormatting>
  <conditionalFormatting sqref="P97:P117">
    <cfRule type="duplicateValues" dxfId="149" priority="43" stopIfTrue="1"/>
  </conditionalFormatting>
  <conditionalFormatting sqref="P97:P117">
    <cfRule type="duplicateValues" dxfId="148" priority="44" stopIfTrue="1"/>
  </conditionalFormatting>
  <conditionalFormatting sqref="P119:R124 P128:R147 P125:P127 R125:R127">
    <cfRule type="containsText" dxfId="147" priority="37" operator="containsText" text="нов19">
      <formula>NOT(ISERROR(SEARCH("нов19",P119)))</formula>
    </cfRule>
  </conditionalFormatting>
  <conditionalFormatting sqref="B119:B147">
    <cfRule type="duplicateValues" dxfId="146" priority="38" stopIfTrue="1"/>
  </conditionalFormatting>
  <conditionalFormatting sqref="P119:P147">
    <cfRule type="duplicateValues" dxfId="145" priority="39" stopIfTrue="1"/>
  </conditionalFormatting>
  <conditionalFormatting sqref="P119:P147">
    <cfRule type="duplicateValues" dxfId="144" priority="40" stopIfTrue="1"/>
  </conditionalFormatting>
  <conditionalFormatting sqref="P149:R154">
    <cfRule type="containsText" dxfId="143" priority="33" operator="containsText" text="нов19">
      <formula>NOT(ISERROR(SEARCH("нов19",P149)))</formula>
    </cfRule>
  </conditionalFormatting>
  <conditionalFormatting sqref="B149:B154">
    <cfRule type="duplicateValues" dxfId="142" priority="34" stopIfTrue="1"/>
  </conditionalFormatting>
  <conditionalFormatting sqref="P149:P154">
    <cfRule type="duplicateValues" dxfId="141" priority="35" stopIfTrue="1"/>
  </conditionalFormatting>
  <conditionalFormatting sqref="P149:P154">
    <cfRule type="duplicateValues" dxfId="140" priority="36" stopIfTrue="1"/>
  </conditionalFormatting>
  <conditionalFormatting sqref="P156:R160">
    <cfRule type="containsText" dxfId="139" priority="29" operator="containsText" text="нов19">
      <formula>NOT(ISERROR(SEARCH("нов19",P156)))</formula>
    </cfRule>
  </conditionalFormatting>
  <conditionalFormatting sqref="B156:B160">
    <cfRule type="duplicateValues" dxfId="138" priority="30" stopIfTrue="1"/>
  </conditionalFormatting>
  <conditionalFormatting sqref="P156:P160">
    <cfRule type="duplicateValues" dxfId="137" priority="31" stopIfTrue="1"/>
  </conditionalFormatting>
  <conditionalFormatting sqref="P156:P160">
    <cfRule type="duplicateValues" dxfId="136" priority="32" stopIfTrue="1"/>
  </conditionalFormatting>
  <conditionalFormatting sqref="P162:R172">
    <cfRule type="containsText" dxfId="135" priority="25" operator="containsText" text="нов19">
      <formula>NOT(ISERROR(SEARCH("нов19",P162)))</formula>
    </cfRule>
  </conditionalFormatting>
  <conditionalFormatting sqref="B162:B172">
    <cfRule type="duplicateValues" dxfId="134" priority="26" stopIfTrue="1"/>
  </conditionalFormatting>
  <conditionalFormatting sqref="P162:P172">
    <cfRule type="duplicateValues" dxfId="133" priority="27" stopIfTrue="1"/>
  </conditionalFormatting>
  <conditionalFormatting sqref="P162:P172">
    <cfRule type="duplicateValues" dxfId="132" priority="28" stopIfTrue="1"/>
  </conditionalFormatting>
  <conditionalFormatting sqref="P175:R177">
    <cfRule type="containsText" dxfId="131" priority="21" operator="containsText" text="нов19">
      <formula>NOT(ISERROR(SEARCH("нов19",P175)))</formula>
    </cfRule>
  </conditionalFormatting>
  <conditionalFormatting sqref="B175:B177">
    <cfRule type="duplicateValues" dxfId="130" priority="22" stopIfTrue="1"/>
  </conditionalFormatting>
  <conditionalFormatting sqref="P175:P177">
    <cfRule type="duplicateValues" dxfId="129" priority="23" stopIfTrue="1"/>
  </conditionalFormatting>
  <conditionalFormatting sqref="P175:P177">
    <cfRule type="duplicateValues" dxfId="128" priority="24" stopIfTrue="1"/>
  </conditionalFormatting>
  <conditionalFormatting sqref="P179:R272">
    <cfRule type="containsText" dxfId="127" priority="17" operator="containsText" text="нов19">
      <formula>NOT(ISERROR(SEARCH("нов19",P179)))</formula>
    </cfRule>
  </conditionalFormatting>
  <conditionalFormatting sqref="B179:B272">
    <cfRule type="duplicateValues" dxfId="126" priority="18" stopIfTrue="1"/>
  </conditionalFormatting>
  <conditionalFormatting sqref="P179:P272">
    <cfRule type="duplicateValues" dxfId="125" priority="19" stopIfTrue="1"/>
  </conditionalFormatting>
  <conditionalFormatting sqref="P179:P272">
    <cfRule type="duplicateValues" dxfId="124" priority="20" stopIfTrue="1"/>
  </conditionalFormatting>
  <conditionalFormatting sqref="P274:R298">
    <cfRule type="containsText" dxfId="123" priority="13" operator="containsText" text="нов19">
      <formula>NOT(ISERROR(SEARCH("нов19",P274)))</formula>
    </cfRule>
  </conditionalFormatting>
  <conditionalFormatting sqref="B274:B298">
    <cfRule type="duplicateValues" dxfId="122" priority="14" stopIfTrue="1"/>
  </conditionalFormatting>
  <conditionalFormatting sqref="P274:P298">
    <cfRule type="duplicateValues" dxfId="121" priority="15" stopIfTrue="1"/>
  </conditionalFormatting>
  <conditionalFormatting sqref="P274:P298">
    <cfRule type="duplicateValues" dxfId="120" priority="16" stopIfTrue="1"/>
  </conditionalFormatting>
  <conditionalFormatting sqref="P17:R17">
    <cfRule type="containsText" dxfId="119" priority="12" operator="containsText" text="нов19">
      <formula>NOT(ISERROR(SEARCH("нов19",P17)))</formula>
    </cfRule>
  </conditionalFormatting>
  <conditionalFormatting sqref="P95:R96">
    <cfRule type="containsText" dxfId="118" priority="11" operator="containsText" text="нов19">
      <formula>NOT(ISERROR(SEARCH("нов19",P95)))</formula>
    </cfRule>
  </conditionalFormatting>
  <conditionalFormatting sqref="P118:R118">
    <cfRule type="containsText" dxfId="117" priority="10" operator="containsText" text="нов19">
      <formula>NOT(ISERROR(SEARCH("нов19",P118)))</formula>
    </cfRule>
  </conditionalFormatting>
  <conditionalFormatting sqref="P148:R148">
    <cfRule type="containsText" dxfId="116" priority="9" operator="containsText" text="нов19">
      <formula>NOT(ISERROR(SEARCH("нов19",P148)))</formula>
    </cfRule>
  </conditionalFormatting>
  <conditionalFormatting sqref="P155:R155">
    <cfRule type="containsText" dxfId="115" priority="8" operator="containsText" text="нов19">
      <formula>NOT(ISERROR(SEARCH("нов19",P155)))</formula>
    </cfRule>
  </conditionalFormatting>
  <conditionalFormatting sqref="P161:R161">
    <cfRule type="containsText" dxfId="114" priority="7" operator="containsText" text="нов19">
      <formula>NOT(ISERROR(SEARCH("нов19",P161)))</formula>
    </cfRule>
  </conditionalFormatting>
  <conditionalFormatting sqref="P174:R174">
    <cfRule type="containsText" dxfId="113" priority="6" operator="containsText" text="нов19">
      <formula>NOT(ISERROR(SEARCH("нов19",P174)))</formula>
    </cfRule>
  </conditionalFormatting>
  <conditionalFormatting sqref="P178:R178">
    <cfRule type="containsText" dxfId="112" priority="5" operator="containsText" text="нов19">
      <formula>NOT(ISERROR(SEARCH("нов19",P178)))</formula>
    </cfRule>
  </conditionalFormatting>
  <conditionalFormatting sqref="P273:R273">
    <cfRule type="containsText" dxfId="111" priority="4" operator="containsText" text="нов19">
      <formula>NOT(ISERROR(SEARCH("нов19",P273)))</formula>
    </cfRule>
  </conditionalFormatting>
  <conditionalFormatting sqref="P173:R173">
    <cfRule type="containsText" dxfId="110" priority="3" operator="containsText" text="нов19">
      <formula>NOT(ISERROR(SEARCH("нов19",P173)))</formula>
    </cfRule>
  </conditionalFormatting>
  <conditionalFormatting sqref="Q125:Q127">
    <cfRule type="containsText" dxfId="109" priority="1" operator="containsText" text="нов19">
      <formula>NOT(ISERROR(SEARCH("нов19",Q125)))</formula>
    </cfRule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
&amp;C&amp;"Arial Cyr,полужирный"&amp;12Программа &amp;A
"COLOR LINE"
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-0.499984740745262"/>
  </sheetPr>
  <dimension ref="A1:U298"/>
  <sheetViews>
    <sheetView view="pageBreakPreview" zoomScale="90" zoomScaleNormal="100" zoomScaleSheetLayoutView="90" workbookViewId="0">
      <pane ySplit="15" topLeftCell="A303" activePane="bottomLeft" state="frozen"/>
      <selection pane="bottomLeft" activeCell="M14" sqref="M14:M298"/>
    </sheetView>
  </sheetViews>
  <sheetFormatPr defaultColWidth="9.140625" defaultRowHeight="12.75" outlineLevelCol="1" x14ac:dyDescent="0.2"/>
  <cols>
    <col min="1" max="1" width="3.42578125" customWidth="1"/>
    <col min="2" max="2" width="6.42578125" customWidth="1"/>
    <col min="3" max="4" width="6.42578125" hidden="1" customWidth="1"/>
    <col min="5" max="5" width="18" customWidth="1"/>
    <col min="6" max="6" width="19.85546875" customWidth="1"/>
    <col min="7" max="7" width="22.140625" customWidth="1"/>
    <col min="8" max="8" width="9.140625" customWidth="1"/>
    <col min="9" max="9" width="2.85546875" customWidth="1"/>
    <col min="10" max="10" width="34.85546875" customWidth="1"/>
    <col min="11" max="11" width="4.85546875" customWidth="1"/>
    <col min="12" max="12" width="7.85546875" customWidth="1"/>
    <col min="13" max="13" width="0.140625" hidden="1" customWidth="1"/>
    <col min="14" max="14" width="10.28515625" customWidth="1"/>
    <col min="15" max="15" width="9.28515625" customWidth="1"/>
    <col min="16" max="16" width="11.42578125" customWidth="1" outlineLevel="1"/>
    <col min="17" max="17" width="17" customWidth="1" outlineLevel="1"/>
    <col min="18" max="18" width="5.5703125" customWidth="1" outlineLevel="1"/>
    <col min="19" max="19" width="17.28515625" customWidth="1" outlineLevel="1"/>
    <col min="20" max="20" width="16.42578125" customWidth="1"/>
  </cols>
  <sheetData>
    <row r="1" spans="1:21" ht="12.75" customHeight="1" thickBot="1" x14ac:dyDescent="0.25">
      <c r="A1" s="242"/>
      <c r="B1" s="1"/>
      <c r="C1" s="1"/>
      <c r="D1" s="1"/>
      <c r="E1" s="1054" t="s">
        <v>7315</v>
      </c>
      <c r="F1" s="1054"/>
      <c r="G1" s="1054"/>
      <c r="H1" s="1054"/>
      <c r="I1" s="1054"/>
      <c r="J1" s="1054"/>
      <c r="K1" s="36"/>
      <c r="L1" s="950" t="s">
        <v>577</v>
      </c>
      <c r="M1" s="951"/>
      <c r="N1" s="951"/>
      <c r="O1" s="952"/>
      <c r="P1" s="37"/>
      <c r="Q1" s="37"/>
      <c r="R1" s="37"/>
      <c r="S1" s="37"/>
      <c r="T1" s="38"/>
      <c r="U1" s="38"/>
    </row>
    <row r="2" spans="1:21" ht="6.75" customHeight="1" x14ac:dyDescent="0.2">
      <c r="A2" s="243"/>
      <c r="B2" s="1"/>
      <c r="C2" s="1"/>
      <c r="D2" s="1"/>
      <c r="E2" s="1054"/>
      <c r="F2" s="1054"/>
      <c r="G2" s="1054"/>
      <c r="H2" s="1054"/>
      <c r="I2" s="1054"/>
      <c r="J2" s="1054"/>
      <c r="K2" s="36"/>
      <c r="L2" s="1082">
        <f>'ЗАКАЗ-ФОРМА'!C16</f>
        <v>0</v>
      </c>
      <c r="M2" s="1083"/>
      <c r="N2" s="1083"/>
      <c r="O2" s="1084"/>
      <c r="P2" s="71"/>
      <c r="Q2" s="71"/>
      <c r="R2" s="71"/>
      <c r="S2" s="71"/>
      <c r="T2" s="38"/>
      <c r="U2" s="82"/>
    </row>
    <row r="3" spans="1:21" ht="4.5" customHeight="1" x14ac:dyDescent="0.2">
      <c r="A3" s="243"/>
      <c r="B3" s="1"/>
      <c r="C3" s="1"/>
      <c r="D3" s="1"/>
      <c r="E3" s="1054"/>
      <c r="F3" s="1054"/>
      <c r="G3" s="1054"/>
      <c r="H3" s="1054"/>
      <c r="I3" s="1054"/>
      <c r="J3" s="1054"/>
      <c r="K3" s="36"/>
      <c r="L3" s="1085"/>
      <c r="M3" s="1086"/>
      <c r="N3" s="1086"/>
      <c r="O3" s="1087"/>
      <c r="P3" s="71"/>
      <c r="Q3" s="71"/>
      <c r="R3" s="71"/>
      <c r="S3" s="71"/>
      <c r="T3" s="38"/>
      <c r="U3" s="82"/>
    </row>
    <row r="4" spans="1:21" ht="5.25" customHeight="1" thickBot="1" x14ac:dyDescent="0.25">
      <c r="A4" s="243"/>
      <c r="B4" s="1"/>
      <c r="C4" s="1"/>
      <c r="D4" s="1"/>
      <c r="E4" s="1054"/>
      <c r="F4" s="1054"/>
      <c r="G4" s="1054"/>
      <c r="H4" s="1054"/>
      <c r="I4" s="1054"/>
      <c r="J4" s="1054"/>
      <c r="K4" s="36"/>
      <c r="L4" s="1088"/>
      <c r="M4" s="1089"/>
      <c r="N4" s="1090"/>
      <c r="O4" s="1091"/>
      <c r="P4" s="71"/>
      <c r="Q4" s="71"/>
      <c r="R4" s="71"/>
      <c r="S4" s="71"/>
      <c r="T4" s="38"/>
      <c r="U4" s="82"/>
    </row>
    <row r="5" spans="1:21" ht="7.5" customHeight="1" thickBot="1" x14ac:dyDescent="0.25">
      <c r="A5" s="243"/>
      <c r="B5" s="1"/>
      <c r="C5" s="1"/>
      <c r="D5" s="1"/>
      <c r="E5" s="1054"/>
      <c r="F5" s="1054"/>
      <c r="G5" s="1054"/>
      <c r="H5" s="1054"/>
      <c r="I5" s="1054"/>
      <c r="J5" s="1054"/>
      <c r="K5" s="39"/>
      <c r="L5" s="40"/>
      <c r="M5" s="962" t="s">
        <v>578</v>
      </c>
      <c r="N5" s="962"/>
      <c r="O5" s="962"/>
      <c r="P5" s="71"/>
      <c r="Q5" s="71"/>
      <c r="R5" s="71"/>
      <c r="S5" s="71"/>
      <c r="T5" s="38"/>
      <c r="U5" s="82"/>
    </row>
    <row r="6" spans="1:21" ht="5.0999999999999996" customHeight="1" x14ac:dyDescent="0.2">
      <c r="A6" s="244"/>
      <c r="B6" s="41"/>
      <c r="C6" s="103"/>
      <c r="D6" s="103"/>
      <c r="E6" s="42"/>
      <c r="F6" s="43"/>
      <c r="G6" s="43"/>
      <c r="H6" s="43"/>
      <c r="I6" s="43"/>
      <c r="J6" s="44"/>
      <c r="K6" s="39"/>
      <c r="L6" s="940">
        <f>SUM(P18:P298)</f>
        <v>0</v>
      </c>
      <c r="M6" s="941"/>
      <c r="N6" s="941"/>
      <c r="O6" s="942"/>
      <c r="P6" s="71"/>
      <c r="Q6" s="71"/>
      <c r="R6" s="71"/>
      <c r="S6" s="71"/>
      <c r="T6" s="38"/>
      <c r="U6" s="38"/>
    </row>
    <row r="7" spans="1:21" ht="18" customHeight="1" thickBot="1" x14ac:dyDescent="0.25">
      <c r="A7" s="244"/>
      <c r="B7" s="41"/>
      <c r="C7" s="103"/>
      <c r="D7" s="103"/>
      <c r="E7" s="1080" t="s">
        <v>8205</v>
      </c>
      <c r="F7" s="1080"/>
      <c r="G7" s="1080"/>
      <c r="H7" s="1080"/>
      <c r="I7" s="1080"/>
      <c r="J7" s="1080"/>
      <c r="K7" s="77" t="s">
        <v>260</v>
      </c>
      <c r="L7" s="943"/>
      <c r="M7" s="944"/>
      <c r="N7" s="1092"/>
      <c r="O7" s="945"/>
      <c r="P7" s="970" t="s">
        <v>50</v>
      </c>
      <c r="Q7" s="970"/>
      <c r="R7" s="970"/>
      <c r="S7" s="970"/>
      <c r="T7" s="101"/>
      <c r="U7" s="38"/>
    </row>
    <row r="8" spans="1:21" ht="3.75" customHeight="1" thickBot="1" x14ac:dyDescent="0.25">
      <c r="A8" s="245"/>
      <c r="B8" s="46"/>
      <c r="C8" s="104"/>
      <c r="D8" s="104"/>
      <c r="E8" s="46"/>
      <c r="F8" s="47"/>
      <c r="G8" s="47"/>
      <c r="H8" s="47"/>
      <c r="I8" s="47"/>
      <c r="J8" s="48"/>
      <c r="K8" s="39"/>
      <c r="L8" s="40"/>
      <c r="M8" s="49"/>
      <c r="N8" s="49"/>
      <c r="O8" s="39"/>
      <c r="P8" s="970"/>
      <c r="Q8" s="970"/>
      <c r="R8" s="970"/>
      <c r="S8" s="970"/>
      <c r="T8" s="101"/>
      <c r="U8" s="38"/>
    </row>
    <row r="9" spans="1:21" ht="4.5" customHeight="1" x14ac:dyDescent="0.2">
      <c r="A9" s="246"/>
      <c r="B9" s="50"/>
      <c r="C9" s="105"/>
      <c r="D9" s="105"/>
      <c r="E9" s="1055" t="s">
        <v>3536</v>
      </c>
      <c r="F9" s="1055"/>
      <c r="G9" s="1055"/>
      <c r="H9" s="1055"/>
      <c r="I9" s="1055"/>
      <c r="J9" s="1055"/>
      <c r="K9" s="240"/>
      <c r="L9" s="240"/>
      <c r="M9" s="930">
        <f>SUM(O18:O298)</f>
        <v>0</v>
      </c>
      <c r="N9" s="931"/>
      <c r="O9" s="932"/>
      <c r="P9" s="970"/>
      <c r="Q9" s="970"/>
      <c r="R9" s="970"/>
      <c r="S9" s="970"/>
      <c r="T9" s="101"/>
      <c r="U9" s="38"/>
    </row>
    <row r="10" spans="1:21" ht="10.5" customHeight="1" thickBot="1" x14ac:dyDescent="0.25">
      <c r="A10" s="246"/>
      <c r="B10" s="50"/>
      <c r="C10" s="105"/>
      <c r="D10" s="105"/>
      <c r="E10" s="1055"/>
      <c r="F10" s="1055"/>
      <c r="G10" s="1055"/>
      <c r="H10" s="1055"/>
      <c r="I10" s="1055"/>
      <c r="J10" s="1055"/>
      <c r="K10" s="240"/>
      <c r="L10" s="241" t="s">
        <v>5752</v>
      </c>
      <c r="M10" s="933"/>
      <c r="N10" s="1081"/>
      <c r="O10" s="935"/>
      <c r="P10" s="970"/>
      <c r="Q10" s="970"/>
      <c r="R10" s="970"/>
      <c r="S10" s="970"/>
      <c r="T10" s="101"/>
      <c r="U10" s="38"/>
    </row>
    <row r="11" spans="1:21" ht="42.75" customHeight="1" x14ac:dyDescent="0.2">
      <c r="A11" s="246"/>
      <c r="B11" s="50"/>
      <c r="C11" s="105"/>
      <c r="D11" s="105"/>
      <c r="E11" s="1055"/>
      <c r="F11" s="1055"/>
      <c r="G11" s="1055"/>
      <c r="H11" s="1055"/>
      <c r="I11" s="1055"/>
      <c r="J11" s="1055"/>
      <c r="K11" s="240"/>
      <c r="L11" s="240"/>
      <c r="M11" s="74"/>
      <c r="N11" s="74"/>
      <c r="O11" s="75"/>
      <c r="P11" s="970"/>
      <c r="Q11" s="970"/>
      <c r="R11" s="970"/>
      <c r="S11" s="970"/>
      <c r="T11" s="101"/>
      <c r="U11" s="38"/>
    </row>
    <row r="12" spans="1:21" ht="13.5" customHeight="1" x14ac:dyDescent="0.2">
      <c r="A12" s="246"/>
      <c r="B12" s="50"/>
      <c r="C12" s="105"/>
      <c r="D12" s="105"/>
      <c r="E12" s="13"/>
      <c r="F12" s="72"/>
      <c r="G12" s="72"/>
      <c r="H12" s="72"/>
      <c r="I12" s="72"/>
      <c r="J12" s="73"/>
      <c r="K12" s="130"/>
      <c r="L12" s="131"/>
      <c r="M12" s="132"/>
      <c r="N12" s="132"/>
      <c r="O12" s="250"/>
      <c r="P12" s="970"/>
      <c r="Q12" s="970"/>
      <c r="R12" s="970"/>
      <c r="S12" s="970"/>
      <c r="T12" s="38"/>
      <c r="U12" s="38"/>
    </row>
    <row r="13" spans="1:21" ht="2.1" customHeight="1" thickBot="1" x14ac:dyDescent="0.25">
      <c r="A13" s="247"/>
      <c r="B13" s="55"/>
      <c r="C13" s="106"/>
      <c r="D13" s="106"/>
      <c r="E13" s="56"/>
      <c r="F13" s="57"/>
      <c r="G13" s="57"/>
      <c r="H13" s="57"/>
      <c r="I13" s="57"/>
      <c r="J13" s="58"/>
      <c r="K13" s="60"/>
      <c r="L13" s="59"/>
      <c r="M13" s="58"/>
      <c r="N13" s="672"/>
      <c r="O13" s="60"/>
      <c r="P13" s="71"/>
      <c r="Q13" s="71"/>
      <c r="R13" s="71"/>
      <c r="S13" s="71"/>
      <c r="T13" s="38"/>
      <c r="U13" s="38"/>
    </row>
    <row r="14" spans="1:21" ht="38.25" customHeight="1" thickBot="1" x14ac:dyDescent="0.25">
      <c r="A14" s="248"/>
      <c r="B14" s="123" t="s">
        <v>4727</v>
      </c>
      <c r="C14" s="124"/>
      <c r="D14" s="124"/>
      <c r="E14" s="123" t="s">
        <v>3520</v>
      </c>
      <c r="F14" s="123" t="s">
        <v>3521</v>
      </c>
      <c r="G14" s="123" t="s">
        <v>3522</v>
      </c>
      <c r="H14" s="123"/>
      <c r="I14" s="123"/>
      <c r="J14" s="125" t="s">
        <v>3523</v>
      </c>
      <c r="K14" s="123" t="s">
        <v>3524</v>
      </c>
      <c r="L14" s="126" t="s">
        <v>4121</v>
      </c>
      <c r="M14" s="674" t="s">
        <v>4122</v>
      </c>
      <c r="N14" s="127" t="s">
        <v>4122</v>
      </c>
      <c r="O14" s="128" t="s">
        <v>4694</v>
      </c>
      <c r="P14" s="129" t="s">
        <v>3527</v>
      </c>
      <c r="Q14" s="122" t="s">
        <v>66</v>
      </c>
      <c r="R14" s="122" t="s">
        <v>2304</v>
      </c>
      <c r="S14" s="122" t="s">
        <v>3518</v>
      </c>
      <c r="T14" s="38"/>
      <c r="U14" s="38"/>
    </row>
    <row r="15" spans="1:21" ht="21" customHeight="1" x14ac:dyDescent="0.2">
      <c r="A15" s="249"/>
      <c r="B15" s="61"/>
      <c r="C15" s="107"/>
      <c r="D15" s="107"/>
      <c r="E15" s="62" t="s">
        <v>71</v>
      </c>
      <c r="F15" s="63"/>
      <c r="G15" s="63"/>
      <c r="H15" s="63"/>
      <c r="I15" s="63"/>
      <c r="J15" s="63"/>
      <c r="K15" s="64"/>
      <c r="L15" s="65"/>
      <c r="M15" s="675"/>
      <c r="N15" s="65"/>
      <c r="O15" s="66"/>
      <c r="P15" s="67"/>
      <c r="Q15" s="67"/>
      <c r="R15" s="67"/>
      <c r="S15" s="67"/>
      <c r="T15" s="67"/>
      <c r="U15" s="67"/>
    </row>
    <row r="16" spans="1:21" ht="20.25" x14ac:dyDescent="0.2">
      <c r="A16" s="625">
        <v>1</v>
      </c>
      <c r="B16" s="626"/>
      <c r="C16" s="626"/>
      <c r="D16" s="626"/>
      <c r="E16" s="627"/>
      <c r="F16" s="627" t="s">
        <v>2305</v>
      </c>
      <c r="G16" s="626"/>
      <c r="H16" s="628"/>
      <c r="I16" s="628"/>
      <c r="J16" s="626"/>
      <c r="K16" s="629"/>
      <c r="L16" s="630"/>
      <c r="M16" s="676"/>
      <c r="N16" s="630"/>
      <c r="O16" s="630"/>
      <c r="P16" s="631"/>
      <c r="Q16" s="630"/>
      <c r="R16" s="632"/>
      <c r="S16" s="626"/>
      <c r="T16" s="68"/>
      <c r="U16" s="68"/>
    </row>
    <row r="17" spans="1:21" ht="15.75" x14ac:dyDescent="0.2">
      <c r="A17" s="625">
        <v>2</v>
      </c>
      <c r="B17" s="633"/>
      <c r="C17" s="634"/>
      <c r="D17" s="635"/>
      <c r="E17" s="636"/>
      <c r="F17" s="637" t="s">
        <v>5508</v>
      </c>
      <c r="G17" s="638"/>
      <c r="H17" s="640"/>
      <c r="I17" s="641"/>
      <c r="J17" s="639"/>
      <c r="K17" s="642"/>
      <c r="L17" s="642"/>
      <c r="M17" s="677"/>
      <c r="N17" s="633"/>
      <c r="O17" s="633"/>
      <c r="P17" s="643"/>
      <c r="Q17" s="644"/>
      <c r="R17" s="645"/>
      <c r="S17" s="645"/>
      <c r="T17" s="68"/>
      <c r="U17" s="68"/>
    </row>
    <row r="18" spans="1:21" ht="25.5" x14ac:dyDescent="0.2">
      <c r="A18" s="625">
        <v>3</v>
      </c>
      <c r="B18" s="646">
        <v>9679</v>
      </c>
      <c r="C18" s="647" t="s">
        <v>2306</v>
      </c>
      <c r="D18" s="648"/>
      <c r="E18" s="649" t="s">
        <v>3300</v>
      </c>
      <c r="F18" s="649" t="s">
        <v>2672</v>
      </c>
      <c r="G18" s="649" t="s">
        <v>3301</v>
      </c>
      <c r="H18" s="651" t="str">
        <f t="shared" ref="H18:H49" si="0">HYPERLINK("http://www.gardenbulbs.ru/images/vesna_CL/thumbnails/"&amp;C18&amp;".jpg","фото1")</f>
        <v>фото1</v>
      </c>
      <c r="I18" s="651"/>
      <c r="J18" s="650" t="s">
        <v>2307</v>
      </c>
      <c r="K18" s="652" t="s">
        <v>603</v>
      </c>
      <c r="L18" s="653">
        <v>25</v>
      </c>
      <c r="M18" s="678">
        <v>1655.2</v>
      </c>
      <c r="N18" s="673">
        <f>M18*1.1</f>
        <v>1820.7200000000003</v>
      </c>
      <c r="O18" s="655"/>
      <c r="P18" s="656"/>
      <c r="Q18" s="657">
        <v>4607105113633</v>
      </c>
      <c r="R18" s="658"/>
      <c r="S18" s="659" t="s">
        <v>3302</v>
      </c>
      <c r="T18" s="69"/>
      <c r="U18" s="69"/>
    </row>
    <row r="19" spans="1:21" ht="25.5" x14ac:dyDescent="0.2">
      <c r="A19" s="625">
        <v>4</v>
      </c>
      <c r="B19" s="646">
        <v>2724</v>
      </c>
      <c r="C19" s="647" t="s">
        <v>2308</v>
      </c>
      <c r="D19" s="648"/>
      <c r="E19" s="649" t="s">
        <v>3300</v>
      </c>
      <c r="F19" s="649" t="s">
        <v>2673</v>
      </c>
      <c r="G19" s="649" t="s">
        <v>3303</v>
      </c>
      <c r="H19" s="651" t="str">
        <f t="shared" si="0"/>
        <v>фото1</v>
      </c>
      <c r="I19" s="651"/>
      <c r="J19" s="650" t="s">
        <v>2309</v>
      </c>
      <c r="K19" s="652" t="s">
        <v>603</v>
      </c>
      <c r="L19" s="653">
        <v>25</v>
      </c>
      <c r="M19" s="678">
        <v>1655.2</v>
      </c>
      <c r="N19" s="673">
        <f t="shared" ref="N19:N82" si="1">M19*1.1</f>
        <v>1820.7200000000003</v>
      </c>
      <c r="O19" s="655"/>
      <c r="P19" s="656"/>
      <c r="Q19" s="657">
        <v>4607105113640</v>
      </c>
      <c r="R19" s="658"/>
      <c r="S19" s="659" t="s">
        <v>3302</v>
      </c>
      <c r="T19" s="69"/>
      <c r="U19" s="69"/>
    </row>
    <row r="20" spans="1:21" ht="25.5" customHeight="1" x14ac:dyDescent="0.2">
      <c r="A20" s="625">
        <v>5</v>
      </c>
      <c r="B20" s="646">
        <v>2229</v>
      </c>
      <c r="C20" s="647" t="s">
        <v>4630</v>
      </c>
      <c r="D20" s="648"/>
      <c r="E20" s="649" t="s">
        <v>3300</v>
      </c>
      <c r="F20" s="649" t="s">
        <v>4631</v>
      </c>
      <c r="G20" s="649" t="s">
        <v>5509</v>
      </c>
      <c r="H20" s="651" t="str">
        <f t="shared" si="0"/>
        <v>фото1</v>
      </c>
      <c r="I20" s="651"/>
      <c r="J20" s="650" t="s">
        <v>4632</v>
      </c>
      <c r="K20" s="652" t="s">
        <v>603</v>
      </c>
      <c r="L20" s="653">
        <v>25</v>
      </c>
      <c r="M20" s="678">
        <v>1847.5</v>
      </c>
      <c r="N20" s="673">
        <f t="shared" si="1"/>
        <v>2032.2500000000002</v>
      </c>
      <c r="O20" s="655"/>
      <c r="P20" s="656"/>
      <c r="Q20" s="657">
        <v>4607105113657</v>
      </c>
      <c r="R20" s="658"/>
      <c r="S20" s="659" t="s">
        <v>3302</v>
      </c>
      <c r="T20" s="69"/>
      <c r="U20" s="69"/>
    </row>
    <row r="21" spans="1:21" ht="25.5" x14ac:dyDescent="0.2">
      <c r="A21" s="625">
        <v>6</v>
      </c>
      <c r="B21" s="646">
        <v>5406</v>
      </c>
      <c r="C21" s="647" t="s">
        <v>7999</v>
      </c>
      <c r="D21" s="648"/>
      <c r="E21" s="649" t="s">
        <v>3300</v>
      </c>
      <c r="F21" s="649" t="s">
        <v>8000</v>
      </c>
      <c r="G21" s="649" t="s">
        <v>8001</v>
      </c>
      <c r="H21" s="651" t="str">
        <f t="shared" si="0"/>
        <v>фото1</v>
      </c>
      <c r="I21" s="651"/>
      <c r="J21" s="650" t="s">
        <v>8002</v>
      </c>
      <c r="K21" s="652" t="s">
        <v>603</v>
      </c>
      <c r="L21" s="653">
        <v>25</v>
      </c>
      <c r="M21" s="678">
        <v>1775.4</v>
      </c>
      <c r="N21" s="673">
        <f t="shared" si="1"/>
        <v>1952.9400000000003</v>
      </c>
      <c r="O21" s="655"/>
      <c r="P21" s="656"/>
      <c r="Q21" s="657">
        <v>4607105113664</v>
      </c>
      <c r="R21" s="658"/>
      <c r="S21" s="659" t="s">
        <v>3302</v>
      </c>
      <c r="T21" s="69"/>
      <c r="U21" s="69"/>
    </row>
    <row r="22" spans="1:21" ht="15" x14ac:dyDescent="0.2">
      <c r="A22" s="625">
        <v>7</v>
      </c>
      <c r="B22" s="646">
        <v>9327</v>
      </c>
      <c r="C22" s="647" t="s">
        <v>2310</v>
      </c>
      <c r="D22" s="648"/>
      <c r="E22" s="649" t="s">
        <v>3300</v>
      </c>
      <c r="F22" s="649" t="s">
        <v>2674</v>
      </c>
      <c r="G22" s="649" t="s">
        <v>3304</v>
      </c>
      <c r="H22" s="651" t="str">
        <f t="shared" si="0"/>
        <v>фото1</v>
      </c>
      <c r="I22" s="651"/>
      <c r="J22" s="650" t="s">
        <v>281</v>
      </c>
      <c r="K22" s="652" t="s">
        <v>603</v>
      </c>
      <c r="L22" s="653">
        <v>25</v>
      </c>
      <c r="M22" s="678">
        <v>1942.8</v>
      </c>
      <c r="N22" s="673">
        <f t="shared" si="1"/>
        <v>2137.08</v>
      </c>
      <c r="O22" s="655"/>
      <c r="P22" s="656"/>
      <c r="Q22" s="657">
        <v>4607105113671</v>
      </c>
      <c r="R22" s="658"/>
      <c r="S22" s="659" t="s">
        <v>3302</v>
      </c>
      <c r="T22" s="69"/>
      <c r="U22" s="69"/>
    </row>
    <row r="23" spans="1:21" ht="25.5" x14ac:dyDescent="0.2">
      <c r="A23" s="625">
        <v>8</v>
      </c>
      <c r="B23" s="646">
        <v>9328</v>
      </c>
      <c r="C23" s="647" t="s">
        <v>2838</v>
      </c>
      <c r="D23" s="648"/>
      <c r="E23" s="649" t="s">
        <v>3300</v>
      </c>
      <c r="F23" s="649" t="s">
        <v>2675</v>
      </c>
      <c r="G23" s="649" t="s">
        <v>3305</v>
      </c>
      <c r="H23" s="651" t="str">
        <f t="shared" si="0"/>
        <v>фото1</v>
      </c>
      <c r="I23" s="651"/>
      <c r="J23" s="650" t="s">
        <v>2747</v>
      </c>
      <c r="K23" s="652" t="s">
        <v>603</v>
      </c>
      <c r="L23" s="653">
        <v>25</v>
      </c>
      <c r="M23" s="678">
        <v>1822.5</v>
      </c>
      <c r="N23" s="673">
        <f t="shared" si="1"/>
        <v>2004.7500000000002</v>
      </c>
      <c r="O23" s="655"/>
      <c r="P23" s="656"/>
      <c r="Q23" s="657">
        <v>4607105113688</v>
      </c>
      <c r="R23" s="658"/>
      <c r="S23" s="659" t="s">
        <v>3302</v>
      </c>
      <c r="T23" s="69"/>
      <c r="U23" s="69"/>
    </row>
    <row r="24" spans="1:21" ht="15" x14ac:dyDescent="0.2">
      <c r="A24" s="625">
        <v>9</v>
      </c>
      <c r="B24" s="646">
        <v>9329</v>
      </c>
      <c r="C24" s="647" t="s">
        <v>8003</v>
      </c>
      <c r="D24" s="648"/>
      <c r="E24" s="649" t="s">
        <v>3300</v>
      </c>
      <c r="F24" s="649" t="s">
        <v>8004</v>
      </c>
      <c r="G24" s="649" t="s">
        <v>8005</v>
      </c>
      <c r="H24" s="651" t="str">
        <f t="shared" si="0"/>
        <v>фото1</v>
      </c>
      <c r="I24" s="651"/>
      <c r="J24" s="650" t="s">
        <v>7513</v>
      </c>
      <c r="K24" s="652" t="s">
        <v>603</v>
      </c>
      <c r="L24" s="653">
        <v>25</v>
      </c>
      <c r="M24" s="678">
        <v>1870.6</v>
      </c>
      <c r="N24" s="673">
        <f t="shared" si="1"/>
        <v>2057.66</v>
      </c>
      <c r="O24" s="655"/>
      <c r="P24" s="656"/>
      <c r="Q24" s="657">
        <v>4607105113695</v>
      </c>
      <c r="R24" s="658"/>
      <c r="S24" s="659" t="s">
        <v>3302</v>
      </c>
      <c r="T24" s="69"/>
      <c r="U24" s="69"/>
    </row>
    <row r="25" spans="1:21" ht="15" x14ac:dyDescent="0.2">
      <c r="A25" s="625">
        <v>10</v>
      </c>
      <c r="B25" s="646">
        <v>9680</v>
      </c>
      <c r="C25" s="647" t="s">
        <v>2311</v>
      </c>
      <c r="D25" s="648"/>
      <c r="E25" s="649" t="s">
        <v>3300</v>
      </c>
      <c r="F25" s="649" t="s">
        <v>2676</v>
      </c>
      <c r="G25" s="649" t="s">
        <v>3306</v>
      </c>
      <c r="H25" s="651" t="str">
        <f t="shared" si="0"/>
        <v>фото1</v>
      </c>
      <c r="I25" s="651"/>
      <c r="J25" s="650" t="s">
        <v>2312</v>
      </c>
      <c r="K25" s="652" t="s">
        <v>603</v>
      </c>
      <c r="L25" s="653">
        <v>25</v>
      </c>
      <c r="M25" s="678">
        <v>1942.8</v>
      </c>
      <c r="N25" s="673">
        <f t="shared" si="1"/>
        <v>2137.08</v>
      </c>
      <c r="O25" s="655"/>
      <c r="P25" s="656"/>
      <c r="Q25" s="657">
        <v>4607105113701</v>
      </c>
      <c r="R25" s="658"/>
      <c r="S25" s="659" t="s">
        <v>3302</v>
      </c>
      <c r="T25" s="69"/>
      <c r="U25" s="69"/>
    </row>
    <row r="26" spans="1:21" ht="15" x14ac:dyDescent="0.2">
      <c r="A26" s="625">
        <v>11</v>
      </c>
      <c r="B26" s="646">
        <v>9330</v>
      </c>
      <c r="C26" s="647" t="s">
        <v>2313</v>
      </c>
      <c r="D26" s="648"/>
      <c r="E26" s="649" t="s">
        <v>3300</v>
      </c>
      <c r="F26" s="649" t="s">
        <v>2677</v>
      </c>
      <c r="G26" s="649" t="s">
        <v>3307</v>
      </c>
      <c r="H26" s="651" t="str">
        <f t="shared" si="0"/>
        <v>фото1</v>
      </c>
      <c r="I26" s="651"/>
      <c r="J26" s="650" t="s">
        <v>2314</v>
      </c>
      <c r="K26" s="652" t="s">
        <v>603</v>
      </c>
      <c r="L26" s="653">
        <v>25</v>
      </c>
      <c r="M26" s="678">
        <v>1822.5</v>
      </c>
      <c r="N26" s="673">
        <f t="shared" si="1"/>
        <v>2004.7500000000002</v>
      </c>
      <c r="O26" s="655"/>
      <c r="P26" s="656"/>
      <c r="Q26" s="657">
        <v>4607105113718</v>
      </c>
      <c r="R26" s="658"/>
      <c r="S26" s="659" t="s">
        <v>3302</v>
      </c>
      <c r="T26" s="69"/>
      <c r="U26" s="69"/>
    </row>
    <row r="27" spans="1:21" ht="50.25" customHeight="1" x14ac:dyDescent="0.2">
      <c r="A27" s="625">
        <v>12</v>
      </c>
      <c r="B27" s="646">
        <v>9681</v>
      </c>
      <c r="C27" s="647" t="s">
        <v>3308</v>
      </c>
      <c r="D27" s="648"/>
      <c r="E27" s="649" t="s">
        <v>3300</v>
      </c>
      <c r="F27" s="649" t="s">
        <v>2678</v>
      </c>
      <c r="G27" s="649" t="s">
        <v>3309</v>
      </c>
      <c r="H27" s="651" t="str">
        <f t="shared" si="0"/>
        <v>фото1</v>
      </c>
      <c r="I27" s="651"/>
      <c r="J27" s="650" t="s">
        <v>2748</v>
      </c>
      <c r="K27" s="652" t="s">
        <v>603</v>
      </c>
      <c r="L27" s="653">
        <v>25</v>
      </c>
      <c r="M27" s="678">
        <v>1942.8</v>
      </c>
      <c r="N27" s="673">
        <f t="shared" si="1"/>
        <v>2137.08</v>
      </c>
      <c r="O27" s="655"/>
      <c r="P27" s="656"/>
      <c r="Q27" s="657">
        <v>4607105113725</v>
      </c>
      <c r="R27" s="658"/>
      <c r="S27" s="659" t="s">
        <v>3302</v>
      </c>
      <c r="T27" s="69"/>
      <c r="U27" s="69"/>
    </row>
    <row r="28" spans="1:21" ht="25.5" x14ac:dyDescent="0.2">
      <c r="A28" s="625">
        <v>13</v>
      </c>
      <c r="B28" s="646">
        <v>3218</v>
      </c>
      <c r="C28" s="647" t="s">
        <v>8006</v>
      </c>
      <c r="D28" s="648"/>
      <c r="E28" s="649" t="s">
        <v>3300</v>
      </c>
      <c r="F28" s="649" t="s">
        <v>8007</v>
      </c>
      <c r="G28" s="649" t="s">
        <v>8008</v>
      </c>
      <c r="H28" s="651" t="str">
        <f t="shared" si="0"/>
        <v>фото1</v>
      </c>
      <c r="I28" s="651"/>
      <c r="J28" s="650" t="s">
        <v>8009</v>
      </c>
      <c r="K28" s="652" t="s">
        <v>603</v>
      </c>
      <c r="L28" s="653">
        <v>25</v>
      </c>
      <c r="M28" s="678">
        <v>1822.5</v>
      </c>
      <c r="N28" s="673">
        <f t="shared" si="1"/>
        <v>2004.7500000000002</v>
      </c>
      <c r="O28" s="655"/>
      <c r="P28" s="656"/>
      <c r="Q28" s="657">
        <v>4607105113749</v>
      </c>
      <c r="R28" s="658"/>
      <c r="S28" s="659" t="s">
        <v>3302</v>
      </c>
      <c r="T28" s="69"/>
      <c r="U28" s="69"/>
    </row>
    <row r="29" spans="1:21" ht="25.5" x14ac:dyDescent="0.2">
      <c r="A29" s="625">
        <v>14</v>
      </c>
      <c r="B29" s="646">
        <v>12083</v>
      </c>
      <c r="C29" s="647" t="s">
        <v>5692</v>
      </c>
      <c r="D29" s="648"/>
      <c r="E29" s="649" t="s">
        <v>3300</v>
      </c>
      <c r="F29" s="649" t="s">
        <v>5510</v>
      </c>
      <c r="G29" s="649" t="s">
        <v>5511</v>
      </c>
      <c r="H29" s="651" t="str">
        <f t="shared" si="0"/>
        <v>фото1</v>
      </c>
      <c r="I29" s="651"/>
      <c r="J29" s="650" t="s">
        <v>5637</v>
      </c>
      <c r="K29" s="652" t="s">
        <v>603</v>
      </c>
      <c r="L29" s="653">
        <v>25</v>
      </c>
      <c r="M29" s="678">
        <v>1822.5</v>
      </c>
      <c r="N29" s="673">
        <f t="shared" si="1"/>
        <v>2004.7500000000002</v>
      </c>
      <c r="O29" s="655"/>
      <c r="P29" s="656"/>
      <c r="Q29" s="657">
        <v>4607105149267</v>
      </c>
      <c r="R29" s="658"/>
      <c r="S29" s="659" t="s">
        <v>3302</v>
      </c>
      <c r="T29" s="69"/>
      <c r="U29" s="69"/>
    </row>
    <row r="30" spans="1:21" ht="63.75" x14ac:dyDescent="0.2">
      <c r="A30" s="625">
        <v>15</v>
      </c>
      <c r="B30" s="646">
        <v>12084</v>
      </c>
      <c r="C30" s="647" t="s">
        <v>5693</v>
      </c>
      <c r="D30" s="648"/>
      <c r="E30" s="649" t="s">
        <v>3300</v>
      </c>
      <c r="F30" s="649" t="s">
        <v>5512</v>
      </c>
      <c r="G30" s="649" t="s">
        <v>5513</v>
      </c>
      <c r="H30" s="651" t="str">
        <f t="shared" si="0"/>
        <v>фото1</v>
      </c>
      <c r="I30" s="651"/>
      <c r="J30" s="650" t="s">
        <v>5638</v>
      </c>
      <c r="K30" s="652" t="s">
        <v>603</v>
      </c>
      <c r="L30" s="653">
        <v>25</v>
      </c>
      <c r="M30" s="678">
        <v>2880.6</v>
      </c>
      <c r="N30" s="673">
        <f t="shared" si="1"/>
        <v>3168.6600000000003</v>
      </c>
      <c r="O30" s="655"/>
      <c r="P30" s="656"/>
      <c r="Q30" s="657">
        <v>4607105149274</v>
      </c>
      <c r="R30" s="658"/>
      <c r="S30" s="659" t="s">
        <v>3302</v>
      </c>
      <c r="T30" s="69"/>
      <c r="U30" s="69"/>
    </row>
    <row r="31" spans="1:21" ht="25.5" x14ac:dyDescent="0.2">
      <c r="A31" s="625">
        <v>16</v>
      </c>
      <c r="B31" s="646">
        <v>4231</v>
      </c>
      <c r="C31" s="647" t="s">
        <v>2315</v>
      </c>
      <c r="D31" s="648"/>
      <c r="E31" s="649" t="s">
        <v>3300</v>
      </c>
      <c r="F31" s="649" t="s">
        <v>2679</v>
      </c>
      <c r="G31" s="649" t="s">
        <v>3310</v>
      </c>
      <c r="H31" s="651" t="str">
        <f t="shared" si="0"/>
        <v>фото1</v>
      </c>
      <c r="I31" s="651"/>
      <c r="J31" s="650" t="s">
        <v>2316</v>
      </c>
      <c r="K31" s="652" t="s">
        <v>603</v>
      </c>
      <c r="L31" s="653">
        <v>25</v>
      </c>
      <c r="M31" s="678">
        <v>2014.9</v>
      </c>
      <c r="N31" s="673">
        <f t="shared" si="1"/>
        <v>2216.3900000000003</v>
      </c>
      <c r="O31" s="655"/>
      <c r="P31" s="656"/>
      <c r="Q31" s="657">
        <v>4607105113763</v>
      </c>
      <c r="R31" s="658"/>
      <c r="S31" s="659" t="s">
        <v>3302</v>
      </c>
      <c r="T31" s="69"/>
      <c r="U31" s="69"/>
    </row>
    <row r="32" spans="1:21" ht="15" x14ac:dyDescent="0.2">
      <c r="A32" s="625">
        <v>17</v>
      </c>
      <c r="B32" s="646">
        <v>9682</v>
      </c>
      <c r="C32" s="647" t="s">
        <v>2317</v>
      </c>
      <c r="D32" s="648"/>
      <c r="E32" s="649" t="s">
        <v>3300</v>
      </c>
      <c r="F32" s="649" t="s">
        <v>2680</v>
      </c>
      <c r="G32" s="649" t="s">
        <v>3311</v>
      </c>
      <c r="H32" s="651" t="str">
        <f t="shared" si="0"/>
        <v>фото1</v>
      </c>
      <c r="I32" s="651"/>
      <c r="J32" s="650" t="s">
        <v>467</v>
      </c>
      <c r="K32" s="652" t="s">
        <v>603</v>
      </c>
      <c r="L32" s="653">
        <v>25</v>
      </c>
      <c r="M32" s="678">
        <v>1822.5</v>
      </c>
      <c r="N32" s="673">
        <f t="shared" si="1"/>
        <v>2004.7500000000002</v>
      </c>
      <c r="O32" s="655"/>
      <c r="P32" s="656"/>
      <c r="Q32" s="657">
        <v>4607105113787</v>
      </c>
      <c r="R32" s="658"/>
      <c r="S32" s="659" t="s">
        <v>3302</v>
      </c>
      <c r="T32" s="69"/>
      <c r="U32" s="69"/>
    </row>
    <row r="33" spans="1:21" ht="15" x14ac:dyDescent="0.2">
      <c r="A33" s="625">
        <v>18</v>
      </c>
      <c r="B33" s="646">
        <v>9333</v>
      </c>
      <c r="C33" s="647" t="s">
        <v>2791</v>
      </c>
      <c r="D33" s="648"/>
      <c r="E33" s="649" t="s">
        <v>3300</v>
      </c>
      <c r="F33" s="649" t="s">
        <v>2681</v>
      </c>
      <c r="G33" s="649" t="s">
        <v>3312</v>
      </c>
      <c r="H33" s="651" t="str">
        <f t="shared" si="0"/>
        <v>фото1</v>
      </c>
      <c r="I33" s="651"/>
      <c r="J33" s="650" t="s">
        <v>329</v>
      </c>
      <c r="K33" s="652" t="s">
        <v>603</v>
      </c>
      <c r="L33" s="653">
        <v>25</v>
      </c>
      <c r="M33" s="678">
        <v>1870.6</v>
      </c>
      <c r="N33" s="673">
        <f t="shared" si="1"/>
        <v>2057.66</v>
      </c>
      <c r="O33" s="655"/>
      <c r="P33" s="656"/>
      <c r="Q33" s="657">
        <v>4607105113800</v>
      </c>
      <c r="R33" s="658"/>
      <c r="S33" s="659" t="s">
        <v>3302</v>
      </c>
      <c r="T33" s="69"/>
      <c r="U33" s="69"/>
    </row>
    <row r="34" spans="1:21" ht="15" x14ac:dyDescent="0.2">
      <c r="A34" s="625">
        <v>19</v>
      </c>
      <c r="B34" s="646">
        <v>3203</v>
      </c>
      <c r="C34" s="647" t="s">
        <v>2318</v>
      </c>
      <c r="D34" s="648"/>
      <c r="E34" s="649" t="s">
        <v>3300</v>
      </c>
      <c r="F34" s="649" t="s">
        <v>2682</v>
      </c>
      <c r="G34" s="649" t="s">
        <v>3313</v>
      </c>
      <c r="H34" s="651" t="str">
        <f t="shared" si="0"/>
        <v>фото1</v>
      </c>
      <c r="I34" s="651"/>
      <c r="J34" s="650" t="s">
        <v>2319</v>
      </c>
      <c r="K34" s="652" t="s">
        <v>603</v>
      </c>
      <c r="L34" s="653">
        <v>25</v>
      </c>
      <c r="M34" s="678">
        <v>1870.6</v>
      </c>
      <c r="N34" s="673">
        <f t="shared" si="1"/>
        <v>2057.66</v>
      </c>
      <c r="O34" s="655"/>
      <c r="P34" s="656"/>
      <c r="Q34" s="657">
        <v>4607105113824</v>
      </c>
      <c r="R34" s="658"/>
      <c r="S34" s="659" t="s">
        <v>3302</v>
      </c>
      <c r="T34" s="69"/>
      <c r="U34" s="69"/>
    </row>
    <row r="35" spans="1:21" ht="15" x14ac:dyDescent="0.2">
      <c r="A35" s="625">
        <v>20</v>
      </c>
      <c r="B35" s="646">
        <v>4747</v>
      </c>
      <c r="C35" s="647" t="s">
        <v>2793</v>
      </c>
      <c r="D35" s="648"/>
      <c r="E35" s="649" t="s">
        <v>3300</v>
      </c>
      <c r="F35" s="649" t="s">
        <v>2683</v>
      </c>
      <c r="G35" s="649" t="s">
        <v>3314</v>
      </c>
      <c r="H35" s="651" t="str">
        <f t="shared" si="0"/>
        <v>фото1</v>
      </c>
      <c r="I35" s="651"/>
      <c r="J35" s="650" t="s">
        <v>2319</v>
      </c>
      <c r="K35" s="652" t="s">
        <v>603</v>
      </c>
      <c r="L35" s="653">
        <v>25</v>
      </c>
      <c r="M35" s="678">
        <v>1942.8</v>
      </c>
      <c r="N35" s="673">
        <f t="shared" si="1"/>
        <v>2137.08</v>
      </c>
      <c r="O35" s="655"/>
      <c r="P35" s="656"/>
      <c r="Q35" s="657">
        <v>4607105113831</v>
      </c>
      <c r="R35" s="658"/>
      <c r="S35" s="659" t="s">
        <v>3302</v>
      </c>
      <c r="T35" s="69"/>
      <c r="U35" s="69"/>
    </row>
    <row r="36" spans="1:21" ht="15" x14ac:dyDescent="0.2">
      <c r="A36" s="625">
        <v>21</v>
      </c>
      <c r="B36" s="646">
        <v>4453</v>
      </c>
      <c r="C36" s="647" t="s">
        <v>2320</v>
      </c>
      <c r="D36" s="648"/>
      <c r="E36" s="649" t="s">
        <v>3300</v>
      </c>
      <c r="F36" s="649" t="s">
        <v>2684</v>
      </c>
      <c r="G36" s="649" t="s">
        <v>3315</v>
      </c>
      <c r="H36" s="651" t="str">
        <f t="shared" si="0"/>
        <v>фото1</v>
      </c>
      <c r="I36" s="651"/>
      <c r="J36" s="650" t="s">
        <v>2321</v>
      </c>
      <c r="K36" s="652" t="s">
        <v>603</v>
      </c>
      <c r="L36" s="653">
        <v>25</v>
      </c>
      <c r="M36" s="678">
        <v>1822.5</v>
      </c>
      <c r="N36" s="673">
        <f t="shared" si="1"/>
        <v>2004.7500000000002</v>
      </c>
      <c r="O36" s="655"/>
      <c r="P36" s="656"/>
      <c r="Q36" s="657">
        <v>4607105113848</v>
      </c>
      <c r="R36" s="658"/>
      <c r="S36" s="659" t="s">
        <v>3302</v>
      </c>
      <c r="T36" s="69"/>
      <c r="U36" s="69"/>
    </row>
    <row r="37" spans="1:21" ht="25.5" x14ac:dyDescent="0.2">
      <c r="A37" s="625">
        <v>22</v>
      </c>
      <c r="B37" s="646">
        <v>12085</v>
      </c>
      <c r="C37" s="647" t="s">
        <v>5694</v>
      </c>
      <c r="D37" s="648"/>
      <c r="E37" s="649" t="s">
        <v>3300</v>
      </c>
      <c r="F37" s="649" t="s">
        <v>5514</v>
      </c>
      <c r="G37" s="649" t="s">
        <v>5515</v>
      </c>
      <c r="H37" s="651" t="str">
        <f t="shared" si="0"/>
        <v>фото1</v>
      </c>
      <c r="I37" s="651"/>
      <c r="J37" s="650" t="s">
        <v>5639</v>
      </c>
      <c r="K37" s="652" t="s">
        <v>603</v>
      </c>
      <c r="L37" s="653">
        <v>25</v>
      </c>
      <c r="M37" s="678">
        <v>1822.5</v>
      </c>
      <c r="N37" s="673">
        <f t="shared" si="1"/>
        <v>2004.7500000000002</v>
      </c>
      <c r="O37" s="655"/>
      <c r="P37" s="656"/>
      <c r="Q37" s="657">
        <v>4607105149281</v>
      </c>
      <c r="R37" s="658"/>
      <c r="S37" s="659" t="s">
        <v>3302</v>
      </c>
      <c r="T37" s="69"/>
      <c r="U37" s="69"/>
    </row>
    <row r="38" spans="1:21" ht="15" x14ac:dyDescent="0.2">
      <c r="A38" s="625">
        <v>23</v>
      </c>
      <c r="B38" s="646">
        <v>4444</v>
      </c>
      <c r="C38" s="647" t="s">
        <v>2322</v>
      </c>
      <c r="D38" s="648"/>
      <c r="E38" s="649" t="s">
        <v>3300</v>
      </c>
      <c r="F38" s="649" t="s">
        <v>2685</v>
      </c>
      <c r="G38" s="649" t="s">
        <v>3316</v>
      </c>
      <c r="H38" s="651" t="str">
        <f t="shared" si="0"/>
        <v>фото1</v>
      </c>
      <c r="I38" s="651"/>
      <c r="J38" s="650" t="s">
        <v>2323</v>
      </c>
      <c r="K38" s="652" t="s">
        <v>603</v>
      </c>
      <c r="L38" s="653">
        <v>25</v>
      </c>
      <c r="M38" s="678">
        <v>1870.6</v>
      </c>
      <c r="N38" s="673">
        <f t="shared" si="1"/>
        <v>2057.66</v>
      </c>
      <c r="O38" s="655"/>
      <c r="P38" s="656"/>
      <c r="Q38" s="657">
        <v>4607105113855</v>
      </c>
      <c r="R38" s="658"/>
      <c r="S38" s="659" t="s">
        <v>3302</v>
      </c>
      <c r="T38" s="69"/>
      <c r="U38" s="69"/>
    </row>
    <row r="39" spans="1:21" ht="15" x14ac:dyDescent="0.2">
      <c r="A39" s="625">
        <v>24</v>
      </c>
      <c r="B39" s="646">
        <v>9683</v>
      </c>
      <c r="C39" s="647" t="s">
        <v>2792</v>
      </c>
      <c r="D39" s="648"/>
      <c r="E39" s="649" t="s">
        <v>3300</v>
      </c>
      <c r="F39" s="649" t="s">
        <v>2686</v>
      </c>
      <c r="G39" s="649" t="s">
        <v>3317</v>
      </c>
      <c r="H39" s="651" t="str">
        <f t="shared" si="0"/>
        <v>фото1</v>
      </c>
      <c r="I39" s="651"/>
      <c r="J39" s="650" t="s">
        <v>2749</v>
      </c>
      <c r="K39" s="652" t="s">
        <v>603</v>
      </c>
      <c r="L39" s="653">
        <v>25</v>
      </c>
      <c r="M39" s="678">
        <v>1942.8</v>
      </c>
      <c r="N39" s="673">
        <f t="shared" si="1"/>
        <v>2137.08</v>
      </c>
      <c r="O39" s="655"/>
      <c r="P39" s="656"/>
      <c r="Q39" s="657">
        <v>4607105113886</v>
      </c>
      <c r="R39" s="658"/>
      <c r="S39" s="659" t="s">
        <v>3302</v>
      </c>
      <c r="T39" s="69"/>
      <c r="U39" s="69"/>
    </row>
    <row r="40" spans="1:21" ht="38.25" x14ac:dyDescent="0.2">
      <c r="A40" s="625">
        <v>25</v>
      </c>
      <c r="B40" s="646">
        <v>12112</v>
      </c>
      <c r="C40" s="647" t="s">
        <v>5695</v>
      </c>
      <c r="D40" s="648"/>
      <c r="E40" s="649" t="s">
        <v>3300</v>
      </c>
      <c r="F40" s="649" t="s">
        <v>5516</v>
      </c>
      <c r="G40" s="649" t="s">
        <v>5517</v>
      </c>
      <c r="H40" s="651" t="str">
        <f t="shared" si="0"/>
        <v>фото1</v>
      </c>
      <c r="I40" s="651"/>
      <c r="J40" s="650" t="s">
        <v>5640</v>
      </c>
      <c r="K40" s="652" t="s">
        <v>603</v>
      </c>
      <c r="L40" s="653">
        <v>25</v>
      </c>
      <c r="M40" s="678">
        <v>2014.9</v>
      </c>
      <c r="N40" s="673">
        <f t="shared" si="1"/>
        <v>2216.3900000000003</v>
      </c>
      <c r="O40" s="655"/>
      <c r="P40" s="656"/>
      <c r="Q40" s="657">
        <v>4607105149557</v>
      </c>
      <c r="R40" s="658"/>
      <c r="S40" s="659" t="s">
        <v>3302</v>
      </c>
      <c r="T40" s="69"/>
      <c r="U40" s="69"/>
    </row>
    <row r="41" spans="1:21" ht="25.5" x14ac:dyDescent="0.2">
      <c r="A41" s="625">
        <v>26</v>
      </c>
      <c r="B41" s="646">
        <v>3205</v>
      </c>
      <c r="C41" s="647" t="s">
        <v>4633</v>
      </c>
      <c r="D41" s="648"/>
      <c r="E41" s="649" t="s">
        <v>3300</v>
      </c>
      <c r="F41" s="649" t="s">
        <v>4634</v>
      </c>
      <c r="G41" s="649" t="s">
        <v>4635</v>
      </c>
      <c r="H41" s="651" t="str">
        <f t="shared" si="0"/>
        <v>фото1</v>
      </c>
      <c r="I41" s="651"/>
      <c r="J41" s="650" t="s">
        <v>4636</v>
      </c>
      <c r="K41" s="652" t="s">
        <v>603</v>
      </c>
      <c r="L41" s="653">
        <v>25</v>
      </c>
      <c r="M41" s="678">
        <v>2014.9</v>
      </c>
      <c r="N41" s="673">
        <f t="shared" si="1"/>
        <v>2216.3900000000003</v>
      </c>
      <c r="O41" s="655"/>
      <c r="P41" s="656"/>
      <c r="Q41" s="657">
        <v>4607105113893</v>
      </c>
      <c r="R41" s="658"/>
      <c r="S41" s="659" t="s">
        <v>3302</v>
      </c>
      <c r="T41" s="69"/>
      <c r="U41" s="69"/>
    </row>
    <row r="42" spans="1:21" ht="25.5" x14ac:dyDescent="0.2">
      <c r="A42" s="625">
        <v>27</v>
      </c>
      <c r="B42" s="646">
        <v>12087</v>
      </c>
      <c r="C42" s="647" t="s">
        <v>5696</v>
      </c>
      <c r="D42" s="648"/>
      <c r="E42" s="649" t="s">
        <v>3300</v>
      </c>
      <c r="F42" s="649" t="s">
        <v>5518</v>
      </c>
      <c r="G42" s="649" t="s">
        <v>5519</v>
      </c>
      <c r="H42" s="651" t="str">
        <f t="shared" si="0"/>
        <v>фото1</v>
      </c>
      <c r="I42" s="651"/>
      <c r="J42" s="650" t="s">
        <v>5641</v>
      </c>
      <c r="K42" s="652" t="s">
        <v>603</v>
      </c>
      <c r="L42" s="653">
        <v>25</v>
      </c>
      <c r="M42" s="678">
        <v>2014.9</v>
      </c>
      <c r="N42" s="673">
        <f t="shared" si="1"/>
        <v>2216.3900000000003</v>
      </c>
      <c r="O42" s="655"/>
      <c r="P42" s="656"/>
      <c r="Q42" s="657">
        <v>4607105149304</v>
      </c>
      <c r="R42" s="658"/>
      <c r="S42" s="659" t="s">
        <v>3302</v>
      </c>
      <c r="T42" s="69"/>
      <c r="U42" s="69"/>
    </row>
    <row r="43" spans="1:21" ht="25.5" x14ac:dyDescent="0.2">
      <c r="A43" s="625">
        <v>28</v>
      </c>
      <c r="B43" s="646">
        <v>4748</v>
      </c>
      <c r="C43" s="647" t="s">
        <v>2324</v>
      </c>
      <c r="D43" s="648"/>
      <c r="E43" s="649" t="s">
        <v>3300</v>
      </c>
      <c r="F43" s="649" t="s">
        <v>2687</v>
      </c>
      <c r="G43" s="649" t="s">
        <v>3318</v>
      </c>
      <c r="H43" s="651" t="str">
        <f t="shared" si="0"/>
        <v>фото1</v>
      </c>
      <c r="I43" s="651"/>
      <c r="J43" s="650" t="s">
        <v>2325</v>
      </c>
      <c r="K43" s="652" t="s">
        <v>603</v>
      </c>
      <c r="L43" s="653">
        <v>25</v>
      </c>
      <c r="M43" s="678">
        <v>1822.5</v>
      </c>
      <c r="N43" s="673">
        <f t="shared" si="1"/>
        <v>2004.7500000000002</v>
      </c>
      <c r="O43" s="655"/>
      <c r="P43" s="656"/>
      <c r="Q43" s="657">
        <v>4607105113916</v>
      </c>
      <c r="R43" s="658"/>
      <c r="S43" s="659" t="s">
        <v>3302</v>
      </c>
      <c r="T43" s="69"/>
      <c r="U43" s="69"/>
    </row>
    <row r="44" spans="1:21" ht="25.5" x14ac:dyDescent="0.2">
      <c r="A44" s="625">
        <v>29</v>
      </c>
      <c r="B44" s="646">
        <v>2134</v>
      </c>
      <c r="C44" s="647" t="s">
        <v>2326</v>
      </c>
      <c r="D44" s="648"/>
      <c r="E44" s="649" t="s">
        <v>3300</v>
      </c>
      <c r="F44" s="649" t="s">
        <v>2688</v>
      </c>
      <c r="G44" s="649" t="s">
        <v>3319</v>
      </c>
      <c r="H44" s="651" t="str">
        <f t="shared" si="0"/>
        <v>фото1</v>
      </c>
      <c r="I44" s="651"/>
      <c r="J44" s="650" t="s">
        <v>2327</v>
      </c>
      <c r="K44" s="652" t="s">
        <v>603</v>
      </c>
      <c r="L44" s="653">
        <v>25</v>
      </c>
      <c r="M44" s="678">
        <v>1942.8</v>
      </c>
      <c r="N44" s="673">
        <f t="shared" si="1"/>
        <v>2137.08</v>
      </c>
      <c r="O44" s="655"/>
      <c r="P44" s="656"/>
      <c r="Q44" s="657">
        <v>4607105113947</v>
      </c>
      <c r="R44" s="658"/>
      <c r="S44" s="659" t="s">
        <v>3302</v>
      </c>
      <c r="T44" s="69"/>
      <c r="U44" s="69"/>
    </row>
    <row r="45" spans="1:21" ht="63.75" x14ac:dyDescent="0.2">
      <c r="A45" s="625">
        <v>30</v>
      </c>
      <c r="B45" s="646">
        <v>5405</v>
      </c>
      <c r="C45" s="647" t="s">
        <v>4124</v>
      </c>
      <c r="D45" s="648"/>
      <c r="E45" s="649" t="s">
        <v>3300</v>
      </c>
      <c r="F45" s="649" t="s">
        <v>3993</v>
      </c>
      <c r="G45" s="649" t="s">
        <v>4030</v>
      </c>
      <c r="H45" s="651" t="str">
        <f t="shared" si="0"/>
        <v>фото1</v>
      </c>
      <c r="I45" s="651"/>
      <c r="J45" s="650" t="s">
        <v>4065</v>
      </c>
      <c r="K45" s="652" t="s">
        <v>603</v>
      </c>
      <c r="L45" s="653">
        <v>25</v>
      </c>
      <c r="M45" s="678">
        <v>2014.9</v>
      </c>
      <c r="N45" s="673">
        <f t="shared" si="1"/>
        <v>2216.3900000000003</v>
      </c>
      <c r="O45" s="655"/>
      <c r="P45" s="656"/>
      <c r="Q45" s="657">
        <v>4607105113954</v>
      </c>
      <c r="R45" s="658"/>
      <c r="S45" s="659" t="s">
        <v>3302</v>
      </c>
      <c r="T45" s="69"/>
      <c r="U45" s="69"/>
    </row>
    <row r="46" spans="1:21" ht="38.25" x14ac:dyDescent="0.2">
      <c r="A46" s="625">
        <v>31</v>
      </c>
      <c r="B46" s="646">
        <v>2750</v>
      </c>
      <c r="C46" s="647" t="s">
        <v>8010</v>
      </c>
      <c r="D46" s="648"/>
      <c r="E46" s="649" t="s">
        <v>3300</v>
      </c>
      <c r="F46" s="649" t="s">
        <v>8011</v>
      </c>
      <c r="G46" s="649" t="s">
        <v>8012</v>
      </c>
      <c r="H46" s="651" t="str">
        <f t="shared" si="0"/>
        <v>фото1</v>
      </c>
      <c r="I46" s="651"/>
      <c r="J46" s="650" t="s">
        <v>8013</v>
      </c>
      <c r="K46" s="652" t="s">
        <v>603</v>
      </c>
      <c r="L46" s="653">
        <v>25</v>
      </c>
      <c r="M46" s="678">
        <v>2014.9</v>
      </c>
      <c r="N46" s="673">
        <f t="shared" si="1"/>
        <v>2216.3900000000003</v>
      </c>
      <c r="O46" s="655"/>
      <c r="P46" s="656"/>
      <c r="Q46" s="657">
        <v>4607105113978</v>
      </c>
      <c r="R46" s="658"/>
      <c r="S46" s="659" t="s">
        <v>3302</v>
      </c>
      <c r="T46" s="69"/>
      <c r="U46" s="69"/>
    </row>
    <row r="47" spans="1:21" ht="25.5" x14ac:dyDescent="0.2">
      <c r="A47" s="625">
        <v>32</v>
      </c>
      <c r="B47" s="646">
        <v>12090</v>
      </c>
      <c r="C47" s="647" t="s">
        <v>5697</v>
      </c>
      <c r="D47" s="648"/>
      <c r="E47" s="649" t="s">
        <v>3300</v>
      </c>
      <c r="F47" s="649" t="s">
        <v>5520</v>
      </c>
      <c r="G47" s="649" t="s">
        <v>5521</v>
      </c>
      <c r="H47" s="651" t="str">
        <f t="shared" si="0"/>
        <v>фото1</v>
      </c>
      <c r="I47" s="651"/>
      <c r="J47" s="650" t="s">
        <v>5642</v>
      </c>
      <c r="K47" s="652" t="s">
        <v>603</v>
      </c>
      <c r="L47" s="653">
        <v>25</v>
      </c>
      <c r="M47" s="678">
        <v>2447.6999999999998</v>
      </c>
      <c r="N47" s="673">
        <f t="shared" si="1"/>
        <v>2692.47</v>
      </c>
      <c r="O47" s="655"/>
      <c r="P47" s="656"/>
      <c r="Q47" s="657">
        <v>4607105149335</v>
      </c>
      <c r="R47" s="658"/>
      <c r="S47" s="659" t="s">
        <v>3302</v>
      </c>
      <c r="T47" s="69"/>
      <c r="U47" s="69"/>
    </row>
    <row r="48" spans="1:21" ht="38.25" x14ac:dyDescent="0.2">
      <c r="A48" s="625">
        <v>33</v>
      </c>
      <c r="B48" s="646">
        <v>12099</v>
      </c>
      <c r="C48" s="647" t="s">
        <v>5698</v>
      </c>
      <c r="D48" s="648"/>
      <c r="E48" s="649" t="s">
        <v>3300</v>
      </c>
      <c r="F48" s="649" t="s">
        <v>5522</v>
      </c>
      <c r="G48" s="649" t="s">
        <v>5523</v>
      </c>
      <c r="H48" s="651" t="str">
        <f t="shared" si="0"/>
        <v>фото1</v>
      </c>
      <c r="I48" s="651"/>
      <c r="J48" s="650" t="s">
        <v>5643</v>
      </c>
      <c r="K48" s="652" t="s">
        <v>603</v>
      </c>
      <c r="L48" s="653">
        <v>25</v>
      </c>
      <c r="M48" s="678">
        <v>2447.6999999999998</v>
      </c>
      <c r="N48" s="673">
        <f t="shared" si="1"/>
        <v>2692.47</v>
      </c>
      <c r="O48" s="655"/>
      <c r="P48" s="656"/>
      <c r="Q48" s="657">
        <v>4607105149427</v>
      </c>
      <c r="R48" s="658"/>
      <c r="S48" s="659" t="s">
        <v>3302</v>
      </c>
      <c r="T48" s="69"/>
      <c r="U48" s="69"/>
    </row>
    <row r="49" spans="1:21" ht="25.5" x14ac:dyDescent="0.2">
      <c r="A49" s="625">
        <v>34</v>
      </c>
      <c r="B49" s="646">
        <v>2506</v>
      </c>
      <c r="C49" s="647" t="s">
        <v>2337</v>
      </c>
      <c r="D49" s="648"/>
      <c r="E49" s="649" t="s">
        <v>3300</v>
      </c>
      <c r="F49" s="649" t="s">
        <v>2689</v>
      </c>
      <c r="G49" s="649" t="s">
        <v>3320</v>
      </c>
      <c r="H49" s="651" t="str">
        <f t="shared" si="0"/>
        <v>фото1</v>
      </c>
      <c r="I49" s="651"/>
      <c r="J49" s="650" t="s">
        <v>2338</v>
      </c>
      <c r="K49" s="652" t="s">
        <v>603</v>
      </c>
      <c r="L49" s="653">
        <v>25</v>
      </c>
      <c r="M49" s="678">
        <v>2014.9</v>
      </c>
      <c r="N49" s="673">
        <f t="shared" si="1"/>
        <v>2216.3900000000003</v>
      </c>
      <c r="O49" s="655"/>
      <c r="P49" s="656"/>
      <c r="Q49" s="657">
        <v>4607105114043</v>
      </c>
      <c r="R49" s="658"/>
      <c r="S49" s="659" t="s">
        <v>3302</v>
      </c>
      <c r="T49" s="69"/>
      <c r="U49" s="69"/>
    </row>
    <row r="50" spans="1:21" ht="38.25" x14ac:dyDescent="0.2">
      <c r="A50" s="625">
        <v>35</v>
      </c>
      <c r="B50" s="646">
        <v>12108</v>
      </c>
      <c r="C50" s="647" t="s">
        <v>5699</v>
      </c>
      <c r="D50" s="648"/>
      <c r="E50" s="649" t="s">
        <v>3300</v>
      </c>
      <c r="F50" s="649" t="s">
        <v>5524</v>
      </c>
      <c r="G50" s="649" t="s">
        <v>5525</v>
      </c>
      <c r="H50" s="651" t="str">
        <f t="shared" ref="H50:H81" si="2">HYPERLINK("http://www.gardenbulbs.ru/images/vesna_CL/thumbnails/"&amp;C50&amp;".jpg","фото1")</f>
        <v>фото1</v>
      </c>
      <c r="I50" s="651"/>
      <c r="J50" s="650" t="s">
        <v>5644</v>
      </c>
      <c r="K50" s="652" t="s">
        <v>603</v>
      </c>
      <c r="L50" s="653">
        <v>25</v>
      </c>
      <c r="M50" s="678">
        <v>1822.5</v>
      </c>
      <c r="N50" s="673">
        <f t="shared" si="1"/>
        <v>2004.7500000000002</v>
      </c>
      <c r="O50" s="655"/>
      <c r="P50" s="656"/>
      <c r="Q50" s="657">
        <v>4607105149519</v>
      </c>
      <c r="R50" s="658"/>
      <c r="S50" s="659" t="s">
        <v>3302</v>
      </c>
      <c r="T50" s="69"/>
      <c r="U50" s="69"/>
    </row>
    <row r="51" spans="1:21" ht="38.25" x14ac:dyDescent="0.2">
      <c r="A51" s="625">
        <v>36</v>
      </c>
      <c r="B51" s="646">
        <v>12100</v>
      </c>
      <c r="C51" s="647" t="s">
        <v>5700</v>
      </c>
      <c r="D51" s="648"/>
      <c r="E51" s="649" t="s">
        <v>3300</v>
      </c>
      <c r="F51" s="649" t="s">
        <v>5526</v>
      </c>
      <c r="G51" s="649" t="s">
        <v>5527</v>
      </c>
      <c r="H51" s="651" t="str">
        <f t="shared" si="2"/>
        <v>фото1</v>
      </c>
      <c r="I51" s="651"/>
      <c r="J51" s="650" t="s">
        <v>5645</v>
      </c>
      <c r="K51" s="652" t="s">
        <v>603</v>
      </c>
      <c r="L51" s="653">
        <v>25</v>
      </c>
      <c r="M51" s="678">
        <v>2447.6999999999998</v>
      </c>
      <c r="N51" s="673">
        <f t="shared" si="1"/>
        <v>2692.47</v>
      </c>
      <c r="O51" s="655"/>
      <c r="P51" s="656"/>
      <c r="Q51" s="657">
        <v>4607105149434</v>
      </c>
      <c r="R51" s="658"/>
      <c r="S51" s="659" t="s">
        <v>3302</v>
      </c>
      <c r="T51" s="69"/>
      <c r="U51" s="69"/>
    </row>
    <row r="52" spans="1:21" ht="51" x14ac:dyDescent="0.2">
      <c r="A52" s="625">
        <v>37</v>
      </c>
      <c r="B52" s="646">
        <v>12092</v>
      </c>
      <c r="C52" s="647" t="s">
        <v>5701</v>
      </c>
      <c r="D52" s="648"/>
      <c r="E52" s="649" t="s">
        <v>3300</v>
      </c>
      <c r="F52" s="649" t="s">
        <v>5528</v>
      </c>
      <c r="G52" s="649" t="s">
        <v>5529</v>
      </c>
      <c r="H52" s="651" t="str">
        <f t="shared" si="2"/>
        <v>фото1</v>
      </c>
      <c r="I52" s="651"/>
      <c r="J52" s="650" t="s">
        <v>5646</v>
      </c>
      <c r="K52" s="652" t="s">
        <v>603</v>
      </c>
      <c r="L52" s="653">
        <v>25</v>
      </c>
      <c r="M52" s="678">
        <v>2447.6999999999998</v>
      </c>
      <c r="N52" s="673">
        <f t="shared" si="1"/>
        <v>2692.47</v>
      </c>
      <c r="O52" s="655"/>
      <c r="P52" s="656"/>
      <c r="Q52" s="657">
        <v>4607105149359</v>
      </c>
      <c r="R52" s="658"/>
      <c r="S52" s="659" t="s">
        <v>3302</v>
      </c>
      <c r="T52" s="69"/>
      <c r="U52" s="69"/>
    </row>
    <row r="53" spans="1:21" ht="51" x14ac:dyDescent="0.2">
      <c r="A53" s="625">
        <v>38</v>
      </c>
      <c r="B53" s="646">
        <v>3148</v>
      </c>
      <c r="C53" s="647" t="s">
        <v>4092</v>
      </c>
      <c r="D53" s="648"/>
      <c r="E53" s="649" t="s">
        <v>3300</v>
      </c>
      <c r="F53" s="649" t="s">
        <v>3994</v>
      </c>
      <c r="G53" s="649" t="s">
        <v>4031</v>
      </c>
      <c r="H53" s="651" t="str">
        <f t="shared" si="2"/>
        <v>фото1</v>
      </c>
      <c r="I53" s="651"/>
      <c r="J53" s="650" t="s">
        <v>4066</v>
      </c>
      <c r="K53" s="652" t="s">
        <v>603</v>
      </c>
      <c r="L53" s="653">
        <v>25</v>
      </c>
      <c r="M53" s="678">
        <v>1822.5</v>
      </c>
      <c r="N53" s="673">
        <f t="shared" si="1"/>
        <v>2004.7500000000002</v>
      </c>
      <c r="O53" s="655"/>
      <c r="P53" s="656"/>
      <c r="Q53" s="657">
        <v>4607105114050</v>
      </c>
      <c r="R53" s="658"/>
      <c r="S53" s="659" t="s">
        <v>3302</v>
      </c>
      <c r="T53" s="69"/>
      <c r="U53" s="69"/>
    </row>
    <row r="54" spans="1:21" ht="25.5" x14ac:dyDescent="0.2">
      <c r="A54" s="625">
        <v>39</v>
      </c>
      <c r="B54" s="646">
        <v>4675</v>
      </c>
      <c r="C54" s="647" t="s">
        <v>2795</v>
      </c>
      <c r="D54" s="648"/>
      <c r="E54" s="649" t="s">
        <v>3300</v>
      </c>
      <c r="F54" s="649" t="s">
        <v>2690</v>
      </c>
      <c r="G54" s="649" t="s">
        <v>3321</v>
      </c>
      <c r="H54" s="651" t="str">
        <f t="shared" si="2"/>
        <v>фото1</v>
      </c>
      <c r="I54" s="651"/>
      <c r="J54" s="650" t="s">
        <v>2750</v>
      </c>
      <c r="K54" s="652" t="s">
        <v>603</v>
      </c>
      <c r="L54" s="653">
        <v>25</v>
      </c>
      <c r="M54" s="678">
        <v>1822.5</v>
      </c>
      <c r="N54" s="673">
        <f t="shared" si="1"/>
        <v>2004.7500000000002</v>
      </c>
      <c r="O54" s="655"/>
      <c r="P54" s="656"/>
      <c r="Q54" s="657">
        <v>4607105114081</v>
      </c>
      <c r="R54" s="658"/>
      <c r="S54" s="659" t="s">
        <v>3302</v>
      </c>
      <c r="T54" s="69"/>
      <c r="U54" s="69"/>
    </row>
    <row r="55" spans="1:21" ht="25.5" x14ac:dyDescent="0.2">
      <c r="A55" s="625">
        <v>40</v>
      </c>
      <c r="B55" s="646">
        <v>4117</v>
      </c>
      <c r="C55" s="647" t="s">
        <v>4093</v>
      </c>
      <c r="D55" s="648"/>
      <c r="E55" s="649" t="s">
        <v>3300</v>
      </c>
      <c r="F55" s="649" t="s">
        <v>3995</v>
      </c>
      <c r="G55" s="649" t="s">
        <v>4032</v>
      </c>
      <c r="H55" s="651" t="str">
        <f t="shared" si="2"/>
        <v>фото1</v>
      </c>
      <c r="I55" s="651"/>
      <c r="J55" s="650" t="s">
        <v>4067</v>
      </c>
      <c r="K55" s="652" t="s">
        <v>603</v>
      </c>
      <c r="L55" s="653">
        <v>25</v>
      </c>
      <c r="M55" s="678">
        <v>2014.9</v>
      </c>
      <c r="N55" s="673">
        <f t="shared" si="1"/>
        <v>2216.3900000000003</v>
      </c>
      <c r="O55" s="655"/>
      <c r="P55" s="656"/>
      <c r="Q55" s="657">
        <v>4607105114098</v>
      </c>
      <c r="R55" s="658"/>
      <c r="S55" s="659" t="s">
        <v>3302</v>
      </c>
      <c r="T55" s="69"/>
      <c r="U55" s="69"/>
    </row>
    <row r="56" spans="1:21" ht="15" x14ac:dyDescent="0.2">
      <c r="A56" s="625">
        <v>41</v>
      </c>
      <c r="B56" s="646">
        <v>3136</v>
      </c>
      <c r="C56" s="647" t="s">
        <v>2339</v>
      </c>
      <c r="D56" s="648"/>
      <c r="E56" s="649" t="s">
        <v>3300</v>
      </c>
      <c r="F56" s="649" t="s">
        <v>2691</v>
      </c>
      <c r="G56" s="649" t="s">
        <v>3322</v>
      </c>
      <c r="H56" s="651" t="str">
        <f t="shared" si="2"/>
        <v>фото1</v>
      </c>
      <c r="I56" s="651"/>
      <c r="J56" s="650" t="s">
        <v>2340</v>
      </c>
      <c r="K56" s="652" t="s">
        <v>603</v>
      </c>
      <c r="L56" s="653">
        <v>25</v>
      </c>
      <c r="M56" s="678">
        <v>1942.8</v>
      </c>
      <c r="N56" s="673">
        <f t="shared" si="1"/>
        <v>2137.08</v>
      </c>
      <c r="O56" s="655"/>
      <c r="P56" s="656"/>
      <c r="Q56" s="657">
        <v>4607105114135</v>
      </c>
      <c r="R56" s="658"/>
      <c r="S56" s="659" t="s">
        <v>3302</v>
      </c>
      <c r="T56" s="69"/>
      <c r="U56" s="69"/>
    </row>
    <row r="57" spans="1:21" ht="15" x14ac:dyDescent="0.2">
      <c r="A57" s="625">
        <v>42</v>
      </c>
      <c r="B57" s="646">
        <v>4677</v>
      </c>
      <c r="C57" s="647" t="s">
        <v>2799</v>
      </c>
      <c r="D57" s="648"/>
      <c r="E57" s="649" t="s">
        <v>3300</v>
      </c>
      <c r="F57" s="649" t="s">
        <v>2692</v>
      </c>
      <c r="G57" s="649" t="s">
        <v>3323</v>
      </c>
      <c r="H57" s="651" t="str">
        <f t="shared" si="2"/>
        <v>фото1</v>
      </c>
      <c r="I57" s="651"/>
      <c r="J57" s="650" t="s">
        <v>2751</v>
      </c>
      <c r="K57" s="652" t="s">
        <v>603</v>
      </c>
      <c r="L57" s="653">
        <v>25</v>
      </c>
      <c r="M57" s="678">
        <v>1822.5</v>
      </c>
      <c r="N57" s="673">
        <f t="shared" si="1"/>
        <v>2004.7500000000002</v>
      </c>
      <c r="O57" s="655"/>
      <c r="P57" s="656"/>
      <c r="Q57" s="657">
        <v>4607105114142</v>
      </c>
      <c r="R57" s="658"/>
      <c r="S57" s="659" t="s">
        <v>3302</v>
      </c>
      <c r="T57" s="69"/>
      <c r="U57" s="69"/>
    </row>
    <row r="58" spans="1:21" ht="25.5" x14ac:dyDescent="0.2">
      <c r="A58" s="625">
        <v>43</v>
      </c>
      <c r="B58" s="646">
        <v>6323</v>
      </c>
      <c r="C58" s="647" t="s">
        <v>4094</v>
      </c>
      <c r="D58" s="648"/>
      <c r="E58" s="649" t="s">
        <v>3300</v>
      </c>
      <c r="F58" s="649" t="s">
        <v>3996</v>
      </c>
      <c r="G58" s="649" t="s">
        <v>4033</v>
      </c>
      <c r="H58" s="651" t="str">
        <f t="shared" si="2"/>
        <v>фото1</v>
      </c>
      <c r="I58" s="651"/>
      <c r="J58" s="650" t="s">
        <v>4068</v>
      </c>
      <c r="K58" s="652" t="s">
        <v>603</v>
      </c>
      <c r="L58" s="653">
        <v>25</v>
      </c>
      <c r="M58" s="678">
        <v>1942.8</v>
      </c>
      <c r="N58" s="673">
        <f t="shared" si="1"/>
        <v>2137.08</v>
      </c>
      <c r="O58" s="655"/>
      <c r="P58" s="656"/>
      <c r="Q58" s="657">
        <v>4607105114159</v>
      </c>
      <c r="R58" s="658"/>
      <c r="S58" s="659" t="s">
        <v>3302</v>
      </c>
      <c r="T58" s="69"/>
      <c r="U58" s="69"/>
    </row>
    <row r="59" spans="1:21" ht="38.25" x14ac:dyDescent="0.2">
      <c r="A59" s="625">
        <v>44</v>
      </c>
      <c r="B59" s="646">
        <v>463</v>
      </c>
      <c r="C59" s="647" t="s">
        <v>4095</v>
      </c>
      <c r="D59" s="648"/>
      <c r="E59" s="649" t="s">
        <v>3300</v>
      </c>
      <c r="F59" s="649" t="s">
        <v>3997</v>
      </c>
      <c r="G59" s="649" t="s">
        <v>4034</v>
      </c>
      <c r="H59" s="651" t="str">
        <f t="shared" si="2"/>
        <v>фото1</v>
      </c>
      <c r="I59" s="651"/>
      <c r="J59" s="650" t="s">
        <v>4069</v>
      </c>
      <c r="K59" s="652" t="s">
        <v>603</v>
      </c>
      <c r="L59" s="653">
        <v>25</v>
      </c>
      <c r="M59" s="678">
        <v>1942.8</v>
      </c>
      <c r="N59" s="673">
        <f t="shared" si="1"/>
        <v>2137.08</v>
      </c>
      <c r="O59" s="655"/>
      <c r="P59" s="656"/>
      <c r="Q59" s="657">
        <v>4607105114173</v>
      </c>
      <c r="R59" s="658"/>
      <c r="S59" s="659" t="s">
        <v>3302</v>
      </c>
      <c r="T59" s="69"/>
      <c r="U59" s="69"/>
    </row>
    <row r="60" spans="1:21" ht="25.5" x14ac:dyDescent="0.2">
      <c r="A60" s="625">
        <v>45</v>
      </c>
      <c r="B60" s="646">
        <v>12103</v>
      </c>
      <c r="C60" s="647" t="s">
        <v>5702</v>
      </c>
      <c r="D60" s="648"/>
      <c r="E60" s="649" t="s">
        <v>3300</v>
      </c>
      <c r="F60" s="649" t="s">
        <v>5530</v>
      </c>
      <c r="G60" s="649" t="s">
        <v>5531</v>
      </c>
      <c r="H60" s="651" t="str">
        <f t="shared" si="2"/>
        <v>фото1</v>
      </c>
      <c r="I60" s="651"/>
      <c r="J60" s="650" t="s">
        <v>5647</v>
      </c>
      <c r="K60" s="652" t="s">
        <v>603</v>
      </c>
      <c r="L60" s="653">
        <v>25</v>
      </c>
      <c r="M60" s="678">
        <v>2447.6999999999998</v>
      </c>
      <c r="N60" s="673">
        <f t="shared" si="1"/>
        <v>2692.47</v>
      </c>
      <c r="O60" s="655"/>
      <c r="P60" s="656"/>
      <c r="Q60" s="657">
        <v>4607105149465</v>
      </c>
      <c r="R60" s="658"/>
      <c r="S60" s="659" t="s">
        <v>3302</v>
      </c>
      <c r="T60" s="69"/>
      <c r="U60" s="69"/>
    </row>
    <row r="61" spans="1:21" ht="25.5" x14ac:dyDescent="0.2">
      <c r="A61" s="625">
        <v>46</v>
      </c>
      <c r="B61" s="646">
        <v>12102</v>
      </c>
      <c r="C61" s="647" t="s">
        <v>5703</v>
      </c>
      <c r="D61" s="648"/>
      <c r="E61" s="649" t="s">
        <v>3300</v>
      </c>
      <c r="F61" s="649" t="s">
        <v>5532</v>
      </c>
      <c r="G61" s="649" t="s">
        <v>5533</v>
      </c>
      <c r="H61" s="651" t="str">
        <f t="shared" si="2"/>
        <v>фото1</v>
      </c>
      <c r="I61" s="651"/>
      <c r="J61" s="650" t="s">
        <v>5648</v>
      </c>
      <c r="K61" s="652" t="s">
        <v>603</v>
      </c>
      <c r="L61" s="653">
        <v>25</v>
      </c>
      <c r="M61" s="678">
        <v>2447.6999999999998</v>
      </c>
      <c r="N61" s="673">
        <f t="shared" si="1"/>
        <v>2692.47</v>
      </c>
      <c r="O61" s="655"/>
      <c r="P61" s="656"/>
      <c r="Q61" s="657">
        <v>4607105149458</v>
      </c>
      <c r="R61" s="658"/>
      <c r="S61" s="659" t="s">
        <v>3302</v>
      </c>
      <c r="T61" s="69"/>
      <c r="U61" s="69"/>
    </row>
    <row r="62" spans="1:21" ht="51" x14ac:dyDescent="0.2">
      <c r="A62" s="625">
        <v>47</v>
      </c>
      <c r="B62" s="646">
        <v>12101</v>
      </c>
      <c r="C62" s="647" t="s">
        <v>5704</v>
      </c>
      <c r="D62" s="648"/>
      <c r="E62" s="649" t="s">
        <v>3300</v>
      </c>
      <c r="F62" s="649" t="s">
        <v>5534</v>
      </c>
      <c r="G62" s="649" t="s">
        <v>5535</v>
      </c>
      <c r="H62" s="651" t="str">
        <f t="shared" si="2"/>
        <v>фото1</v>
      </c>
      <c r="I62" s="651"/>
      <c r="J62" s="650" t="s">
        <v>5649</v>
      </c>
      <c r="K62" s="652" t="s">
        <v>603</v>
      </c>
      <c r="L62" s="653">
        <v>25</v>
      </c>
      <c r="M62" s="678">
        <v>1942.8</v>
      </c>
      <c r="N62" s="673">
        <f t="shared" si="1"/>
        <v>2137.08</v>
      </c>
      <c r="O62" s="655"/>
      <c r="P62" s="656"/>
      <c r="Q62" s="657">
        <v>4607105149441</v>
      </c>
      <c r="R62" s="658"/>
      <c r="S62" s="659" t="s">
        <v>3302</v>
      </c>
      <c r="T62" s="69"/>
      <c r="U62" s="69"/>
    </row>
    <row r="63" spans="1:21" ht="51" x14ac:dyDescent="0.2">
      <c r="A63" s="625">
        <v>48</v>
      </c>
      <c r="B63" s="646">
        <v>4127</v>
      </c>
      <c r="C63" s="647" t="s">
        <v>4096</v>
      </c>
      <c r="D63" s="648"/>
      <c r="E63" s="649" t="s">
        <v>3300</v>
      </c>
      <c r="F63" s="649" t="s">
        <v>3998</v>
      </c>
      <c r="G63" s="649" t="s">
        <v>4035</v>
      </c>
      <c r="H63" s="651" t="str">
        <f t="shared" si="2"/>
        <v>фото1</v>
      </c>
      <c r="I63" s="651"/>
      <c r="J63" s="650" t="s">
        <v>4070</v>
      </c>
      <c r="K63" s="652" t="s">
        <v>603</v>
      </c>
      <c r="L63" s="653">
        <v>25</v>
      </c>
      <c r="M63" s="678">
        <v>2880.6</v>
      </c>
      <c r="N63" s="673">
        <f t="shared" si="1"/>
        <v>3168.6600000000003</v>
      </c>
      <c r="O63" s="655"/>
      <c r="P63" s="656"/>
      <c r="Q63" s="657">
        <v>4607105114234</v>
      </c>
      <c r="R63" s="658"/>
      <c r="S63" s="659" t="s">
        <v>3302</v>
      </c>
      <c r="T63" s="69"/>
      <c r="U63" s="69"/>
    </row>
    <row r="64" spans="1:21" ht="25.5" x14ac:dyDescent="0.2">
      <c r="A64" s="625">
        <v>49</v>
      </c>
      <c r="B64" s="646">
        <v>1027</v>
      </c>
      <c r="C64" s="647" t="s">
        <v>4097</v>
      </c>
      <c r="D64" s="648"/>
      <c r="E64" s="649" t="s">
        <v>3300</v>
      </c>
      <c r="F64" s="649" t="s">
        <v>3999</v>
      </c>
      <c r="G64" s="649" t="s">
        <v>4036</v>
      </c>
      <c r="H64" s="651" t="str">
        <f t="shared" si="2"/>
        <v>фото1</v>
      </c>
      <c r="I64" s="651"/>
      <c r="J64" s="650" t="s">
        <v>4071</v>
      </c>
      <c r="K64" s="652" t="s">
        <v>603</v>
      </c>
      <c r="L64" s="653">
        <v>25</v>
      </c>
      <c r="M64" s="678">
        <v>2880.6</v>
      </c>
      <c r="N64" s="673">
        <f t="shared" si="1"/>
        <v>3168.6600000000003</v>
      </c>
      <c r="O64" s="655"/>
      <c r="P64" s="656"/>
      <c r="Q64" s="657">
        <v>4607105114265</v>
      </c>
      <c r="R64" s="658"/>
      <c r="S64" s="659" t="s">
        <v>3302</v>
      </c>
      <c r="T64" s="69"/>
      <c r="U64" s="69"/>
    </row>
    <row r="65" spans="1:21" ht="25.5" x14ac:dyDescent="0.2">
      <c r="A65" s="625">
        <v>50</v>
      </c>
      <c r="B65" s="646">
        <v>5683</v>
      </c>
      <c r="C65" s="647" t="s">
        <v>8014</v>
      </c>
      <c r="D65" s="648"/>
      <c r="E65" s="649" t="s">
        <v>3300</v>
      </c>
      <c r="F65" s="649" t="s">
        <v>8015</v>
      </c>
      <c r="G65" s="649" t="s">
        <v>8016</v>
      </c>
      <c r="H65" s="651" t="str">
        <f t="shared" si="2"/>
        <v>фото1</v>
      </c>
      <c r="I65" s="651"/>
      <c r="J65" s="650" t="s">
        <v>8017</v>
      </c>
      <c r="K65" s="652" t="s">
        <v>603</v>
      </c>
      <c r="L65" s="653">
        <v>25</v>
      </c>
      <c r="M65" s="678">
        <v>1822.5</v>
      </c>
      <c r="N65" s="673">
        <f t="shared" si="1"/>
        <v>2004.7500000000002</v>
      </c>
      <c r="O65" s="655"/>
      <c r="P65" s="656"/>
      <c r="Q65" s="657">
        <v>4607105114289</v>
      </c>
      <c r="R65" s="658"/>
      <c r="S65" s="659" t="s">
        <v>3302</v>
      </c>
      <c r="T65" s="69"/>
      <c r="U65" s="69"/>
    </row>
    <row r="66" spans="1:21" ht="25.5" x14ac:dyDescent="0.2">
      <c r="A66" s="625">
        <v>51</v>
      </c>
      <c r="B66" s="646">
        <v>8427</v>
      </c>
      <c r="C66" s="647" t="s">
        <v>8018</v>
      </c>
      <c r="D66" s="648"/>
      <c r="E66" s="649" t="s">
        <v>3300</v>
      </c>
      <c r="F66" s="649" t="s">
        <v>8019</v>
      </c>
      <c r="G66" s="649" t="s">
        <v>8020</v>
      </c>
      <c r="H66" s="651" t="str">
        <f t="shared" si="2"/>
        <v>фото1</v>
      </c>
      <c r="I66" s="651"/>
      <c r="J66" s="650" t="s">
        <v>8021</v>
      </c>
      <c r="K66" s="652" t="s">
        <v>603</v>
      </c>
      <c r="L66" s="653">
        <v>25</v>
      </c>
      <c r="M66" s="678">
        <v>1822.5</v>
      </c>
      <c r="N66" s="673">
        <f t="shared" si="1"/>
        <v>2004.7500000000002</v>
      </c>
      <c r="O66" s="655"/>
      <c r="P66" s="656"/>
      <c r="Q66" s="657">
        <v>4607105114296</v>
      </c>
      <c r="R66" s="658"/>
      <c r="S66" s="659" t="s">
        <v>3302</v>
      </c>
      <c r="T66" s="69"/>
      <c r="U66" s="69"/>
    </row>
    <row r="67" spans="1:21" ht="28.5" customHeight="1" x14ac:dyDescent="0.2">
      <c r="A67" s="625">
        <v>52</v>
      </c>
      <c r="B67" s="646">
        <v>4114</v>
      </c>
      <c r="C67" s="647" t="s">
        <v>4637</v>
      </c>
      <c r="D67" s="648"/>
      <c r="E67" s="649" t="s">
        <v>3300</v>
      </c>
      <c r="F67" s="649" t="s">
        <v>4638</v>
      </c>
      <c r="G67" s="649" t="s">
        <v>4639</v>
      </c>
      <c r="H67" s="651" t="str">
        <f t="shared" si="2"/>
        <v>фото1</v>
      </c>
      <c r="I67" s="651"/>
      <c r="J67" s="650" t="s">
        <v>4640</v>
      </c>
      <c r="K67" s="652" t="s">
        <v>603</v>
      </c>
      <c r="L67" s="653">
        <v>25</v>
      </c>
      <c r="M67" s="678">
        <v>1942.8</v>
      </c>
      <c r="N67" s="673">
        <f t="shared" si="1"/>
        <v>2137.08</v>
      </c>
      <c r="O67" s="655"/>
      <c r="P67" s="656"/>
      <c r="Q67" s="657">
        <v>4607105114302</v>
      </c>
      <c r="R67" s="658"/>
      <c r="S67" s="659" t="s">
        <v>3302</v>
      </c>
      <c r="T67" s="69"/>
      <c r="U67" s="69"/>
    </row>
    <row r="68" spans="1:21" ht="25.5" x14ac:dyDescent="0.2">
      <c r="A68" s="625">
        <v>53</v>
      </c>
      <c r="B68" s="646">
        <v>6622</v>
      </c>
      <c r="C68" s="647" t="s">
        <v>4098</v>
      </c>
      <c r="D68" s="648"/>
      <c r="E68" s="649" t="s">
        <v>3300</v>
      </c>
      <c r="F68" s="649" t="s">
        <v>4000</v>
      </c>
      <c r="G68" s="649" t="s">
        <v>4037</v>
      </c>
      <c r="H68" s="651" t="str">
        <f t="shared" si="2"/>
        <v>фото1</v>
      </c>
      <c r="I68" s="651"/>
      <c r="J68" s="650" t="s">
        <v>4072</v>
      </c>
      <c r="K68" s="652" t="s">
        <v>603</v>
      </c>
      <c r="L68" s="653">
        <v>25</v>
      </c>
      <c r="M68" s="678">
        <v>2880.6</v>
      </c>
      <c r="N68" s="673">
        <f t="shared" si="1"/>
        <v>3168.6600000000003</v>
      </c>
      <c r="O68" s="655"/>
      <c r="P68" s="656"/>
      <c r="Q68" s="657">
        <v>4607105114326</v>
      </c>
      <c r="R68" s="658"/>
      <c r="S68" s="659" t="s">
        <v>3302</v>
      </c>
      <c r="T68" s="69"/>
      <c r="U68" s="69"/>
    </row>
    <row r="69" spans="1:21" ht="25.5" x14ac:dyDescent="0.2">
      <c r="A69" s="625">
        <v>54</v>
      </c>
      <c r="B69" s="646">
        <v>12106</v>
      </c>
      <c r="C69" s="647" t="s">
        <v>5705</v>
      </c>
      <c r="D69" s="648"/>
      <c r="E69" s="649" t="s">
        <v>3300</v>
      </c>
      <c r="F69" s="649" t="s">
        <v>5536</v>
      </c>
      <c r="G69" s="649" t="s">
        <v>5537</v>
      </c>
      <c r="H69" s="651" t="str">
        <f t="shared" si="2"/>
        <v>фото1</v>
      </c>
      <c r="I69" s="651"/>
      <c r="J69" s="650" t="s">
        <v>5650</v>
      </c>
      <c r="K69" s="652" t="s">
        <v>603</v>
      </c>
      <c r="L69" s="653">
        <v>25</v>
      </c>
      <c r="M69" s="678">
        <v>2880.6</v>
      </c>
      <c r="N69" s="673">
        <f t="shared" si="1"/>
        <v>3168.6600000000003</v>
      </c>
      <c r="O69" s="655"/>
      <c r="P69" s="656"/>
      <c r="Q69" s="657">
        <v>4607105149496</v>
      </c>
      <c r="R69" s="658"/>
      <c r="S69" s="659" t="s">
        <v>3302</v>
      </c>
      <c r="T69" s="69"/>
      <c r="U69" s="69"/>
    </row>
    <row r="70" spans="1:21" ht="25.5" x14ac:dyDescent="0.2">
      <c r="A70" s="625">
        <v>55</v>
      </c>
      <c r="B70" s="646">
        <v>1409</v>
      </c>
      <c r="C70" s="647" t="s">
        <v>2796</v>
      </c>
      <c r="D70" s="648"/>
      <c r="E70" s="649" t="s">
        <v>3300</v>
      </c>
      <c r="F70" s="649" t="s">
        <v>2693</v>
      </c>
      <c r="G70" s="649" t="s">
        <v>3324</v>
      </c>
      <c r="H70" s="651" t="str">
        <f t="shared" si="2"/>
        <v>фото1</v>
      </c>
      <c r="I70" s="651"/>
      <c r="J70" s="650" t="s">
        <v>2752</v>
      </c>
      <c r="K70" s="652" t="s">
        <v>603</v>
      </c>
      <c r="L70" s="653">
        <v>25</v>
      </c>
      <c r="M70" s="678">
        <v>1822.5</v>
      </c>
      <c r="N70" s="673">
        <f t="shared" si="1"/>
        <v>2004.7500000000002</v>
      </c>
      <c r="O70" s="655"/>
      <c r="P70" s="656"/>
      <c r="Q70" s="657">
        <v>4607105114395</v>
      </c>
      <c r="R70" s="658"/>
      <c r="S70" s="659" t="s">
        <v>3302</v>
      </c>
      <c r="T70" s="69"/>
      <c r="U70" s="69"/>
    </row>
    <row r="71" spans="1:21" ht="38.25" x14ac:dyDescent="0.2">
      <c r="A71" s="625">
        <v>56</v>
      </c>
      <c r="B71" s="646">
        <v>12089</v>
      </c>
      <c r="C71" s="647" t="s">
        <v>5706</v>
      </c>
      <c r="D71" s="648"/>
      <c r="E71" s="649" t="s">
        <v>3300</v>
      </c>
      <c r="F71" s="649" t="s">
        <v>5538</v>
      </c>
      <c r="G71" s="649" t="s">
        <v>5539</v>
      </c>
      <c r="H71" s="651" t="str">
        <f t="shared" si="2"/>
        <v>фото1</v>
      </c>
      <c r="I71" s="651"/>
      <c r="J71" s="650" t="s">
        <v>5651</v>
      </c>
      <c r="K71" s="652" t="s">
        <v>603</v>
      </c>
      <c r="L71" s="653">
        <v>25</v>
      </c>
      <c r="M71" s="678">
        <v>2880.6</v>
      </c>
      <c r="N71" s="673">
        <f t="shared" si="1"/>
        <v>3168.6600000000003</v>
      </c>
      <c r="O71" s="655"/>
      <c r="P71" s="656"/>
      <c r="Q71" s="657">
        <v>4607105149328</v>
      </c>
      <c r="R71" s="658"/>
      <c r="S71" s="659" t="s">
        <v>3302</v>
      </c>
      <c r="T71" s="69"/>
      <c r="U71" s="69"/>
    </row>
    <row r="72" spans="1:21" ht="51" x14ac:dyDescent="0.2">
      <c r="A72" s="625">
        <v>57</v>
      </c>
      <c r="B72" s="646">
        <v>6902</v>
      </c>
      <c r="C72" s="647" t="s">
        <v>4099</v>
      </c>
      <c r="D72" s="648"/>
      <c r="E72" s="649" t="s">
        <v>3300</v>
      </c>
      <c r="F72" s="649" t="s">
        <v>4001</v>
      </c>
      <c r="G72" s="649" t="s">
        <v>4038</v>
      </c>
      <c r="H72" s="651" t="str">
        <f t="shared" si="2"/>
        <v>фото1</v>
      </c>
      <c r="I72" s="651"/>
      <c r="J72" s="650" t="s">
        <v>4073</v>
      </c>
      <c r="K72" s="652" t="s">
        <v>603</v>
      </c>
      <c r="L72" s="653">
        <v>25</v>
      </c>
      <c r="M72" s="678">
        <v>1942.8</v>
      </c>
      <c r="N72" s="673">
        <f t="shared" si="1"/>
        <v>2137.08</v>
      </c>
      <c r="O72" s="655"/>
      <c r="P72" s="656"/>
      <c r="Q72" s="657">
        <v>4607105114425</v>
      </c>
      <c r="R72" s="658"/>
      <c r="S72" s="659" t="s">
        <v>3302</v>
      </c>
      <c r="T72" s="69"/>
      <c r="U72" s="69"/>
    </row>
    <row r="73" spans="1:21" ht="15" x14ac:dyDescent="0.2">
      <c r="A73" s="625">
        <v>58</v>
      </c>
      <c r="B73" s="646">
        <v>9337</v>
      </c>
      <c r="C73" s="647" t="s">
        <v>3325</v>
      </c>
      <c r="D73" s="648"/>
      <c r="E73" s="649" t="s">
        <v>3300</v>
      </c>
      <c r="F73" s="649" t="s">
        <v>3326</v>
      </c>
      <c r="G73" s="649" t="s">
        <v>3327</v>
      </c>
      <c r="H73" s="651" t="str">
        <f t="shared" si="2"/>
        <v>фото1</v>
      </c>
      <c r="I73" s="651"/>
      <c r="J73" s="650" t="s">
        <v>3328</v>
      </c>
      <c r="K73" s="652" t="s">
        <v>603</v>
      </c>
      <c r="L73" s="653">
        <v>25</v>
      </c>
      <c r="M73" s="678">
        <v>1942.8</v>
      </c>
      <c r="N73" s="673">
        <f t="shared" si="1"/>
        <v>2137.08</v>
      </c>
      <c r="O73" s="655"/>
      <c r="P73" s="656"/>
      <c r="Q73" s="657">
        <v>4607105114456</v>
      </c>
      <c r="R73" s="658"/>
      <c r="S73" s="659" t="s">
        <v>3302</v>
      </c>
      <c r="T73" s="69"/>
      <c r="U73" s="69"/>
    </row>
    <row r="74" spans="1:21" ht="25.5" x14ac:dyDescent="0.2">
      <c r="A74" s="625">
        <v>59</v>
      </c>
      <c r="B74" s="646">
        <v>4128</v>
      </c>
      <c r="C74" s="647" t="s">
        <v>2797</v>
      </c>
      <c r="D74" s="648"/>
      <c r="E74" s="649" t="s">
        <v>3300</v>
      </c>
      <c r="F74" s="649" t="s">
        <v>2694</v>
      </c>
      <c r="G74" s="649" t="s">
        <v>3329</v>
      </c>
      <c r="H74" s="651" t="str">
        <f t="shared" si="2"/>
        <v>фото1</v>
      </c>
      <c r="I74" s="651"/>
      <c r="J74" s="650" t="s">
        <v>2753</v>
      </c>
      <c r="K74" s="652" t="s">
        <v>603</v>
      </c>
      <c r="L74" s="653">
        <v>25</v>
      </c>
      <c r="M74" s="678">
        <v>2014.9</v>
      </c>
      <c r="N74" s="673">
        <f t="shared" si="1"/>
        <v>2216.3900000000003</v>
      </c>
      <c r="O74" s="655"/>
      <c r="P74" s="656"/>
      <c r="Q74" s="657">
        <v>4607105114463</v>
      </c>
      <c r="R74" s="658"/>
      <c r="S74" s="659" t="s">
        <v>3302</v>
      </c>
      <c r="T74" s="69"/>
      <c r="U74" s="69"/>
    </row>
    <row r="75" spans="1:21" ht="15" x14ac:dyDescent="0.2">
      <c r="A75" s="625">
        <v>60</v>
      </c>
      <c r="B75" s="646">
        <v>9698</v>
      </c>
      <c r="C75" s="647" t="s">
        <v>8022</v>
      </c>
      <c r="D75" s="648"/>
      <c r="E75" s="649" t="s">
        <v>3300</v>
      </c>
      <c r="F75" s="649" t="s">
        <v>8023</v>
      </c>
      <c r="G75" s="649" t="s">
        <v>8024</v>
      </c>
      <c r="H75" s="651" t="str">
        <f t="shared" si="2"/>
        <v>фото1</v>
      </c>
      <c r="I75" s="651"/>
      <c r="J75" s="650" t="s">
        <v>8025</v>
      </c>
      <c r="K75" s="652" t="s">
        <v>603</v>
      </c>
      <c r="L75" s="653">
        <v>25</v>
      </c>
      <c r="M75" s="678">
        <v>1822.5</v>
      </c>
      <c r="N75" s="673">
        <f t="shared" si="1"/>
        <v>2004.7500000000002</v>
      </c>
      <c r="O75" s="655"/>
      <c r="P75" s="656"/>
      <c r="Q75" s="657">
        <v>4607105114524</v>
      </c>
      <c r="R75" s="658"/>
      <c r="S75" s="659" t="s">
        <v>3302</v>
      </c>
      <c r="T75" s="69"/>
      <c r="U75" s="69"/>
    </row>
    <row r="76" spans="1:21" ht="51" x14ac:dyDescent="0.2">
      <c r="A76" s="625">
        <v>61</v>
      </c>
      <c r="B76" s="646">
        <v>12095</v>
      </c>
      <c r="C76" s="647" t="s">
        <v>5707</v>
      </c>
      <c r="D76" s="648"/>
      <c r="E76" s="649" t="s">
        <v>3300</v>
      </c>
      <c r="F76" s="649" t="s">
        <v>5540</v>
      </c>
      <c r="G76" s="649" t="s">
        <v>5541</v>
      </c>
      <c r="H76" s="651" t="str">
        <f t="shared" si="2"/>
        <v>фото1</v>
      </c>
      <c r="I76" s="651"/>
      <c r="J76" s="650" t="s">
        <v>5652</v>
      </c>
      <c r="K76" s="652" t="s">
        <v>603</v>
      </c>
      <c r="L76" s="653">
        <v>25</v>
      </c>
      <c r="M76" s="678">
        <v>2880.6</v>
      </c>
      <c r="N76" s="673">
        <f t="shared" si="1"/>
        <v>3168.6600000000003</v>
      </c>
      <c r="O76" s="655"/>
      <c r="P76" s="656"/>
      <c r="Q76" s="657">
        <v>4607105149380</v>
      </c>
      <c r="R76" s="658"/>
      <c r="S76" s="659" t="s">
        <v>3302</v>
      </c>
      <c r="T76" s="69"/>
      <c r="U76" s="69"/>
    </row>
    <row r="77" spans="1:21" ht="15" x14ac:dyDescent="0.2">
      <c r="A77" s="625">
        <v>62</v>
      </c>
      <c r="B77" s="646">
        <v>633</v>
      </c>
      <c r="C77" s="647" t="s">
        <v>2329</v>
      </c>
      <c r="D77" s="648"/>
      <c r="E77" s="649" t="s">
        <v>3300</v>
      </c>
      <c r="F77" s="649" t="s">
        <v>2695</v>
      </c>
      <c r="G77" s="649" t="s">
        <v>3330</v>
      </c>
      <c r="H77" s="651" t="str">
        <f t="shared" si="2"/>
        <v>фото1</v>
      </c>
      <c r="I77" s="651"/>
      <c r="J77" s="650" t="s">
        <v>2330</v>
      </c>
      <c r="K77" s="652" t="s">
        <v>603</v>
      </c>
      <c r="L77" s="653">
        <v>25</v>
      </c>
      <c r="M77" s="678">
        <v>1942.8</v>
      </c>
      <c r="N77" s="673">
        <f t="shared" si="1"/>
        <v>2137.08</v>
      </c>
      <c r="O77" s="655"/>
      <c r="P77" s="656"/>
      <c r="Q77" s="657">
        <v>4607105114531</v>
      </c>
      <c r="R77" s="658"/>
      <c r="S77" s="659" t="s">
        <v>3302</v>
      </c>
      <c r="T77" s="69"/>
      <c r="U77" s="69"/>
    </row>
    <row r="78" spans="1:21" ht="25.5" x14ac:dyDescent="0.2">
      <c r="A78" s="625">
        <v>63</v>
      </c>
      <c r="B78" s="646">
        <v>637</v>
      </c>
      <c r="C78" s="647" t="s">
        <v>8026</v>
      </c>
      <c r="D78" s="648"/>
      <c r="E78" s="649" t="s">
        <v>3300</v>
      </c>
      <c r="F78" s="649" t="s">
        <v>8027</v>
      </c>
      <c r="G78" s="649" t="s">
        <v>8028</v>
      </c>
      <c r="H78" s="651" t="str">
        <f t="shared" si="2"/>
        <v>фото1</v>
      </c>
      <c r="I78" s="651"/>
      <c r="J78" s="650" t="s">
        <v>8029</v>
      </c>
      <c r="K78" s="652" t="s">
        <v>603</v>
      </c>
      <c r="L78" s="653">
        <v>25</v>
      </c>
      <c r="M78" s="678">
        <v>1822.5</v>
      </c>
      <c r="N78" s="673">
        <f t="shared" si="1"/>
        <v>2004.7500000000002</v>
      </c>
      <c r="O78" s="655"/>
      <c r="P78" s="656"/>
      <c r="Q78" s="657">
        <v>4607105114562</v>
      </c>
      <c r="R78" s="658"/>
      <c r="S78" s="659" t="s">
        <v>3302</v>
      </c>
      <c r="T78" s="69"/>
      <c r="U78" s="69"/>
    </row>
    <row r="79" spans="1:21" ht="15" x14ac:dyDescent="0.2">
      <c r="A79" s="625">
        <v>64</v>
      </c>
      <c r="B79" s="646">
        <v>4464</v>
      </c>
      <c r="C79" s="647" t="s">
        <v>2331</v>
      </c>
      <c r="D79" s="648"/>
      <c r="E79" s="649" t="s">
        <v>3300</v>
      </c>
      <c r="F79" s="649" t="s">
        <v>2696</v>
      </c>
      <c r="G79" s="649" t="s">
        <v>3331</v>
      </c>
      <c r="H79" s="651" t="str">
        <f t="shared" si="2"/>
        <v>фото1</v>
      </c>
      <c r="I79" s="651"/>
      <c r="J79" s="650" t="s">
        <v>2332</v>
      </c>
      <c r="K79" s="652" t="s">
        <v>603</v>
      </c>
      <c r="L79" s="653">
        <v>25</v>
      </c>
      <c r="M79" s="678">
        <v>1822.5</v>
      </c>
      <c r="N79" s="673">
        <f t="shared" si="1"/>
        <v>2004.7500000000002</v>
      </c>
      <c r="O79" s="655"/>
      <c r="P79" s="656"/>
      <c r="Q79" s="657">
        <v>4607105114586</v>
      </c>
      <c r="R79" s="658"/>
      <c r="S79" s="659" t="s">
        <v>3302</v>
      </c>
      <c r="T79" s="69"/>
      <c r="U79" s="69"/>
    </row>
    <row r="80" spans="1:21" ht="38.25" x14ac:dyDescent="0.2">
      <c r="A80" s="625">
        <v>65</v>
      </c>
      <c r="B80" s="646">
        <v>12096</v>
      </c>
      <c r="C80" s="647" t="s">
        <v>5708</v>
      </c>
      <c r="D80" s="648"/>
      <c r="E80" s="649" t="s">
        <v>3300</v>
      </c>
      <c r="F80" s="649" t="s">
        <v>5542</v>
      </c>
      <c r="G80" s="649" t="s">
        <v>5543</v>
      </c>
      <c r="H80" s="651" t="str">
        <f t="shared" si="2"/>
        <v>фото1</v>
      </c>
      <c r="I80" s="651"/>
      <c r="J80" s="650" t="s">
        <v>5653</v>
      </c>
      <c r="K80" s="652" t="s">
        <v>603</v>
      </c>
      <c r="L80" s="653">
        <v>25</v>
      </c>
      <c r="M80" s="678">
        <v>2880.6</v>
      </c>
      <c r="N80" s="673">
        <f t="shared" si="1"/>
        <v>3168.6600000000003</v>
      </c>
      <c r="O80" s="655"/>
      <c r="P80" s="656"/>
      <c r="Q80" s="657">
        <v>4607105149397</v>
      </c>
      <c r="R80" s="658"/>
      <c r="S80" s="659" t="s">
        <v>3302</v>
      </c>
      <c r="T80" s="69"/>
      <c r="U80" s="69"/>
    </row>
    <row r="81" spans="1:21" ht="25.5" x14ac:dyDescent="0.2">
      <c r="A81" s="625">
        <v>66</v>
      </c>
      <c r="B81" s="646">
        <v>524</v>
      </c>
      <c r="C81" s="647" t="s">
        <v>3332</v>
      </c>
      <c r="D81" s="648"/>
      <c r="E81" s="649" t="s">
        <v>3300</v>
      </c>
      <c r="F81" s="649" t="s">
        <v>3333</v>
      </c>
      <c r="G81" s="649" t="s">
        <v>3334</v>
      </c>
      <c r="H81" s="651" t="str">
        <f t="shared" si="2"/>
        <v>фото1</v>
      </c>
      <c r="I81" s="651"/>
      <c r="J81" s="650" t="s">
        <v>3335</v>
      </c>
      <c r="K81" s="652" t="s">
        <v>603</v>
      </c>
      <c r="L81" s="653">
        <v>25</v>
      </c>
      <c r="M81" s="678">
        <v>2014.9</v>
      </c>
      <c r="N81" s="673">
        <f t="shared" si="1"/>
        <v>2216.3900000000003</v>
      </c>
      <c r="O81" s="655"/>
      <c r="P81" s="656"/>
      <c r="Q81" s="657">
        <v>4607105114609</v>
      </c>
      <c r="R81" s="658"/>
      <c r="S81" s="659" t="s">
        <v>3302</v>
      </c>
      <c r="T81" s="69"/>
      <c r="U81" s="69"/>
    </row>
    <row r="82" spans="1:21" ht="25.5" x14ac:dyDescent="0.2">
      <c r="A82" s="625">
        <v>67</v>
      </c>
      <c r="B82" s="646">
        <v>6907</v>
      </c>
      <c r="C82" s="647" t="s">
        <v>4100</v>
      </c>
      <c r="D82" s="648"/>
      <c r="E82" s="649" t="s">
        <v>3300</v>
      </c>
      <c r="F82" s="649" t="s">
        <v>4002</v>
      </c>
      <c r="G82" s="649" t="s">
        <v>4039</v>
      </c>
      <c r="H82" s="651" t="str">
        <f t="shared" ref="H82:H94" si="3">HYPERLINK("http://www.gardenbulbs.ru/images/vesna_CL/thumbnails/"&amp;C82&amp;".jpg","фото1")</f>
        <v>фото1</v>
      </c>
      <c r="I82" s="651"/>
      <c r="J82" s="650" t="s">
        <v>4074</v>
      </c>
      <c r="K82" s="652" t="s">
        <v>603</v>
      </c>
      <c r="L82" s="653">
        <v>25</v>
      </c>
      <c r="M82" s="678">
        <v>1942.8</v>
      </c>
      <c r="N82" s="673">
        <f t="shared" si="1"/>
        <v>2137.08</v>
      </c>
      <c r="O82" s="655"/>
      <c r="P82" s="656"/>
      <c r="Q82" s="657">
        <v>4607105114616</v>
      </c>
      <c r="R82" s="658"/>
      <c r="S82" s="659" t="s">
        <v>3302</v>
      </c>
      <c r="T82" s="69"/>
      <c r="U82" s="69"/>
    </row>
    <row r="83" spans="1:21" ht="15" x14ac:dyDescent="0.2">
      <c r="A83" s="625">
        <v>68</v>
      </c>
      <c r="B83" s="646">
        <v>3199</v>
      </c>
      <c r="C83" s="647" t="s">
        <v>5709</v>
      </c>
      <c r="D83" s="648"/>
      <c r="E83" s="649" t="s">
        <v>3300</v>
      </c>
      <c r="F83" s="649" t="s">
        <v>5544</v>
      </c>
      <c r="G83" s="649" t="s">
        <v>5545</v>
      </c>
      <c r="H83" s="651" t="str">
        <f t="shared" si="3"/>
        <v>фото1</v>
      </c>
      <c r="I83" s="651"/>
      <c r="J83" s="650" t="s">
        <v>5654</v>
      </c>
      <c r="K83" s="652" t="s">
        <v>603</v>
      </c>
      <c r="L83" s="653">
        <v>25</v>
      </c>
      <c r="M83" s="678">
        <v>1942.8</v>
      </c>
      <c r="N83" s="673">
        <f t="shared" ref="N83:N146" si="4">M83*1.1</f>
        <v>2137.08</v>
      </c>
      <c r="O83" s="655"/>
      <c r="P83" s="656"/>
      <c r="Q83" s="657">
        <v>4607105114630</v>
      </c>
      <c r="R83" s="658"/>
      <c r="S83" s="659" t="s">
        <v>3302</v>
      </c>
      <c r="T83" s="69"/>
      <c r="U83" s="69"/>
    </row>
    <row r="84" spans="1:21" ht="38.25" x14ac:dyDescent="0.2">
      <c r="A84" s="625">
        <v>69</v>
      </c>
      <c r="B84" s="646">
        <v>6863</v>
      </c>
      <c r="C84" s="647" t="s">
        <v>2333</v>
      </c>
      <c r="D84" s="648"/>
      <c r="E84" s="649" t="s">
        <v>3300</v>
      </c>
      <c r="F84" s="649" t="s">
        <v>2697</v>
      </c>
      <c r="G84" s="649" t="s">
        <v>3336</v>
      </c>
      <c r="H84" s="651" t="str">
        <f t="shared" si="3"/>
        <v>фото1</v>
      </c>
      <c r="I84" s="651"/>
      <c r="J84" s="650" t="s">
        <v>2334</v>
      </c>
      <c r="K84" s="652" t="s">
        <v>603</v>
      </c>
      <c r="L84" s="653">
        <v>25</v>
      </c>
      <c r="M84" s="678">
        <v>1822.5</v>
      </c>
      <c r="N84" s="673">
        <f t="shared" si="4"/>
        <v>2004.7500000000002</v>
      </c>
      <c r="O84" s="655"/>
      <c r="P84" s="656"/>
      <c r="Q84" s="657">
        <v>4607105114654</v>
      </c>
      <c r="R84" s="658"/>
      <c r="S84" s="659" t="s">
        <v>3302</v>
      </c>
      <c r="T84" s="69"/>
      <c r="U84" s="69"/>
    </row>
    <row r="85" spans="1:21" ht="63.75" x14ac:dyDescent="0.2">
      <c r="A85" s="625">
        <v>70</v>
      </c>
      <c r="B85" s="646">
        <v>9339</v>
      </c>
      <c r="C85" s="647" t="s">
        <v>4101</v>
      </c>
      <c r="D85" s="648"/>
      <c r="E85" s="649" t="s">
        <v>3300</v>
      </c>
      <c r="F85" s="649" t="s">
        <v>4003</v>
      </c>
      <c r="G85" s="649" t="s">
        <v>4040</v>
      </c>
      <c r="H85" s="651" t="str">
        <f t="shared" si="3"/>
        <v>фото1</v>
      </c>
      <c r="I85" s="651"/>
      <c r="J85" s="650" t="s">
        <v>4075</v>
      </c>
      <c r="K85" s="652" t="s">
        <v>603</v>
      </c>
      <c r="L85" s="653">
        <v>25</v>
      </c>
      <c r="M85" s="678">
        <v>2880.6</v>
      </c>
      <c r="N85" s="673">
        <f t="shared" si="4"/>
        <v>3168.6600000000003</v>
      </c>
      <c r="O85" s="655"/>
      <c r="P85" s="656"/>
      <c r="Q85" s="657">
        <v>4607105114661</v>
      </c>
      <c r="R85" s="658"/>
      <c r="S85" s="659" t="s">
        <v>3302</v>
      </c>
      <c r="T85" s="38"/>
      <c r="U85" s="38"/>
    </row>
    <row r="86" spans="1:21" ht="25.5" x14ac:dyDescent="0.2">
      <c r="A86" s="625">
        <v>71</v>
      </c>
      <c r="B86" s="646">
        <v>1679</v>
      </c>
      <c r="C86" s="647" t="s">
        <v>4102</v>
      </c>
      <c r="D86" s="648"/>
      <c r="E86" s="649" t="s">
        <v>3300</v>
      </c>
      <c r="F86" s="649" t="s">
        <v>4004</v>
      </c>
      <c r="G86" s="649" t="s">
        <v>4041</v>
      </c>
      <c r="H86" s="651" t="str">
        <f t="shared" si="3"/>
        <v>фото1</v>
      </c>
      <c r="I86" s="651"/>
      <c r="J86" s="650" t="s">
        <v>4076</v>
      </c>
      <c r="K86" s="652" t="s">
        <v>603</v>
      </c>
      <c r="L86" s="653">
        <v>25</v>
      </c>
      <c r="M86" s="678">
        <v>2880.6</v>
      </c>
      <c r="N86" s="673">
        <f t="shared" si="4"/>
        <v>3168.6600000000003</v>
      </c>
      <c r="O86" s="655"/>
      <c r="P86" s="656"/>
      <c r="Q86" s="657">
        <v>4607105114678</v>
      </c>
      <c r="R86" s="658"/>
      <c r="S86" s="659" t="s">
        <v>3302</v>
      </c>
      <c r="T86" s="70"/>
      <c r="U86" s="70"/>
    </row>
    <row r="87" spans="1:21" ht="38.25" x14ac:dyDescent="0.2">
      <c r="A87" s="625">
        <v>72</v>
      </c>
      <c r="B87" s="646">
        <v>12097</v>
      </c>
      <c r="C87" s="647" t="s">
        <v>5710</v>
      </c>
      <c r="D87" s="648"/>
      <c r="E87" s="649" t="s">
        <v>3300</v>
      </c>
      <c r="F87" s="649" t="s">
        <v>5546</v>
      </c>
      <c r="G87" s="649" t="s">
        <v>5547</v>
      </c>
      <c r="H87" s="651" t="str">
        <f t="shared" si="3"/>
        <v>фото1</v>
      </c>
      <c r="I87" s="651"/>
      <c r="J87" s="650" t="s">
        <v>5655</v>
      </c>
      <c r="K87" s="652" t="s">
        <v>603</v>
      </c>
      <c r="L87" s="653">
        <v>25</v>
      </c>
      <c r="M87" s="678">
        <v>2014.9</v>
      </c>
      <c r="N87" s="673">
        <f t="shared" si="4"/>
        <v>2216.3900000000003</v>
      </c>
      <c r="O87" s="655"/>
      <c r="P87" s="656"/>
      <c r="Q87" s="657">
        <v>4607105149403</v>
      </c>
      <c r="R87" s="658"/>
      <c r="S87" s="659" t="s">
        <v>3302</v>
      </c>
      <c r="T87" s="70"/>
      <c r="U87" s="70"/>
    </row>
    <row r="88" spans="1:21" ht="25.5" x14ac:dyDescent="0.2">
      <c r="A88" s="625">
        <v>73</v>
      </c>
      <c r="B88" s="646">
        <v>4736</v>
      </c>
      <c r="C88" s="647" t="s">
        <v>2798</v>
      </c>
      <c r="D88" s="648"/>
      <c r="E88" s="649" t="s">
        <v>3300</v>
      </c>
      <c r="F88" s="649" t="s">
        <v>2698</v>
      </c>
      <c r="G88" s="649" t="s">
        <v>3337</v>
      </c>
      <c r="H88" s="651" t="str">
        <f t="shared" si="3"/>
        <v>фото1</v>
      </c>
      <c r="I88" s="651"/>
      <c r="J88" s="650" t="s">
        <v>2754</v>
      </c>
      <c r="K88" s="652" t="s">
        <v>603</v>
      </c>
      <c r="L88" s="653">
        <v>25</v>
      </c>
      <c r="M88" s="678">
        <v>1942.8</v>
      </c>
      <c r="N88" s="673">
        <f t="shared" si="4"/>
        <v>2137.08</v>
      </c>
      <c r="O88" s="655"/>
      <c r="P88" s="656"/>
      <c r="Q88" s="657">
        <v>4607105114692</v>
      </c>
      <c r="R88" s="658"/>
      <c r="S88" s="659" t="s">
        <v>3302</v>
      </c>
      <c r="T88" s="70"/>
      <c r="U88" s="70"/>
    </row>
    <row r="89" spans="1:21" ht="52.5" customHeight="1" x14ac:dyDescent="0.2">
      <c r="A89" s="625">
        <v>74</v>
      </c>
      <c r="B89" s="646">
        <v>12109</v>
      </c>
      <c r="C89" s="647" t="s">
        <v>5711</v>
      </c>
      <c r="D89" s="648"/>
      <c r="E89" s="649" t="s">
        <v>3300</v>
      </c>
      <c r="F89" s="649" t="s">
        <v>5548</v>
      </c>
      <c r="G89" s="649" t="s">
        <v>5549</v>
      </c>
      <c r="H89" s="651" t="str">
        <f t="shared" si="3"/>
        <v>фото1</v>
      </c>
      <c r="I89" s="651"/>
      <c r="J89" s="650" t="s">
        <v>5656</v>
      </c>
      <c r="K89" s="652" t="s">
        <v>603</v>
      </c>
      <c r="L89" s="653">
        <v>25</v>
      </c>
      <c r="M89" s="678">
        <v>1942.8</v>
      </c>
      <c r="N89" s="673">
        <f t="shared" si="4"/>
        <v>2137.08</v>
      </c>
      <c r="O89" s="655"/>
      <c r="P89" s="656"/>
      <c r="Q89" s="657">
        <v>4607105149526</v>
      </c>
      <c r="R89" s="658"/>
      <c r="S89" s="659" t="s">
        <v>3302</v>
      </c>
      <c r="T89" s="70"/>
      <c r="U89" s="70"/>
    </row>
    <row r="90" spans="1:21" ht="15" x14ac:dyDescent="0.2">
      <c r="A90" s="625">
        <v>75</v>
      </c>
      <c r="B90" s="646">
        <v>3006</v>
      </c>
      <c r="C90" s="647" t="s">
        <v>2335</v>
      </c>
      <c r="D90" s="648"/>
      <c r="E90" s="649" t="s">
        <v>3300</v>
      </c>
      <c r="F90" s="649" t="s">
        <v>2699</v>
      </c>
      <c r="G90" s="649" t="s">
        <v>3338</v>
      </c>
      <c r="H90" s="651" t="str">
        <f t="shared" si="3"/>
        <v>фото1</v>
      </c>
      <c r="I90" s="651"/>
      <c r="J90" s="650" t="s">
        <v>2336</v>
      </c>
      <c r="K90" s="652" t="s">
        <v>603</v>
      </c>
      <c r="L90" s="653">
        <v>25</v>
      </c>
      <c r="M90" s="678">
        <v>1822.5</v>
      </c>
      <c r="N90" s="673">
        <f t="shared" si="4"/>
        <v>2004.7500000000002</v>
      </c>
      <c r="O90" s="655"/>
      <c r="P90" s="656"/>
      <c r="Q90" s="657">
        <v>4607105114739</v>
      </c>
      <c r="R90" s="658"/>
      <c r="S90" s="659" t="s">
        <v>3302</v>
      </c>
      <c r="T90" s="70"/>
      <c r="U90" s="70"/>
    </row>
    <row r="91" spans="1:21" ht="15" x14ac:dyDescent="0.2">
      <c r="A91" s="625">
        <v>76</v>
      </c>
      <c r="B91" s="646">
        <v>4054</v>
      </c>
      <c r="C91" s="647" t="s">
        <v>8030</v>
      </c>
      <c r="D91" s="648"/>
      <c r="E91" s="649" t="s">
        <v>3300</v>
      </c>
      <c r="F91" s="649" t="s">
        <v>8031</v>
      </c>
      <c r="G91" s="649" t="s">
        <v>8032</v>
      </c>
      <c r="H91" s="651" t="str">
        <f t="shared" si="3"/>
        <v>фото1</v>
      </c>
      <c r="I91" s="651"/>
      <c r="J91" s="650" t="s">
        <v>8033</v>
      </c>
      <c r="K91" s="652" t="s">
        <v>603</v>
      </c>
      <c r="L91" s="653">
        <v>25</v>
      </c>
      <c r="M91" s="678">
        <v>1822.5</v>
      </c>
      <c r="N91" s="673">
        <f t="shared" si="4"/>
        <v>2004.7500000000002</v>
      </c>
      <c r="O91" s="655"/>
      <c r="P91" s="656"/>
      <c r="Q91" s="657">
        <v>4607105114784</v>
      </c>
      <c r="R91" s="658"/>
      <c r="S91" s="659" t="s">
        <v>3302</v>
      </c>
      <c r="T91" s="70"/>
      <c r="U91" s="70"/>
    </row>
    <row r="92" spans="1:21" ht="15" x14ac:dyDescent="0.2">
      <c r="A92" s="625">
        <v>77</v>
      </c>
      <c r="B92" s="646">
        <v>2710</v>
      </c>
      <c r="C92" s="647" t="s">
        <v>2328</v>
      </c>
      <c r="D92" s="648"/>
      <c r="E92" s="649" t="s">
        <v>3300</v>
      </c>
      <c r="F92" s="649" t="s">
        <v>2700</v>
      </c>
      <c r="G92" s="649" t="s">
        <v>3339</v>
      </c>
      <c r="H92" s="651" t="str">
        <f t="shared" si="3"/>
        <v>фото1</v>
      </c>
      <c r="I92" s="651"/>
      <c r="J92" s="650" t="s">
        <v>1458</v>
      </c>
      <c r="K92" s="652" t="s">
        <v>603</v>
      </c>
      <c r="L92" s="653">
        <v>25</v>
      </c>
      <c r="M92" s="678">
        <v>1942.8</v>
      </c>
      <c r="N92" s="673">
        <f t="shared" si="4"/>
        <v>2137.08</v>
      </c>
      <c r="O92" s="655"/>
      <c r="P92" s="656"/>
      <c r="Q92" s="657">
        <v>4607105114791</v>
      </c>
      <c r="R92" s="658"/>
      <c r="S92" s="659" t="s">
        <v>3302</v>
      </c>
      <c r="T92" s="70"/>
      <c r="U92" s="70"/>
    </row>
    <row r="93" spans="1:21" ht="15" x14ac:dyDescent="0.2">
      <c r="A93" s="625">
        <v>78</v>
      </c>
      <c r="B93" s="646">
        <v>9340</v>
      </c>
      <c r="C93" s="647" t="s">
        <v>2794</v>
      </c>
      <c r="D93" s="648"/>
      <c r="E93" s="649" t="s">
        <v>3300</v>
      </c>
      <c r="F93" s="649" t="s">
        <v>2701</v>
      </c>
      <c r="G93" s="649" t="s">
        <v>3340</v>
      </c>
      <c r="H93" s="651" t="str">
        <f t="shared" si="3"/>
        <v>фото1</v>
      </c>
      <c r="I93" s="651"/>
      <c r="J93" s="650" t="s">
        <v>623</v>
      </c>
      <c r="K93" s="652" t="s">
        <v>603</v>
      </c>
      <c r="L93" s="653">
        <v>25</v>
      </c>
      <c r="M93" s="678">
        <v>2447.6999999999998</v>
      </c>
      <c r="N93" s="673">
        <f t="shared" si="4"/>
        <v>2692.47</v>
      </c>
      <c r="O93" s="655"/>
      <c r="P93" s="656"/>
      <c r="Q93" s="657">
        <v>4607105114807</v>
      </c>
      <c r="R93" s="658"/>
      <c r="S93" s="659" t="s">
        <v>3302</v>
      </c>
      <c r="T93" s="70"/>
      <c r="U93" s="70"/>
    </row>
    <row r="94" spans="1:21" ht="25.5" x14ac:dyDescent="0.2">
      <c r="A94" s="625">
        <v>79</v>
      </c>
      <c r="B94" s="646">
        <v>6317</v>
      </c>
      <c r="C94" s="647" t="s">
        <v>4103</v>
      </c>
      <c r="D94" s="648"/>
      <c r="E94" s="649" t="s">
        <v>3300</v>
      </c>
      <c r="F94" s="649" t="s">
        <v>4005</v>
      </c>
      <c r="G94" s="649" t="s">
        <v>4042</v>
      </c>
      <c r="H94" s="651" t="str">
        <f t="shared" si="3"/>
        <v>фото1</v>
      </c>
      <c r="I94" s="651"/>
      <c r="J94" s="650" t="s">
        <v>4077</v>
      </c>
      <c r="K94" s="652" t="s">
        <v>603</v>
      </c>
      <c r="L94" s="653">
        <v>25</v>
      </c>
      <c r="M94" s="678">
        <v>2014.9</v>
      </c>
      <c r="N94" s="673">
        <f t="shared" si="4"/>
        <v>2216.3900000000003</v>
      </c>
      <c r="O94" s="655"/>
      <c r="P94" s="656"/>
      <c r="Q94" s="657">
        <v>4607105114838</v>
      </c>
      <c r="R94" s="658"/>
      <c r="S94" s="659" t="s">
        <v>3302</v>
      </c>
      <c r="T94" s="70"/>
      <c r="U94" s="70"/>
    </row>
    <row r="95" spans="1:21" ht="15.75" x14ac:dyDescent="0.2">
      <c r="A95" s="625">
        <v>80</v>
      </c>
      <c r="B95" s="633"/>
      <c r="C95" s="634"/>
      <c r="D95" s="635"/>
      <c r="E95" s="636"/>
      <c r="F95" s="637" t="s">
        <v>5550</v>
      </c>
      <c r="G95" s="638"/>
      <c r="H95" s="640"/>
      <c r="I95" s="641"/>
      <c r="J95" s="639"/>
      <c r="K95" s="642"/>
      <c r="L95" s="642"/>
      <c r="M95" s="677"/>
      <c r="N95" s="673">
        <f t="shared" si="4"/>
        <v>0</v>
      </c>
      <c r="O95" s="633"/>
      <c r="P95" s="643"/>
      <c r="Q95" s="644"/>
      <c r="R95" s="645"/>
      <c r="S95" s="645"/>
      <c r="T95" s="70"/>
      <c r="U95" s="70"/>
    </row>
    <row r="96" spans="1:21" ht="15.75" x14ac:dyDescent="0.2">
      <c r="A96" s="625">
        <v>81</v>
      </c>
      <c r="B96" s="633"/>
      <c r="C96" s="634"/>
      <c r="D96" s="635"/>
      <c r="E96" s="636"/>
      <c r="F96" s="637" t="s">
        <v>5551</v>
      </c>
      <c r="G96" s="638"/>
      <c r="H96" s="640"/>
      <c r="I96" s="641"/>
      <c r="J96" s="639"/>
      <c r="K96" s="642"/>
      <c r="L96" s="642"/>
      <c r="M96" s="677"/>
      <c r="N96" s="673">
        <f t="shared" si="4"/>
        <v>0</v>
      </c>
      <c r="O96" s="633"/>
      <c r="P96" s="643"/>
      <c r="Q96" s="644"/>
      <c r="R96" s="645"/>
      <c r="S96" s="645"/>
      <c r="T96" s="70"/>
      <c r="U96" s="70"/>
    </row>
    <row r="97" spans="1:21" ht="76.5" x14ac:dyDescent="0.2">
      <c r="A97" s="625">
        <v>82</v>
      </c>
      <c r="B97" s="646">
        <v>9342</v>
      </c>
      <c r="C97" s="647" t="s">
        <v>8034</v>
      </c>
      <c r="D97" s="648"/>
      <c r="E97" s="649" t="s">
        <v>3341</v>
      </c>
      <c r="F97" s="649" t="s">
        <v>8035</v>
      </c>
      <c r="G97" s="649" t="s">
        <v>8036</v>
      </c>
      <c r="H97" s="651" t="str">
        <f t="shared" ref="H97:H117" si="5">HYPERLINK("http://www.gardenbulbs.ru/images/vesna_CL/thumbnails/"&amp;C97&amp;".jpg","фото1")</f>
        <v>фото1</v>
      </c>
      <c r="I97" s="651"/>
      <c r="J97" s="650" t="s">
        <v>8037</v>
      </c>
      <c r="K97" s="652" t="s">
        <v>603</v>
      </c>
      <c r="L97" s="653">
        <v>25</v>
      </c>
      <c r="M97" s="678">
        <v>2603.1</v>
      </c>
      <c r="N97" s="673">
        <f t="shared" si="4"/>
        <v>2863.4100000000003</v>
      </c>
      <c r="O97" s="655"/>
      <c r="P97" s="656"/>
      <c r="Q97" s="657">
        <v>4607105114876</v>
      </c>
      <c r="R97" s="658"/>
      <c r="S97" s="659" t="s">
        <v>3342</v>
      </c>
      <c r="T97" s="70"/>
      <c r="U97" s="70"/>
    </row>
    <row r="98" spans="1:21" ht="38.25" x14ac:dyDescent="0.2">
      <c r="A98" s="625">
        <v>83</v>
      </c>
      <c r="B98" s="646">
        <v>9753</v>
      </c>
      <c r="C98" s="647" t="s">
        <v>8038</v>
      </c>
      <c r="D98" s="648"/>
      <c r="E98" s="649" t="s">
        <v>3341</v>
      </c>
      <c r="F98" s="649" t="s">
        <v>8039</v>
      </c>
      <c r="G98" s="649" t="s">
        <v>8040</v>
      </c>
      <c r="H98" s="651" t="str">
        <f t="shared" si="5"/>
        <v>фото1</v>
      </c>
      <c r="I98" s="651"/>
      <c r="J98" s="650" t="s">
        <v>8041</v>
      </c>
      <c r="K98" s="652" t="s">
        <v>603</v>
      </c>
      <c r="L98" s="653">
        <v>25</v>
      </c>
      <c r="M98" s="678">
        <v>1460.6</v>
      </c>
      <c r="N98" s="673">
        <f t="shared" si="4"/>
        <v>1606.66</v>
      </c>
      <c r="O98" s="655"/>
      <c r="P98" s="656"/>
      <c r="Q98" s="657">
        <v>4607105114883</v>
      </c>
      <c r="R98" s="658"/>
      <c r="S98" s="659" t="s">
        <v>3342</v>
      </c>
      <c r="T98" s="70"/>
      <c r="U98" s="70"/>
    </row>
    <row r="99" spans="1:21" ht="89.25" x14ac:dyDescent="0.2">
      <c r="A99" s="625">
        <v>84</v>
      </c>
      <c r="B99" s="646">
        <v>9343</v>
      </c>
      <c r="C99" s="647" t="s">
        <v>8042</v>
      </c>
      <c r="D99" s="648"/>
      <c r="E99" s="649" t="s">
        <v>3341</v>
      </c>
      <c r="F99" s="649" t="s">
        <v>8043</v>
      </c>
      <c r="G99" s="649" t="s">
        <v>8044</v>
      </c>
      <c r="H99" s="651" t="str">
        <f t="shared" si="5"/>
        <v>фото1</v>
      </c>
      <c r="I99" s="651"/>
      <c r="J99" s="650" t="s">
        <v>8045</v>
      </c>
      <c r="K99" s="652" t="s">
        <v>603</v>
      </c>
      <c r="L99" s="653">
        <v>25</v>
      </c>
      <c r="M99" s="678">
        <v>2656.9</v>
      </c>
      <c r="N99" s="673">
        <f t="shared" si="4"/>
        <v>2922.59</v>
      </c>
      <c r="O99" s="655"/>
      <c r="P99" s="656"/>
      <c r="Q99" s="657">
        <v>4607105114890</v>
      </c>
      <c r="R99" s="658"/>
      <c r="S99" s="659" t="s">
        <v>3342</v>
      </c>
      <c r="T99" s="70"/>
      <c r="U99" s="70"/>
    </row>
    <row r="100" spans="1:21" ht="25.5" x14ac:dyDescent="0.2">
      <c r="A100" s="625">
        <v>85</v>
      </c>
      <c r="B100" s="646">
        <v>9749</v>
      </c>
      <c r="C100" s="647" t="s">
        <v>8046</v>
      </c>
      <c r="D100" s="648"/>
      <c r="E100" s="649" t="s">
        <v>3341</v>
      </c>
      <c r="F100" s="649" t="s">
        <v>8047</v>
      </c>
      <c r="G100" s="649" t="s">
        <v>8048</v>
      </c>
      <c r="H100" s="651" t="str">
        <f t="shared" si="5"/>
        <v>фото1</v>
      </c>
      <c r="I100" s="651"/>
      <c r="J100" s="650" t="s">
        <v>8049</v>
      </c>
      <c r="K100" s="652" t="s">
        <v>603</v>
      </c>
      <c r="L100" s="653">
        <v>25</v>
      </c>
      <c r="M100" s="678">
        <v>2836.2999999999997</v>
      </c>
      <c r="N100" s="673">
        <f t="shared" si="4"/>
        <v>3119.93</v>
      </c>
      <c r="O100" s="655"/>
      <c r="P100" s="656"/>
      <c r="Q100" s="657">
        <v>4607105114906</v>
      </c>
      <c r="R100" s="658"/>
      <c r="S100" s="659" t="s">
        <v>3342</v>
      </c>
      <c r="T100" s="70"/>
      <c r="U100" s="70"/>
    </row>
    <row r="101" spans="1:21" ht="38.25" x14ac:dyDescent="0.2">
      <c r="A101" s="625">
        <v>86</v>
      </c>
      <c r="B101" s="646">
        <v>9390</v>
      </c>
      <c r="C101" s="647" t="s">
        <v>8050</v>
      </c>
      <c r="D101" s="648"/>
      <c r="E101" s="649" t="s">
        <v>3341</v>
      </c>
      <c r="F101" s="649" t="s">
        <v>8051</v>
      </c>
      <c r="G101" s="649" t="s">
        <v>8052</v>
      </c>
      <c r="H101" s="651" t="str">
        <f t="shared" si="5"/>
        <v>фото1</v>
      </c>
      <c r="I101" s="651"/>
      <c r="J101" s="650" t="s">
        <v>8053</v>
      </c>
      <c r="K101" s="652" t="s">
        <v>603</v>
      </c>
      <c r="L101" s="653">
        <v>25</v>
      </c>
      <c r="M101" s="678">
        <v>2656.9</v>
      </c>
      <c r="N101" s="673">
        <f t="shared" si="4"/>
        <v>2922.59</v>
      </c>
      <c r="O101" s="655"/>
      <c r="P101" s="656"/>
      <c r="Q101" s="657">
        <v>4607105114920</v>
      </c>
      <c r="R101" s="658"/>
      <c r="S101" s="659" t="s">
        <v>3342</v>
      </c>
      <c r="T101" s="70"/>
      <c r="U101" s="70"/>
    </row>
    <row r="102" spans="1:21" ht="50.25" customHeight="1" x14ac:dyDescent="0.2">
      <c r="A102" s="625">
        <v>87</v>
      </c>
      <c r="B102" s="646">
        <v>13386</v>
      </c>
      <c r="C102" s="647" t="s">
        <v>8054</v>
      </c>
      <c r="D102" s="648"/>
      <c r="E102" s="649" t="s">
        <v>3341</v>
      </c>
      <c r="F102" s="649" t="s">
        <v>8055</v>
      </c>
      <c r="G102" s="649" t="s">
        <v>8056</v>
      </c>
      <c r="H102" s="651" t="str">
        <f t="shared" si="5"/>
        <v>фото1</v>
      </c>
      <c r="I102" s="651"/>
      <c r="J102" s="650" t="s">
        <v>8057</v>
      </c>
      <c r="K102" s="652" t="s">
        <v>603</v>
      </c>
      <c r="L102" s="653">
        <v>25</v>
      </c>
      <c r="M102" s="678">
        <v>2603.1</v>
      </c>
      <c r="N102" s="673">
        <f t="shared" si="4"/>
        <v>2863.4100000000003</v>
      </c>
      <c r="O102" s="655"/>
      <c r="P102" s="656"/>
      <c r="Q102" s="657">
        <v>4607105154193</v>
      </c>
      <c r="R102" s="658"/>
      <c r="S102" s="659" t="s">
        <v>3342</v>
      </c>
      <c r="T102" s="70"/>
      <c r="U102" s="70"/>
    </row>
    <row r="103" spans="1:21" ht="64.5" customHeight="1" x14ac:dyDescent="0.2">
      <c r="A103" s="625">
        <v>88</v>
      </c>
      <c r="B103" s="646">
        <v>9344</v>
      </c>
      <c r="C103" s="647" t="s">
        <v>8058</v>
      </c>
      <c r="D103" s="648"/>
      <c r="E103" s="649" t="s">
        <v>3341</v>
      </c>
      <c r="F103" s="649" t="s">
        <v>8059</v>
      </c>
      <c r="G103" s="649" t="s">
        <v>8060</v>
      </c>
      <c r="H103" s="651" t="str">
        <f t="shared" si="5"/>
        <v>фото1</v>
      </c>
      <c r="I103" s="651"/>
      <c r="J103" s="650" t="s">
        <v>8061</v>
      </c>
      <c r="K103" s="652" t="s">
        <v>603</v>
      </c>
      <c r="L103" s="653">
        <v>25</v>
      </c>
      <c r="M103" s="678">
        <v>2656.9</v>
      </c>
      <c r="N103" s="673">
        <f t="shared" si="4"/>
        <v>2922.59</v>
      </c>
      <c r="O103" s="655"/>
      <c r="P103" s="656"/>
      <c r="Q103" s="657">
        <v>4607105114937</v>
      </c>
      <c r="R103" s="658"/>
      <c r="S103" s="659" t="s">
        <v>3342</v>
      </c>
      <c r="T103" s="38"/>
      <c r="U103" s="38"/>
    </row>
    <row r="104" spans="1:21" ht="38.25" x14ac:dyDescent="0.2">
      <c r="A104" s="625">
        <v>89</v>
      </c>
      <c r="B104" s="646">
        <v>8634</v>
      </c>
      <c r="C104" s="647" t="s">
        <v>8062</v>
      </c>
      <c r="D104" s="648"/>
      <c r="E104" s="649" t="s">
        <v>3341</v>
      </c>
      <c r="F104" s="649" t="s">
        <v>8063</v>
      </c>
      <c r="G104" s="649" t="s">
        <v>8064</v>
      </c>
      <c r="H104" s="651" t="str">
        <f t="shared" si="5"/>
        <v>фото1</v>
      </c>
      <c r="I104" s="651"/>
      <c r="J104" s="650" t="s">
        <v>8065</v>
      </c>
      <c r="K104" s="652" t="s">
        <v>603</v>
      </c>
      <c r="L104" s="653">
        <v>25</v>
      </c>
      <c r="M104" s="678">
        <v>3141.2999999999997</v>
      </c>
      <c r="N104" s="673">
        <f t="shared" si="4"/>
        <v>3455.43</v>
      </c>
      <c r="O104" s="655"/>
      <c r="P104" s="656"/>
      <c r="Q104" s="657">
        <v>4607105114944</v>
      </c>
      <c r="R104" s="658"/>
      <c r="S104" s="659" t="s">
        <v>3342</v>
      </c>
      <c r="T104" s="70"/>
      <c r="U104" s="70"/>
    </row>
    <row r="105" spans="1:21" ht="51" x14ac:dyDescent="0.2">
      <c r="A105" s="625">
        <v>90</v>
      </c>
      <c r="B105" s="646">
        <v>9703</v>
      </c>
      <c r="C105" s="647" t="s">
        <v>5712</v>
      </c>
      <c r="D105" s="648"/>
      <c r="E105" s="649" t="s">
        <v>3341</v>
      </c>
      <c r="F105" s="649" t="s">
        <v>5552</v>
      </c>
      <c r="G105" s="649" t="s">
        <v>5553</v>
      </c>
      <c r="H105" s="651" t="str">
        <f t="shared" si="5"/>
        <v>фото1</v>
      </c>
      <c r="I105" s="651"/>
      <c r="J105" s="650" t="s">
        <v>5657</v>
      </c>
      <c r="K105" s="652" t="s">
        <v>603</v>
      </c>
      <c r="L105" s="653">
        <v>25</v>
      </c>
      <c r="M105" s="678">
        <v>1968.9</v>
      </c>
      <c r="N105" s="673">
        <f t="shared" si="4"/>
        <v>2165.7900000000004</v>
      </c>
      <c r="O105" s="655"/>
      <c r="P105" s="656"/>
      <c r="Q105" s="657">
        <v>4607105114951</v>
      </c>
      <c r="R105" s="658"/>
      <c r="S105" s="659" t="s">
        <v>3342</v>
      </c>
      <c r="T105" s="70"/>
      <c r="U105" s="70"/>
    </row>
    <row r="106" spans="1:21" ht="25.5" x14ac:dyDescent="0.2">
      <c r="A106" s="625">
        <v>91</v>
      </c>
      <c r="B106" s="646">
        <v>13387</v>
      </c>
      <c r="C106" s="647" t="s">
        <v>8066</v>
      </c>
      <c r="D106" s="648"/>
      <c r="E106" s="649" t="s">
        <v>3341</v>
      </c>
      <c r="F106" s="649" t="s">
        <v>8067</v>
      </c>
      <c r="G106" s="649" t="s">
        <v>8068</v>
      </c>
      <c r="H106" s="651" t="str">
        <f t="shared" si="5"/>
        <v>фото1</v>
      </c>
      <c r="I106" s="651"/>
      <c r="J106" s="650" t="s">
        <v>8069</v>
      </c>
      <c r="K106" s="652" t="s">
        <v>603</v>
      </c>
      <c r="L106" s="653">
        <v>25</v>
      </c>
      <c r="M106" s="678">
        <v>1715.7</v>
      </c>
      <c r="N106" s="673">
        <f t="shared" si="4"/>
        <v>1887.2700000000002</v>
      </c>
      <c r="O106" s="655"/>
      <c r="P106" s="656"/>
      <c r="Q106" s="657">
        <v>4607105154209</v>
      </c>
      <c r="R106" s="658"/>
      <c r="S106" s="659" t="s">
        <v>3342</v>
      </c>
      <c r="T106" s="70"/>
      <c r="U106" s="70"/>
    </row>
    <row r="107" spans="1:21" ht="40.5" customHeight="1" x14ac:dyDescent="0.2">
      <c r="A107" s="625">
        <v>92</v>
      </c>
      <c r="B107" s="646">
        <v>6174</v>
      </c>
      <c r="C107" s="647" t="s">
        <v>8070</v>
      </c>
      <c r="D107" s="648"/>
      <c r="E107" s="649" t="s">
        <v>3341</v>
      </c>
      <c r="F107" s="649" t="s">
        <v>8071</v>
      </c>
      <c r="G107" s="649" t="s">
        <v>8072</v>
      </c>
      <c r="H107" s="651" t="str">
        <f t="shared" si="5"/>
        <v>фото1</v>
      </c>
      <c r="I107" s="651"/>
      <c r="J107" s="650" t="s">
        <v>8073</v>
      </c>
      <c r="K107" s="652" t="s">
        <v>603</v>
      </c>
      <c r="L107" s="653">
        <v>25</v>
      </c>
      <c r="M107" s="678">
        <v>1610</v>
      </c>
      <c r="N107" s="673">
        <f t="shared" si="4"/>
        <v>1771.0000000000002</v>
      </c>
      <c r="O107" s="655"/>
      <c r="P107" s="656"/>
      <c r="Q107" s="657">
        <v>4607105160064</v>
      </c>
      <c r="R107" s="658"/>
      <c r="S107" s="659" t="s">
        <v>3342</v>
      </c>
      <c r="T107" s="70"/>
      <c r="U107" s="70"/>
    </row>
    <row r="108" spans="1:21" ht="51" x14ac:dyDescent="0.2">
      <c r="A108" s="625">
        <v>93</v>
      </c>
      <c r="B108" s="646">
        <v>13388</v>
      </c>
      <c r="C108" s="647" t="s">
        <v>8074</v>
      </c>
      <c r="D108" s="648"/>
      <c r="E108" s="649" t="s">
        <v>3341</v>
      </c>
      <c r="F108" s="649" t="s">
        <v>8075</v>
      </c>
      <c r="G108" s="649" t="s">
        <v>8076</v>
      </c>
      <c r="H108" s="651" t="str">
        <f t="shared" si="5"/>
        <v>фото1</v>
      </c>
      <c r="I108" s="651"/>
      <c r="J108" s="650" t="s">
        <v>8077</v>
      </c>
      <c r="K108" s="652" t="s">
        <v>603</v>
      </c>
      <c r="L108" s="653">
        <v>25</v>
      </c>
      <c r="M108" s="678">
        <v>3141.2999999999997</v>
      </c>
      <c r="N108" s="673">
        <f t="shared" si="4"/>
        <v>3455.43</v>
      </c>
      <c r="O108" s="655"/>
      <c r="P108" s="656"/>
      <c r="Q108" s="657">
        <v>4607105154216</v>
      </c>
      <c r="R108" s="658"/>
      <c r="S108" s="659" t="s">
        <v>3342</v>
      </c>
      <c r="T108" s="70"/>
      <c r="U108" s="70"/>
    </row>
    <row r="109" spans="1:21" ht="25.5" x14ac:dyDescent="0.2">
      <c r="A109" s="625">
        <v>94</v>
      </c>
      <c r="B109" s="646">
        <v>8636</v>
      </c>
      <c r="C109" s="647" t="s">
        <v>8078</v>
      </c>
      <c r="D109" s="648"/>
      <c r="E109" s="649" t="s">
        <v>3341</v>
      </c>
      <c r="F109" s="649" t="s">
        <v>8079</v>
      </c>
      <c r="G109" s="649" t="s">
        <v>8080</v>
      </c>
      <c r="H109" s="651" t="str">
        <f t="shared" si="5"/>
        <v>фото1</v>
      </c>
      <c r="I109" s="651"/>
      <c r="J109" s="650" t="s">
        <v>8081</v>
      </c>
      <c r="K109" s="652" t="s">
        <v>603</v>
      </c>
      <c r="L109" s="653">
        <v>25</v>
      </c>
      <c r="M109" s="678">
        <v>2603.1</v>
      </c>
      <c r="N109" s="673">
        <f t="shared" si="4"/>
        <v>2863.4100000000003</v>
      </c>
      <c r="O109" s="655"/>
      <c r="P109" s="656"/>
      <c r="Q109" s="657">
        <v>4607105114968</v>
      </c>
      <c r="R109" s="658"/>
      <c r="S109" s="659" t="s">
        <v>3342</v>
      </c>
      <c r="T109" s="70"/>
      <c r="U109" s="70"/>
    </row>
    <row r="110" spans="1:21" ht="63.75" x14ac:dyDescent="0.2">
      <c r="A110" s="625">
        <v>95</v>
      </c>
      <c r="B110" s="646">
        <v>9345</v>
      </c>
      <c r="C110" s="647" t="s">
        <v>8082</v>
      </c>
      <c r="D110" s="648"/>
      <c r="E110" s="649" t="s">
        <v>3341</v>
      </c>
      <c r="F110" s="649" t="s">
        <v>8083</v>
      </c>
      <c r="G110" s="649" t="s">
        <v>8084</v>
      </c>
      <c r="H110" s="651" t="str">
        <f t="shared" si="5"/>
        <v>фото1</v>
      </c>
      <c r="I110" s="651"/>
      <c r="J110" s="650" t="s">
        <v>8085</v>
      </c>
      <c r="K110" s="652" t="s">
        <v>603</v>
      </c>
      <c r="L110" s="653">
        <v>25</v>
      </c>
      <c r="M110" s="678">
        <v>2603.1</v>
      </c>
      <c r="N110" s="673">
        <f t="shared" si="4"/>
        <v>2863.4100000000003</v>
      </c>
      <c r="O110" s="655"/>
      <c r="P110" s="656"/>
      <c r="Q110" s="657">
        <v>4607105114975</v>
      </c>
      <c r="R110" s="658"/>
      <c r="S110" s="659" t="s">
        <v>3342</v>
      </c>
      <c r="T110" s="70"/>
      <c r="U110" s="70"/>
    </row>
    <row r="111" spans="1:21" ht="38.25" x14ac:dyDescent="0.2">
      <c r="A111" s="625">
        <v>96</v>
      </c>
      <c r="B111" s="646">
        <v>13389</v>
      </c>
      <c r="C111" s="647" t="s">
        <v>8086</v>
      </c>
      <c r="D111" s="648"/>
      <c r="E111" s="649" t="s">
        <v>3341</v>
      </c>
      <c r="F111" s="649" t="s">
        <v>8087</v>
      </c>
      <c r="G111" s="649" t="s">
        <v>8088</v>
      </c>
      <c r="H111" s="651" t="str">
        <f t="shared" si="5"/>
        <v>фото1</v>
      </c>
      <c r="I111" s="651"/>
      <c r="J111" s="650" t="s">
        <v>8089</v>
      </c>
      <c r="K111" s="652" t="s">
        <v>603</v>
      </c>
      <c r="L111" s="653">
        <v>25</v>
      </c>
      <c r="M111" s="678">
        <v>1842.3</v>
      </c>
      <c r="N111" s="673">
        <f t="shared" si="4"/>
        <v>2026.5300000000002</v>
      </c>
      <c r="O111" s="655"/>
      <c r="P111" s="656"/>
      <c r="Q111" s="657">
        <v>4607105154223</v>
      </c>
      <c r="R111" s="658"/>
      <c r="S111" s="659" t="s">
        <v>3342</v>
      </c>
      <c r="T111" s="70"/>
      <c r="U111" s="70"/>
    </row>
    <row r="112" spans="1:21" ht="25.5" x14ac:dyDescent="0.2">
      <c r="A112" s="625">
        <v>97</v>
      </c>
      <c r="B112" s="646">
        <v>13390</v>
      </c>
      <c r="C112" s="647" t="s">
        <v>8090</v>
      </c>
      <c r="D112" s="648"/>
      <c r="E112" s="649" t="s">
        <v>3341</v>
      </c>
      <c r="F112" s="649" t="s">
        <v>8091</v>
      </c>
      <c r="G112" s="649" t="s">
        <v>8092</v>
      </c>
      <c r="H112" s="651" t="str">
        <f t="shared" si="5"/>
        <v>фото1</v>
      </c>
      <c r="I112" s="651"/>
      <c r="J112" s="650" t="s">
        <v>8093</v>
      </c>
      <c r="K112" s="652" t="s">
        <v>603</v>
      </c>
      <c r="L112" s="653">
        <v>25</v>
      </c>
      <c r="M112" s="678">
        <v>2961.9</v>
      </c>
      <c r="N112" s="673">
        <f t="shared" si="4"/>
        <v>3258.09</v>
      </c>
      <c r="O112" s="655"/>
      <c r="P112" s="656"/>
      <c r="Q112" s="657">
        <v>4607105154230</v>
      </c>
      <c r="R112" s="658"/>
      <c r="S112" s="659" t="s">
        <v>3342</v>
      </c>
      <c r="T112" s="70"/>
      <c r="U112" s="70"/>
    </row>
    <row r="113" spans="1:21" ht="38.25" x14ac:dyDescent="0.2">
      <c r="A113" s="625">
        <v>98</v>
      </c>
      <c r="B113" s="646">
        <v>12110</v>
      </c>
      <c r="C113" s="647" t="s">
        <v>5713</v>
      </c>
      <c r="D113" s="648"/>
      <c r="E113" s="649" t="s">
        <v>3341</v>
      </c>
      <c r="F113" s="649" t="s">
        <v>5554</v>
      </c>
      <c r="G113" s="649" t="s">
        <v>5555</v>
      </c>
      <c r="H113" s="651" t="str">
        <f t="shared" si="5"/>
        <v>фото1</v>
      </c>
      <c r="I113" s="651"/>
      <c r="J113" s="650" t="s">
        <v>5658</v>
      </c>
      <c r="K113" s="652" t="s">
        <v>603</v>
      </c>
      <c r="L113" s="653">
        <v>25</v>
      </c>
      <c r="M113" s="678">
        <v>1753.7</v>
      </c>
      <c r="N113" s="673">
        <f t="shared" si="4"/>
        <v>1929.0700000000002</v>
      </c>
      <c r="O113" s="655"/>
      <c r="P113" s="656"/>
      <c r="Q113" s="657">
        <v>4607105149533</v>
      </c>
      <c r="R113" s="658"/>
      <c r="S113" s="659" t="s">
        <v>3342</v>
      </c>
      <c r="T113" s="70"/>
      <c r="U113" s="70"/>
    </row>
    <row r="114" spans="1:21" ht="38.25" x14ac:dyDescent="0.2">
      <c r="A114" s="625">
        <v>99</v>
      </c>
      <c r="B114" s="646">
        <v>12111</v>
      </c>
      <c r="C114" s="647" t="s">
        <v>5714</v>
      </c>
      <c r="D114" s="648"/>
      <c r="E114" s="649" t="s">
        <v>3341</v>
      </c>
      <c r="F114" s="649" t="s">
        <v>5556</v>
      </c>
      <c r="G114" s="649" t="s">
        <v>5557</v>
      </c>
      <c r="H114" s="651" t="str">
        <f t="shared" si="5"/>
        <v>фото1</v>
      </c>
      <c r="I114" s="651"/>
      <c r="J114" s="650" t="s">
        <v>5659</v>
      </c>
      <c r="K114" s="652" t="s">
        <v>603</v>
      </c>
      <c r="L114" s="653">
        <v>25</v>
      </c>
      <c r="M114" s="678">
        <v>1842.3</v>
      </c>
      <c r="N114" s="673">
        <f t="shared" si="4"/>
        <v>2026.5300000000002</v>
      </c>
      <c r="O114" s="655"/>
      <c r="P114" s="656"/>
      <c r="Q114" s="657">
        <v>4607105149540</v>
      </c>
      <c r="R114" s="658"/>
      <c r="S114" s="659" t="s">
        <v>3342</v>
      </c>
      <c r="T114" s="70"/>
      <c r="U114" s="70"/>
    </row>
    <row r="115" spans="1:21" ht="76.5" x14ac:dyDescent="0.2">
      <c r="A115" s="625">
        <v>100</v>
      </c>
      <c r="B115" s="646">
        <v>9347</v>
      </c>
      <c r="C115" s="647" t="s">
        <v>8094</v>
      </c>
      <c r="D115" s="648"/>
      <c r="E115" s="649" t="s">
        <v>3341</v>
      </c>
      <c r="F115" s="649" t="s">
        <v>8095</v>
      </c>
      <c r="G115" s="649" t="s">
        <v>8096</v>
      </c>
      <c r="H115" s="651" t="str">
        <f t="shared" si="5"/>
        <v>фото1</v>
      </c>
      <c r="I115" s="651"/>
      <c r="J115" s="650" t="s">
        <v>8097</v>
      </c>
      <c r="K115" s="652" t="s">
        <v>603</v>
      </c>
      <c r="L115" s="653">
        <v>25</v>
      </c>
      <c r="M115" s="678">
        <v>2298</v>
      </c>
      <c r="N115" s="673">
        <f t="shared" si="4"/>
        <v>2527.8000000000002</v>
      </c>
      <c r="O115" s="655"/>
      <c r="P115" s="656"/>
      <c r="Q115" s="657">
        <v>4607105114999</v>
      </c>
      <c r="R115" s="658"/>
      <c r="S115" s="659" t="s">
        <v>3342</v>
      </c>
      <c r="T115" s="70"/>
      <c r="U115" s="70"/>
    </row>
    <row r="116" spans="1:21" ht="38.25" x14ac:dyDescent="0.2">
      <c r="A116" s="625">
        <v>101</v>
      </c>
      <c r="B116" s="646">
        <v>9797</v>
      </c>
      <c r="C116" s="647" t="s">
        <v>8098</v>
      </c>
      <c r="D116" s="648"/>
      <c r="E116" s="649" t="s">
        <v>3341</v>
      </c>
      <c r="F116" s="649" t="s">
        <v>8099</v>
      </c>
      <c r="G116" s="649" t="s">
        <v>8100</v>
      </c>
      <c r="H116" s="651" t="str">
        <f t="shared" si="5"/>
        <v>фото1</v>
      </c>
      <c r="I116" s="651"/>
      <c r="J116" s="650" t="s">
        <v>8101</v>
      </c>
      <c r="K116" s="652" t="s">
        <v>603</v>
      </c>
      <c r="L116" s="653">
        <v>25</v>
      </c>
      <c r="M116" s="678">
        <v>2656.9</v>
      </c>
      <c r="N116" s="673">
        <f t="shared" si="4"/>
        <v>2922.59</v>
      </c>
      <c r="O116" s="655"/>
      <c r="P116" s="656"/>
      <c r="Q116" s="657">
        <v>4607105115002</v>
      </c>
      <c r="R116" s="658"/>
      <c r="S116" s="659" t="s">
        <v>3342</v>
      </c>
      <c r="T116" s="70"/>
      <c r="U116" s="70"/>
    </row>
    <row r="117" spans="1:21" ht="38.25" x14ac:dyDescent="0.2">
      <c r="A117" s="625">
        <v>102</v>
      </c>
      <c r="B117" s="646">
        <v>8013</v>
      </c>
      <c r="C117" s="647" t="s">
        <v>8102</v>
      </c>
      <c r="D117" s="648"/>
      <c r="E117" s="649" t="s">
        <v>3341</v>
      </c>
      <c r="F117" s="649" t="s">
        <v>8103</v>
      </c>
      <c r="G117" s="649" t="s">
        <v>8104</v>
      </c>
      <c r="H117" s="651" t="str">
        <f t="shared" si="5"/>
        <v>фото1</v>
      </c>
      <c r="I117" s="651"/>
      <c r="J117" s="650" t="s">
        <v>8105</v>
      </c>
      <c r="K117" s="652" t="s">
        <v>603</v>
      </c>
      <c r="L117" s="653">
        <v>25</v>
      </c>
      <c r="M117" s="678">
        <v>2836.2999999999997</v>
      </c>
      <c r="N117" s="673">
        <f t="shared" si="4"/>
        <v>3119.93</v>
      </c>
      <c r="O117" s="655"/>
      <c r="P117" s="656"/>
      <c r="Q117" s="657">
        <v>4607105115026</v>
      </c>
      <c r="R117" s="658"/>
      <c r="S117" s="659" t="s">
        <v>3342</v>
      </c>
      <c r="T117" s="70"/>
      <c r="U117" s="70"/>
    </row>
    <row r="118" spans="1:21" ht="15.75" x14ac:dyDescent="0.2">
      <c r="A118" s="625">
        <v>103</v>
      </c>
      <c r="B118" s="633"/>
      <c r="C118" s="634"/>
      <c r="D118" s="635"/>
      <c r="E118" s="636"/>
      <c r="F118" s="637" t="s">
        <v>5550</v>
      </c>
      <c r="G118" s="638"/>
      <c r="H118" s="640"/>
      <c r="I118" s="641"/>
      <c r="J118" s="639"/>
      <c r="K118" s="642"/>
      <c r="L118" s="642"/>
      <c r="M118" s="677"/>
      <c r="N118" s="673">
        <f t="shared" si="4"/>
        <v>0</v>
      </c>
      <c r="O118" s="633"/>
      <c r="P118" s="643"/>
      <c r="Q118" s="644"/>
      <c r="R118" s="645"/>
      <c r="S118" s="645"/>
      <c r="T118" s="70"/>
      <c r="U118" s="70"/>
    </row>
    <row r="119" spans="1:21" ht="25.5" x14ac:dyDescent="0.2">
      <c r="A119" s="625">
        <v>104</v>
      </c>
      <c r="B119" s="646">
        <v>9704</v>
      </c>
      <c r="C119" s="647" t="s">
        <v>4641</v>
      </c>
      <c r="D119" s="648"/>
      <c r="E119" s="649" t="s">
        <v>3341</v>
      </c>
      <c r="F119" s="649" t="s">
        <v>4642</v>
      </c>
      <c r="G119" s="649" t="s">
        <v>4643</v>
      </c>
      <c r="H119" s="651" t="str">
        <f t="shared" ref="H119:H147" si="6">HYPERLINK("http://www.gardenbulbs.ru/images/vesna_CL/thumbnails/"&amp;C119&amp;".jpg","фото1")</f>
        <v>фото1</v>
      </c>
      <c r="I119" s="651"/>
      <c r="J119" s="650" t="s">
        <v>4644</v>
      </c>
      <c r="K119" s="652" t="s">
        <v>603</v>
      </c>
      <c r="L119" s="653">
        <v>25</v>
      </c>
      <c r="M119" s="678">
        <v>1736.6</v>
      </c>
      <c r="N119" s="673">
        <f t="shared" si="4"/>
        <v>1910.26</v>
      </c>
      <c r="O119" s="655"/>
      <c r="P119" s="656"/>
      <c r="Q119" s="657">
        <v>4607105115033</v>
      </c>
      <c r="R119" s="658"/>
      <c r="S119" s="659" t="s">
        <v>3342</v>
      </c>
      <c r="T119" s="38"/>
      <c r="U119" s="38"/>
    </row>
    <row r="120" spans="1:21" ht="25.5" x14ac:dyDescent="0.2">
      <c r="A120" s="625">
        <v>105</v>
      </c>
      <c r="B120" s="646">
        <v>4739</v>
      </c>
      <c r="C120" s="647" t="s">
        <v>4645</v>
      </c>
      <c r="D120" s="648"/>
      <c r="E120" s="649" t="s">
        <v>3341</v>
      </c>
      <c r="F120" s="649" t="s">
        <v>4646</v>
      </c>
      <c r="G120" s="649" t="s">
        <v>4647</v>
      </c>
      <c r="H120" s="651" t="str">
        <f t="shared" si="6"/>
        <v>фото1</v>
      </c>
      <c r="I120" s="651"/>
      <c r="J120" s="650" t="s">
        <v>4648</v>
      </c>
      <c r="K120" s="652" t="s">
        <v>603</v>
      </c>
      <c r="L120" s="653">
        <v>25</v>
      </c>
      <c r="M120" s="678">
        <v>1736.6</v>
      </c>
      <c r="N120" s="673">
        <f t="shared" si="4"/>
        <v>1910.26</v>
      </c>
      <c r="O120" s="655"/>
      <c r="P120" s="656"/>
      <c r="Q120" s="657">
        <v>4607105115040</v>
      </c>
      <c r="R120" s="658"/>
      <c r="S120" s="659" t="s">
        <v>3342</v>
      </c>
      <c r="T120" s="38"/>
      <c r="U120" s="38"/>
    </row>
    <row r="121" spans="1:21" ht="15" x14ac:dyDescent="0.2">
      <c r="A121" s="625">
        <v>106</v>
      </c>
      <c r="B121" s="646">
        <v>1905</v>
      </c>
      <c r="C121" s="647" t="s">
        <v>4649</v>
      </c>
      <c r="D121" s="648"/>
      <c r="E121" s="649" t="s">
        <v>3341</v>
      </c>
      <c r="F121" s="649" t="s">
        <v>4650</v>
      </c>
      <c r="G121" s="649" t="s">
        <v>4651</v>
      </c>
      <c r="H121" s="651" t="str">
        <f t="shared" si="6"/>
        <v>фото1</v>
      </c>
      <c r="I121" s="651"/>
      <c r="J121" s="650" t="s">
        <v>4652</v>
      </c>
      <c r="K121" s="652" t="s">
        <v>603</v>
      </c>
      <c r="L121" s="653">
        <v>25</v>
      </c>
      <c r="M121" s="678">
        <v>1736.6</v>
      </c>
      <c r="N121" s="673">
        <f t="shared" si="4"/>
        <v>1910.26</v>
      </c>
      <c r="O121" s="655"/>
      <c r="P121" s="656"/>
      <c r="Q121" s="657">
        <v>4607105115057</v>
      </c>
      <c r="R121" s="658"/>
      <c r="S121" s="659" t="s">
        <v>3342</v>
      </c>
      <c r="T121" s="70"/>
      <c r="U121" s="70"/>
    </row>
    <row r="122" spans="1:21" ht="38.25" x14ac:dyDescent="0.2">
      <c r="A122" s="625">
        <v>107</v>
      </c>
      <c r="B122" s="646">
        <v>1823</v>
      </c>
      <c r="C122" s="647" t="s">
        <v>5715</v>
      </c>
      <c r="D122" s="648"/>
      <c r="E122" s="649" t="s">
        <v>3341</v>
      </c>
      <c r="F122" s="649" t="s">
        <v>2702</v>
      </c>
      <c r="G122" s="649" t="s">
        <v>3343</v>
      </c>
      <c r="H122" s="651" t="str">
        <f t="shared" si="6"/>
        <v>фото1</v>
      </c>
      <c r="I122" s="651"/>
      <c r="J122" s="650" t="s">
        <v>2755</v>
      </c>
      <c r="K122" s="652" t="s">
        <v>603</v>
      </c>
      <c r="L122" s="653">
        <v>25</v>
      </c>
      <c r="M122" s="678">
        <v>1230.3</v>
      </c>
      <c r="N122" s="673">
        <f t="shared" si="4"/>
        <v>1353.3300000000002</v>
      </c>
      <c r="O122" s="655"/>
      <c r="P122" s="656"/>
      <c r="Q122" s="657">
        <v>4607105115064</v>
      </c>
      <c r="R122" s="658"/>
      <c r="S122" s="659" t="s">
        <v>3342</v>
      </c>
      <c r="T122" s="70"/>
      <c r="U122" s="70"/>
    </row>
    <row r="123" spans="1:21" ht="25.5" x14ac:dyDescent="0.2">
      <c r="A123" s="625">
        <v>108</v>
      </c>
      <c r="B123" s="646">
        <v>4743</v>
      </c>
      <c r="C123" s="647" t="s">
        <v>4653</v>
      </c>
      <c r="D123" s="648"/>
      <c r="E123" s="649" t="s">
        <v>3341</v>
      </c>
      <c r="F123" s="649" t="s">
        <v>4654</v>
      </c>
      <c r="G123" s="649" t="s">
        <v>4655</v>
      </c>
      <c r="H123" s="651" t="str">
        <f t="shared" si="6"/>
        <v>фото1</v>
      </c>
      <c r="I123" s="651"/>
      <c r="J123" s="650" t="s">
        <v>4656</v>
      </c>
      <c r="K123" s="652" t="s">
        <v>603</v>
      </c>
      <c r="L123" s="653">
        <v>25</v>
      </c>
      <c r="M123" s="678">
        <v>1483.5</v>
      </c>
      <c r="N123" s="673">
        <f t="shared" si="4"/>
        <v>1631.8500000000001</v>
      </c>
      <c r="O123" s="655"/>
      <c r="P123" s="656"/>
      <c r="Q123" s="657">
        <v>4607105115088</v>
      </c>
      <c r="R123" s="658"/>
      <c r="S123" s="659" t="s">
        <v>3342</v>
      </c>
      <c r="T123" s="70"/>
      <c r="U123" s="70"/>
    </row>
    <row r="124" spans="1:21" ht="25.5" x14ac:dyDescent="0.2">
      <c r="A124" s="625">
        <v>109</v>
      </c>
      <c r="B124" s="646">
        <v>104</v>
      </c>
      <c r="C124" s="647" t="s">
        <v>2802</v>
      </c>
      <c r="D124" s="648"/>
      <c r="E124" s="649" t="s">
        <v>3341</v>
      </c>
      <c r="F124" s="649" t="s">
        <v>2703</v>
      </c>
      <c r="G124" s="649" t="s">
        <v>3344</v>
      </c>
      <c r="H124" s="651" t="str">
        <f t="shared" si="6"/>
        <v>фото1</v>
      </c>
      <c r="I124" s="651"/>
      <c r="J124" s="650" t="s">
        <v>2756</v>
      </c>
      <c r="K124" s="652" t="s">
        <v>603</v>
      </c>
      <c r="L124" s="653">
        <v>25</v>
      </c>
      <c r="M124" s="678">
        <v>1230.3</v>
      </c>
      <c r="N124" s="673">
        <f t="shared" si="4"/>
        <v>1353.3300000000002</v>
      </c>
      <c r="O124" s="655"/>
      <c r="P124" s="656"/>
      <c r="Q124" s="657">
        <v>4607105115095</v>
      </c>
      <c r="R124" s="658"/>
      <c r="S124" s="659" t="s">
        <v>3342</v>
      </c>
      <c r="T124" s="70"/>
      <c r="U124" s="70"/>
    </row>
    <row r="125" spans="1:21" ht="49.5" customHeight="1" x14ac:dyDescent="0.2">
      <c r="A125" s="625">
        <v>113</v>
      </c>
      <c r="B125" s="646">
        <v>2119</v>
      </c>
      <c r="C125" s="647" t="s">
        <v>3345</v>
      </c>
      <c r="D125" s="648"/>
      <c r="E125" s="649" t="s">
        <v>3341</v>
      </c>
      <c r="F125" s="649" t="s">
        <v>3346</v>
      </c>
      <c r="G125" s="649" t="s">
        <v>3347</v>
      </c>
      <c r="H125" s="651" t="str">
        <f t="shared" si="6"/>
        <v>фото1</v>
      </c>
      <c r="I125" s="651"/>
      <c r="J125" s="650" t="s">
        <v>3348</v>
      </c>
      <c r="K125" s="652" t="s">
        <v>603</v>
      </c>
      <c r="L125" s="653">
        <v>25</v>
      </c>
      <c r="M125" s="678">
        <v>1230.3</v>
      </c>
      <c r="N125" s="673">
        <f t="shared" si="4"/>
        <v>1353.3300000000002</v>
      </c>
      <c r="O125" s="655"/>
      <c r="P125" s="656"/>
      <c r="Q125" s="657">
        <v>4607105115101</v>
      </c>
      <c r="R125" s="658"/>
      <c r="S125" s="659" t="s">
        <v>3342</v>
      </c>
      <c r="T125" s="70"/>
      <c r="U125" s="70"/>
    </row>
    <row r="126" spans="1:21" ht="15" x14ac:dyDescent="0.2">
      <c r="A126" s="625">
        <v>114</v>
      </c>
      <c r="B126" s="646">
        <v>12</v>
      </c>
      <c r="C126" s="647" t="s">
        <v>2801</v>
      </c>
      <c r="D126" s="648"/>
      <c r="E126" s="649" t="s">
        <v>3341</v>
      </c>
      <c r="F126" s="649" t="s">
        <v>2704</v>
      </c>
      <c r="G126" s="649" t="s">
        <v>3349</v>
      </c>
      <c r="H126" s="651" t="str">
        <f t="shared" si="6"/>
        <v>фото1</v>
      </c>
      <c r="I126" s="651"/>
      <c r="J126" s="650" t="s">
        <v>623</v>
      </c>
      <c r="K126" s="652" t="s">
        <v>603</v>
      </c>
      <c r="L126" s="653">
        <v>25</v>
      </c>
      <c r="M126" s="678">
        <v>1230.3</v>
      </c>
      <c r="N126" s="673">
        <f t="shared" si="4"/>
        <v>1353.3300000000002</v>
      </c>
      <c r="O126" s="655"/>
      <c r="P126" s="656"/>
      <c r="Q126" s="657">
        <v>4607105115118</v>
      </c>
      <c r="R126" s="658"/>
      <c r="S126" s="659" t="s">
        <v>3342</v>
      </c>
      <c r="T126" s="70"/>
      <c r="U126" s="70"/>
    </row>
    <row r="127" spans="1:21" ht="25.5" x14ac:dyDescent="0.2">
      <c r="A127" s="625">
        <v>110</v>
      </c>
      <c r="B127" s="646">
        <v>9255</v>
      </c>
      <c r="C127" s="647" t="s">
        <v>8106</v>
      </c>
      <c r="D127" s="648"/>
      <c r="E127" s="661" t="s">
        <v>3341</v>
      </c>
      <c r="F127" s="661" t="s">
        <v>8107</v>
      </c>
      <c r="G127" s="661" t="s">
        <v>8108</v>
      </c>
      <c r="H127" s="662" t="str">
        <f t="shared" si="6"/>
        <v>фото1</v>
      </c>
      <c r="I127" s="662"/>
      <c r="J127" s="663" t="s">
        <v>8209</v>
      </c>
      <c r="K127" s="652" t="s">
        <v>603</v>
      </c>
      <c r="L127" s="653">
        <v>25</v>
      </c>
      <c r="M127" s="678">
        <v>1736.6</v>
      </c>
      <c r="N127" s="673">
        <f t="shared" si="4"/>
        <v>1910.26</v>
      </c>
      <c r="O127" s="655"/>
      <c r="P127" s="656"/>
      <c r="Q127" s="657">
        <v>4607105160071</v>
      </c>
      <c r="R127" s="660" t="s">
        <v>8206</v>
      </c>
      <c r="S127" s="659" t="s">
        <v>3342</v>
      </c>
      <c r="T127" s="70"/>
      <c r="U127" s="70"/>
    </row>
    <row r="128" spans="1:21" ht="25.5" x14ac:dyDescent="0.2">
      <c r="A128" s="625">
        <v>115</v>
      </c>
      <c r="B128" s="646">
        <v>1098</v>
      </c>
      <c r="C128" s="647" t="s">
        <v>2800</v>
      </c>
      <c r="D128" s="648"/>
      <c r="E128" s="649" t="s">
        <v>3341</v>
      </c>
      <c r="F128" s="649" t="s">
        <v>2705</v>
      </c>
      <c r="G128" s="649" t="s">
        <v>3350</v>
      </c>
      <c r="H128" s="651" t="str">
        <f t="shared" si="6"/>
        <v>фото1</v>
      </c>
      <c r="I128" s="651"/>
      <c r="J128" s="650" t="s">
        <v>2757</v>
      </c>
      <c r="K128" s="652" t="s">
        <v>603</v>
      </c>
      <c r="L128" s="653">
        <v>25</v>
      </c>
      <c r="M128" s="678">
        <v>1483.5</v>
      </c>
      <c r="N128" s="673">
        <f t="shared" si="4"/>
        <v>1631.8500000000001</v>
      </c>
      <c r="O128" s="655"/>
      <c r="P128" s="656"/>
      <c r="Q128" s="657">
        <v>4607105115125</v>
      </c>
      <c r="R128" s="658"/>
      <c r="S128" s="659" t="s">
        <v>3342</v>
      </c>
      <c r="T128" s="70"/>
      <c r="U128" s="70"/>
    </row>
    <row r="129" spans="1:21" ht="15" x14ac:dyDescent="0.2">
      <c r="A129" s="625">
        <v>116</v>
      </c>
      <c r="B129" s="646">
        <v>6908</v>
      </c>
      <c r="C129" s="647" t="s">
        <v>4657</v>
      </c>
      <c r="D129" s="648"/>
      <c r="E129" s="649" t="s">
        <v>3341</v>
      </c>
      <c r="F129" s="649" t="s">
        <v>4658</v>
      </c>
      <c r="G129" s="649" t="s">
        <v>4659</v>
      </c>
      <c r="H129" s="651" t="str">
        <f t="shared" si="6"/>
        <v>фото1</v>
      </c>
      <c r="I129" s="651"/>
      <c r="J129" s="650" t="s">
        <v>4660</v>
      </c>
      <c r="K129" s="652" t="s">
        <v>603</v>
      </c>
      <c r="L129" s="653">
        <v>25</v>
      </c>
      <c r="M129" s="678">
        <v>1230.3</v>
      </c>
      <c r="N129" s="673">
        <f t="shared" si="4"/>
        <v>1353.3300000000002</v>
      </c>
      <c r="O129" s="655"/>
      <c r="P129" s="656"/>
      <c r="Q129" s="657">
        <v>4607105115132</v>
      </c>
      <c r="R129" s="658"/>
      <c r="S129" s="659" t="s">
        <v>3342</v>
      </c>
      <c r="T129" s="70"/>
      <c r="U129" s="70"/>
    </row>
    <row r="130" spans="1:21" ht="51" x14ac:dyDescent="0.2">
      <c r="A130" s="625">
        <v>112</v>
      </c>
      <c r="B130" s="646">
        <v>5601</v>
      </c>
      <c r="C130" s="647" t="s">
        <v>8112</v>
      </c>
      <c r="D130" s="648"/>
      <c r="E130" s="661" t="s">
        <v>3341</v>
      </c>
      <c r="F130" s="661" t="s">
        <v>8113</v>
      </c>
      <c r="G130" s="661" t="s">
        <v>8114</v>
      </c>
      <c r="H130" s="662" t="str">
        <f t="shared" si="6"/>
        <v>фото1</v>
      </c>
      <c r="I130" s="662"/>
      <c r="J130" s="663" t="s">
        <v>8207</v>
      </c>
      <c r="K130" s="652" t="s">
        <v>603</v>
      </c>
      <c r="L130" s="653">
        <v>25</v>
      </c>
      <c r="M130" s="678">
        <v>1230.3</v>
      </c>
      <c r="N130" s="673">
        <f t="shared" si="4"/>
        <v>1353.3300000000002</v>
      </c>
      <c r="O130" s="655"/>
      <c r="P130" s="656"/>
      <c r="Q130" s="657">
        <v>4607105160095</v>
      </c>
      <c r="R130" s="660" t="s">
        <v>8206</v>
      </c>
      <c r="S130" s="659" t="s">
        <v>3342</v>
      </c>
      <c r="T130" s="70"/>
      <c r="U130" s="70"/>
    </row>
    <row r="131" spans="1:21" ht="25.5" x14ac:dyDescent="0.2">
      <c r="A131" s="625">
        <v>117</v>
      </c>
      <c r="B131" s="646">
        <v>4146</v>
      </c>
      <c r="C131" s="647" t="s">
        <v>2809</v>
      </c>
      <c r="D131" s="648"/>
      <c r="E131" s="649" t="s">
        <v>3341</v>
      </c>
      <c r="F131" s="649" t="s">
        <v>2706</v>
      </c>
      <c r="G131" s="649" t="s">
        <v>3351</v>
      </c>
      <c r="H131" s="651" t="str">
        <f t="shared" si="6"/>
        <v>фото1</v>
      </c>
      <c r="I131" s="651"/>
      <c r="J131" s="650" t="s">
        <v>2758</v>
      </c>
      <c r="K131" s="652" t="s">
        <v>603</v>
      </c>
      <c r="L131" s="653">
        <v>25</v>
      </c>
      <c r="M131" s="678">
        <v>1230.3</v>
      </c>
      <c r="N131" s="673">
        <f t="shared" si="4"/>
        <v>1353.3300000000002</v>
      </c>
      <c r="O131" s="655"/>
      <c r="P131" s="656"/>
      <c r="Q131" s="657">
        <v>4607105115163</v>
      </c>
      <c r="R131" s="658"/>
      <c r="S131" s="659" t="s">
        <v>3342</v>
      </c>
      <c r="T131" s="70"/>
      <c r="U131" s="70"/>
    </row>
    <row r="132" spans="1:21" ht="25.5" x14ac:dyDescent="0.2">
      <c r="A132" s="625">
        <v>118</v>
      </c>
      <c r="B132" s="646">
        <v>823</v>
      </c>
      <c r="C132" s="647" t="s">
        <v>4104</v>
      </c>
      <c r="D132" s="648"/>
      <c r="E132" s="649" t="s">
        <v>3341</v>
      </c>
      <c r="F132" s="649" t="s">
        <v>4006</v>
      </c>
      <c r="G132" s="649" t="s">
        <v>4043</v>
      </c>
      <c r="H132" s="651" t="str">
        <f t="shared" si="6"/>
        <v>фото1</v>
      </c>
      <c r="I132" s="651"/>
      <c r="J132" s="650" t="s">
        <v>4078</v>
      </c>
      <c r="K132" s="652" t="s">
        <v>603</v>
      </c>
      <c r="L132" s="653">
        <v>25</v>
      </c>
      <c r="M132" s="678">
        <v>1483.5</v>
      </c>
      <c r="N132" s="673">
        <f t="shared" si="4"/>
        <v>1631.8500000000001</v>
      </c>
      <c r="O132" s="655"/>
      <c r="P132" s="656"/>
      <c r="Q132" s="657">
        <v>4607105115170</v>
      </c>
      <c r="R132" s="658"/>
      <c r="S132" s="659" t="s">
        <v>3342</v>
      </c>
      <c r="T132" s="70"/>
      <c r="U132" s="70"/>
    </row>
    <row r="133" spans="1:21" ht="38.25" x14ac:dyDescent="0.2">
      <c r="A133" s="625">
        <v>119</v>
      </c>
      <c r="B133" s="646">
        <v>9349</v>
      </c>
      <c r="C133" s="647" t="s">
        <v>4661</v>
      </c>
      <c r="D133" s="648"/>
      <c r="E133" s="649" t="s">
        <v>3341</v>
      </c>
      <c r="F133" s="649" t="s">
        <v>4662</v>
      </c>
      <c r="G133" s="649" t="s">
        <v>4663</v>
      </c>
      <c r="H133" s="651" t="str">
        <f t="shared" si="6"/>
        <v>фото1</v>
      </c>
      <c r="I133" s="651"/>
      <c r="J133" s="650" t="s">
        <v>4664</v>
      </c>
      <c r="K133" s="652" t="s">
        <v>603</v>
      </c>
      <c r="L133" s="653">
        <v>25</v>
      </c>
      <c r="M133" s="678">
        <v>1736.6</v>
      </c>
      <c r="N133" s="673">
        <f t="shared" si="4"/>
        <v>1910.26</v>
      </c>
      <c r="O133" s="655"/>
      <c r="P133" s="656"/>
      <c r="Q133" s="657">
        <v>4607105115187</v>
      </c>
      <c r="R133" s="658"/>
      <c r="S133" s="659" t="s">
        <v>3342</v>
      </c>
      <c r="T133" s="70"/>
      <c r="U133" s="70"/>
    </row>
    <row r="134" spans="1:21" ht="25.5" x14ac:dyDescent="0.2">
      <c r="A134" s="625">
        <v>120</v>
      </c>
      <c r="B134" s="646">
        <v>3017</v>
      </c>
      <c r="C134" s="647" t="s">
        <v>5716</v>
      </c>
      <c r="D134" s="648"/>
      <c r="E134" s="649" t="s">
        <v>3341</v>
      </c>
      <c r="F134" s="649" t="s">
        <v>4665</v>
      </c>
      <c r="G134" s="649" t="s">
        <v>4666</v>
      </c>
      <c r="H134" s="651" t="str">
        <f t="shared" si="6"/>
        <v>фото1</v>
      </c>
      <c r="I134" s="651"/>
      <c r="J134" s="650" t="s">
        <v>4667</v>
      </c>
      <c r="K134" s="652" t="s">
        <v>603</v>
      </c>
      <c r="L134" s="653">
        <v>25</v>
      </c>
      <c r="M134" s="678">
        <v>1736.6</v>
      </c>
      <c r="N134" s="673">
        <f t="shared" si="4"/>
        <v>1910.26</v>
      </c>
      <c r="O134" s="655"/>
      <c r="P134" s="656"/>
      <c r="Q134" s="657">
        <v>4607105115200</v>
      </c>
      <c r="R134" s="658"/>
      <c r="S134" s="659" t="s">
        <v>3342</v>
      </c>
      <c r="T134" s="70"/>
      <c r="U134" s="70"/>
    </row>
    <row r="135" spans="1:21" ht="25.5" x14ac:dyDescent="0.2">
      <c r="A135" s="625">
        <v>121</v>
      </c>
      <c r="B135" s="646">
        <v>6922</v>
      </c>
      <c r="C135" s="647" t="s">
        <v>2803</v>
      </c>
      <c r="D135" s="648"/>
      <c r="E135" s="649" t="s">
        <v>3341</v>
      </c>
      <c r="F135" s="649" t="s">
        <v>2707</v>
      </c>
      <c r="G135" s="649" t="s">
        <v>3352</v>
      </c>
      <c r="H135" s="651" t="str">
        <f t="shared" si="6"/>
        <v>фото1</v>
      </c>
      <c r="I135" s="651"/>
      <c r="J135" s="650" t="s">
        <v>2759</v>
      </c>
      <c r="K135" s="652" t="s">
        <v>603</v>
      </c>
      <c r="L135" s="653">
        <v>25</v>
      </c>
      <c r="M135" s="678">
        <v>1230.3</v>
      </c>
      <c r="N135" s="673">
        <f t="shared" si="4"/>
        <v>1353.3300000000002</v>
      </c>
      <c r="O135" s="655"/>
      <c r="P135" s="656"/>
      <c r="Q135" s="657">
        <v>4607105115217</v>
      </c>
      <c r="R135" s="658"/>
      <c r="S135" s="659" t="s">
        <v>3342</v>
      </c>
      <c r="T135" s="70"/>
      <c r="U135" s="70"/>
    </row>
    <row r="136" spans="1:21" ht="25.5" x14ac:dyDescent="0.2">
      <c r="A136" s="625">
        <v>122</v>
      </c>
      <c r="B136" s="646">
        <v>3175</v>
      </c>
      <c r="C136" s="647" t="s">
        <v>2804</v>
      </c>
      <c r="D136" s="648"/>
      <c r="E136" s="649" t="s">
        <v>3341</v>
      </c>
      <c r="F136" s="649" t="s">
        <v>2708</v>
      </c>
      <c r="G136" s="649" t="s">
        <v>3353</v>
      </c>
      <c r="H136" s="651" t="str">
        <f t="shared" si="6"/>
        <v>фото1</v>
      </c>
      <c r="I136" s="651"/>
      <c r="J136" s="650" t="s">
        <v>2760</v>
      </c>
      <c r="K136" s="652" t="s">
        <v>603</v>
      </c>
      <c r="L136" s="653">
        <v>25</v>
      </c>
      <c r="M136" s="678">
        <v>1230.3</v>
      </c>
      <c r="N136" s="673">
        <f t="shared" si="4"/>
        <v>1353.3300000000002</v>
      </c>
      <c r="O136" s="655"/>
      <c r="P136" s="656"/>
      <c r="Q136" s="657">
        <v>4607105115224</v>
      </c>
      <c r="R136" s="658"/>
      <c r="S136" s="659" t="s">
        <v>3342</v>
      </c>
      <c r="T136" s="70"/>
      <c r="U136" s="70"/>
    </row>
    <row r="137" spans="1:21" ht="25.5" x14ac:dyDescent="0.2">
      <c r="A137" s="625">
        <v>123</v>
      </c>
      <c r="B137" s="646">
        <v>9350</v>
      </c>
      <c r="C137" s="647" t="s">
        <v>3354</v>
      </c>
      <c r="D137" s="648"/>
      <c r="E137" s="649" t="s">
        <v>3341</v>
      </c>
      <c r="F137" s="649" t="s">
        <v>2709</v>
      </c>
      <c r="G137" s="649" t="s">
        <v>3355</v>
      </c>
      <c r="H137" s="651" t="str">
        <f t="shared" si="6"/>
        <v>фото1</v>
      </c>
      <c r="I137" s="651"/>
      <c r="J137" s="650" t="s">
        <v>2761</v>
      </c>
      <c r="K137" s="652" t="s">
        <v>603</v>
      </c>
      <c r="L137" s="653">
        <v>25</v>
      </c>
      <c r="M137" s="678">
        <v>1230.3</v>
      </c>
      <c r="N137" s="673">
        <f t="shared" si="4"/>
        <v>1353.3300000000002</v>
      </c>
      <c r="O137" s="655"/>
      <c r="P137" s="656"/>
      <c r="Q137" s="657">
        <v>4607105115231</v>
      </c>
      <c r="R137" s="658"/>
      <c r="S137" s="659" t="s">
        <v>3342</v>
      </c>
      <c r="T137" s="70"/>
      <c r="U137" s="70"/>
    </row>
    <row r="138" spans="1:21" ht="15" x14ac:dyDescent="0.2">
      <c r="A138" s="625">
        <v>124</v>
      </c>
      <c r="B138" s="646">
        <v>6924</v>
      </c>
      <c r="C138" s="647" t="s">
        <v>2805</v>
      </c>
      <c r="D138" s="648"/>
      <c r="E138" s="649" t="s">
        <v>3341</v>
      </c>
      <c r="F138" s="649" t="s">
        <v>2710</v>
      </c>
      <c r="G138" s="649" t="s">
        <v>3356</v>
      </c>
      <c r="H138" s="651" t="str">
        <f t="shared" si="6"/>
        <v>фото1</v>
      </c>
      <c r="I138" s="651"/>
      <c r="J138" s="650" t="s">
        <v>2762</v>
      </c>
      <c r="K138" s="652" t="s">
        <v>603</v>
      </c>
      <c r="L138" s="653">
        <v>25</v>
      </c>
      <c r="M138" s="678">
        <v>1179.7</v>
      </c>
      <c r="N138" s="673">
        <f t="shared" si="4"/>
        <v>1297.67</v>
      </c>
      <c r="O138" s="655"/>
      <c r="P138" s="656"/>
      <c r="Q138" s="657">
        <v>4607105115255</v>
      </c>
      <c r="R138" s="658"/>
      <c r="S138" s="659" t="s">
        <v>3342</v>
      </c>
      <c r="T138" s="70"/>
      <c r="U138" s="70"/>
    </row>
    <row r="139" spans="1:21" ht="25.5" x14ac:dyDescent="0.2">
      <c r="A139" s="625">
        <v>125</v>
      </c>
      <c r="B139" s="646">
        <v>4149</v>
      </c>
      <c r="C139" s="647" t="s">
        <v>2806</v>
      </c>
      <c r="D139" s="648"/>
      <c r="E139" s="649" t="s">
        <v>3341</v>
      </c>
      <c r="F139" s="649" t="s">
        <v>2711</v>
      </c>
      <c r="G139" s="649" t="s">
        <v>3357</v>
      </c>
      <c r="H139" s="651" t="str">
        <f t="shared" si="6"/>
        <v>фото1</v>
      </c>
      <c r="I139" s="651"/>
      <c r="J139" s="650" t="s">
        <v>2763</v>
      </c>
      <c r="K139" s="652" t="s">
        <v>603</v>
      </c>
      <c r="L139" s="653">
        <v>25</v>
      </c>
      <c r="M139" s="678">
        <v>1230.3</v>
      </c>
      <c r="N139" s="673">
        <f t="shared" si="4"/>
        <v>1353.3300000000002</v>
      </c>
      <c r="O139" s="655"/>
      <c r="P139" s="656"/>
      <c r="Q139" s="657">
        <v>4607105115279</v>
      </c>
      <c r="R139" s="658"/>
      <c r="S139" s="659" t="s">
        <v>3342</v>
      </c>
      <c r="T139" s="70"/>
      <c r="U139" s="70"/>
    </row>
    <row r="140" spans="1:21" ht="15" x14ac:dyDescent="0.2">
      <c r="A140" s="625">
        <v>126</v>
      </c>
      <c r="B140" s="646">
        <v>4233</v>
      </c>
      <c r="C140" s="647" t="s">
        <v>4668</v>
      </c>
      <c r="D140" s="648"/>
      <c r="E140" s="649" t="s">
        <v>3341</v>
      </c>
      <c r="F140" s="649" t="s">
        <v>4669</v>
      </c>
      <c r="G140" s="649" t="s">
        <v>4670</v>
      </c>
      <c r="H140" s="651" t="str">
        <f t="shared" si="6"/>
        <v>фото1</v>
      </c>
      <c r="I140" s="651"/>
      <c r="J140" s="650" t="s">
        <v>4671</v>
      </c>
      <c r="K140" s="652" t="s">
        <v>603</v>
      </c>
      <c r="L140" s="653">
        <v>25</v>
      </c>
      <c r="M140" s="678">
        <v>1230.3</v>
      </c>
      <c r="N140" s="673">
        <f t="shared" si="4"/>
        <v>1353.3300000000002</v>
      </c>
      <c r="O140" s="655"/>
      <c r="P140" s="656"/>
      <c r="Q140" s="657">
        <v>4607105115286</v>
      </c>
      <c r="R140" s="658"/>
      <c r="S140" s="659" t="s">
        <v>3342</v>
      </c>
      <c r="T140" s="70"/>
      <c r="U140" s="70"/>
    </row>
    <row r="141" spans="1:21" ht="38.25" x14ac:dyDescent="0.2">
      <c r="A141" s="625">
        <v>127</v>
      </c>
      <c r="B141" s="646">
        <v>3694</v>
      </c>
      <c r="C141" s="647" t="s">
        <v>3358</v>
      </c>
      <c r="D141" s="648"/>
      <c r="E141" s="649" t="s">
        <v>3341</v>
      </c>
      <c r="F141" s="649" t="s">
        <v>2712</v>
      </c>
      <c r="G141" s="649" t="s">
        <v>3359</v>
      </c>
      <c r="H141" s="651" t="str">
        <f t="shared" si="6"/>
        <v>фото1</v>
      </c>
      <c r="I141" s="651"/>
      <c r="J141" s="650" t="s">
        <v>8115</v>
      </c>
      <c r="K141" s="652" t="s">
        <v>603</v>
      </c>
      <c r="L141" s="653">
        <v>25</v>
      </c>
      <c r="M141" s="678">
        <v>1432.8</v>
      </c>
      <c r="N141" s="673">
        <f t="shared" si="4"/>
        <v>1576.0800000000002</v>
      </c>
      <c r="O141" s="655"/>
      <c r="P141" s="656"/>
      <c r="Q141" s="657">
        <v>4607105115309</v>
      </c>
      <c r="R141" s="658"/>
      <c r="S141" s="659" t="s">
        <v>3342</v>
      </c>
      <c r="T141" s="70"/>
      <c r="U141" s="70"/>
    </row>
    <row r="142" spans="1:21" ht="38.25" x14ac:dyDescent="0.2">
      <c r="A142" s="625">
        <v>128</v>
      </c>
      <c r="B142" s="646">
        <v>9915</v>
      </c>
      <c r="C142" s="647" t="s">
        <v>5717</v>
      </c>
      <c r="D142" s="648"/>
      <c r="E142" s="649" t="s">
        <v>3341</v>
      </c>
      <c r="F142" s="649" t="s">
        <v>5558</v>
      </c>
      <c r="G142" s="649" t="s">
        <v>5559</v>
      </c>
      <c r="H142" s="651" t="str">
        <f t="shared" si="6"/>
        <v>фото1</v>
      </c>
      <c r="I142" s="651"/>
      <c r="J142" s="650" t="s">
        <v>5660</v>
      </c>
      <c r="K142" s="652" t="s">
        <v>603</v>
      </c>
      <c r="L142" s="653">
        <v>25</v>
      </c>
      <c r="M142" s="678">
        <v>1483.5</v>
      </c>
      <c r="N142" s="673">
        <f t="shared" si="4"/>
        <v>1631.8500000000001</v>
      </c>
      <c r="O142" s="655"/>
      <c r="P142" s="656"/>
      <c r="Q142" s="657">
        <v>4607105115330</v>
      </c>
      <c r="R142" s="658"/>
      <c r="S142" s="659" t="s">
        <v>3342</v>
      </c>
      <c r="T142" s="70"/>
      <c r="U142" s="70"/>
    </row>
    <row r="143" spans="1:21" ht="25.5" x14ac:dyDescent="0.2">
      <c r="A143" s="625">
        <v>129</v>
      </c>
      <c r="B143" s="646">
        <v>3174</v>
      </c>
      <c r="C143" s="647" t="s">
        <v>4672</v>
      </c>
      <c r="D143" s="648"/>
      <c r="E143" s="649" t="s">
        <v>3341</v>
      </c>
      <c r="F143" s="649" t="s">
        <v>4673</v>
      </c>
      <c r="G143" s="649" t="s">
        <v>4674</v>
      </c>
      <c r="H143" s="651" t="str">
        <f t="shared" si="6"/>
        <v>фото1</v>
      </c>
      <c r="I143" s="651"/>
      <c r="J143" s="650" t="s">
        <v>4675</v>
      </c>
      <c r="K143" s="652" t="s">
        <v>603</v>
      </c>
      <c r="L143" s="653">
        <v>25</v>
      </c>
      <c r="M143" s="678">
        <v>1230.3</v>
      </c>
      <c r="N143" s="673">
        <f t="shared" si="4"/>
        <v>1353.3300000000002</v>
      </c>
      <c r="O143" s="655"/>
      <c r="P143" s="656"/>
      <c r="Q143" s="657">
        <v>4607105115347</v>
      </c>
      <c r="R143" s="658"/>
      <c r="S143" s="659" t="s">
        <v>3342</v>
      </c>
      <c r="T143" s="70"/>
      <c r="U143" s="70"/>
    </row>
    <row r="144" spans="1:21" ht="89.25" x14ac:dyDescent="0.2">
      <c r="A144" s="625">
        <v>111</v>
      </c>
      <c r="B144" s="646">
        <v>11302</v>
      </c>
      <c r="C144" s="647" t="s">
        <v>8109</v>
      </c>
      <c r="D144" s="648"/>
      <c r="E144" s="661" t="s">
        <v>3341</v>
      </c>
      <c r="F144" s="661" t="s">
        <v>8110</v>
      </c>
      <c r="G144" s="661" t="s">
        <v>8111</v>
      </c>
      <c r="H144" s="662" t="str">
        <f t="shared" si="6"/>
        <v>фото1</v>
      </c>
      <c r="I144" s="662"/>
      <c r="J144" s="663" t="s">
        <v>8208</v>
      </c>
      <c r="K144" s="652" t="s">
        <v>603</v>
      </c>
      <c r="L144" s="653">
        <v>25</v>
      </c>
      <c r="M144" s="678">
        <v>1736.6</v>
      </c>
      <c r="N144" s="673">
        <f t="shared" si="4"/>
        <v>1910.26</v>
      </c>
      <c r="O144" s="655"/>
      <c r="P144" s="656"/>
      <c r="Q144" s="657">
        <v>4607105160088</v>
      </c>
      <c r="R144" s="660" t="s">
        <v>8206</v>
      </c>
      <c r="S144" s="659" t="s">
        <v>3342</v>
      </c>
      <c r="T144" s="70"/>
      <c r="U144" s="70"/>
    </row>
    <row r="145" spans="1:21" ht="15" x14ac:dyDescent="0.2">
      <c r="A145" s="625">
        <v>130</v>
      </c>
      <c r="B145" s="646">
        <v>3183</v>
      </c>
      <c r="C145" s="647" t="s">
        <v>2807</v>
      </c>
      <c r="D145" s="648"/>
      <c r="E145" s="649" t="s">
        <v>3341</v>
      </c>
      <c r="F145" s="649" t="s">
        <v>2713</v>
      </c>
      <c r="G145" s="649" t="s">
        <v>3360</v>
      </c>
      <c r="H145" s="651" t="str">
        <f t="shared" si="6"/>
        <v>фото1</v>
      </c>
      <c r="I145" s="651"/>
      <c r="J145" s="650" t="s">
        <v>2764</v>
      </c>
      <c r="K145" s="652" t="s">
        <v>603</v>
      </c>
      <c r="L145" s="653">
        <v>25</v>
      </c>
      <c r="M145" s="678">
        <v>1179.7</v>
      </c>
      <c r="N145" s="673">
        <f t="shared" si="4"/>
        <v>1297.67</v>
      </c>
      <c r="O145" s="655"/>
      <c r="P145" s="656"/>
      <c r="Q145" s="657">
        <v>4607105115361</v>
      </c>
      <c r="R145" s="658"/>
      <c r="S145" s="659" t="s">
        <v>3342</v>
      </c>
      <c r="T145" s="70"/>
      <c r="U145" s="70"/>
    </row>
    <row r="146" spans="1:21" ht="25.5" x14ac:dyDescent="0.2">
      <c r="A146" s="625">
        <v>131</v>
      </c>
      <c r="B146" s="646">
        <v>6927</v>
      </c>
      <c r="C146" s="647" t="s">
        <v>2808</v>
      </c>
      <c r="D146" s="648"/>
      <c r="E146" s="649" t="s">
        <v>3341</v>
      </c>
      <c r="F146" s="649" t="s">
        <v>2714</v>
      </c>
      <c r="G146" s="649" t="s">
        <v>3361</v>
      </c>
      <c r="H146" s="651" t="str">
        <f t="shared" si="6"/>
        <v>фото1</v>
      </c>
      <c r="I146" s="651"/>
      <c r="J146" s="650" t="s">
        <v>2765</v>
      </c>
      <c r="K146" s="652" t="s">
        <v>603</v>
      </c>
      <c r="L146" s="653">
        <v>25</v>
      </c>
      <c r="M146" s="678">
        <v>1179.7</v>
      </c>
      <c r="N146" s="673">
        <f t="shared" si="4"/>
        <v>1297.67</v>
      </c>
      <c r="O146" s="655"/>
      <c r="P146" s="656"/>
      <c r="Q146" s="657">
        <v>4607105115378</v>
      </c>
      <c r="R146" s="658"/>
      <c r="S146" s="659" t="s">
        <v>3342</v>
      </c>
      <c r="T146" s="70"/>
      <c r="U146" s="70"/>
    </row>
    <row r="147" spans="1:21" ht="15" x14ac:dyDescent="0.2">
      <c r="A147" s="625">
        <v>132</v>
      </c>
      <c r="B147" s="646">
        <v>3706</v>
      </c>
      <c r="C147" s="647" t="s">
        <v>8116</v>
      </c>
      <c r="D147" s="648"/>
      <c r="E147" s="649" t="s">
        <v>3341</v>
      </c>
      <c r="F147" s="649" t="s">
        <v>8117</v>
      </c>
      <c r="G147" s="649" t="s">
        <v>8118</v>
      </c>
      <c r="H147" s="651" t="str">
        <f t="shared" si="6"/>
        <v>фото1</v>
      </c>
      <c r="I147" s="651"/>
      <c r="J147" s="650" t="s">
        <v>8119</v>
      </c>
      <c r="K147" s="652" t="s">
        <v>603</v>
      </c>
      <c r="L147" s="653">
        <v>25</v>
      </c>
      <c r="M147" s="678">
        <v>1179.7</v>
      </c>
      <c r="N147" s="673">
        <f t="shared" ref="N147:N210" si="7">M147*1.1</f>
        <v>1297.67</v>
      </c>
      <c r="O147" s="655"/>
      <c r="P147" s="656"/>
      <c r="Q147" s="657">
        <v>4607105115385</v>
      </c>
      <c r="R147" s="658"/>
      <c r="S147" s="659" t="s">
        <v>3342</v>
      </c>
      <c r="T147" s="38"/>
      <c r="U147" s="38"/>
    </row>
    <row r="148" spans="1:21" ht="15.75" x14ac:dyDescent="0.2">
      <c r="A148" s="625">
        <v>133</v>
      </c>
      <c r="B148" s="633"/>
      <c r="C148" s="634"/>
      <c r="D148" s="635"/>
      <c r="E148" s="636"/>
      <c r="F148" s="637" t="s">
        <v>8120</v>
      </c>
      <c r="G148" s="638"/>
      <c r="H148" s="640"/>
      <c r="I148" s="641"/>
      <c r="J148" s="639"/>
      <c r="K148" s="642"/>
      <c r="L148" s="642"/>
      <c r="M148" s="677"/>
      <c r="N148" s="673">
        <f t="shared" si="7"/>
        <v>0</v>
      </c>
      <c r="O148" s="633"/>
      <c r="P148" s="643"/>
      <c r="Q148" s="644"/>
      <c r="R148" s="645"/>
      <c r="S148" s="645"/>
      <c r="T148" s="70"/>
      <c r="U148" s="70"/>
    </row>
    <row r="149" spans="1:21" ht="38.25" x14ac:dyDescent="0.2">
      <c r="A149" s="625">
        <v>134</v>
      </c>
      <c r="B149" s="646">
        <v>5912</v>
      </c>
      <c r="C149" s="647" t="s">
        <v>8121</v>
      </c>
      <c r="D149" s="648"/>
      <c r="E149" s="649" t="s">
        <v>5561</v>
      </c>
      <c r="F149" s="649" t="s">
        <v>5562</v>
      </c>
      <c r="G149" s="649" t="s">
        <v>5563</v>
      </c>
      <c r="H149" s="651" t="str">
        <f t="shared" ref="H149:H154" si="8">HYPERLINK("http://www.gardenbulbs.ru/images/vesna_CL/thumbnails/"&amp;C149&amp;".jpg","фото1")</f>
        <v>фото1</v>
      </c>
      <c r="I149" s="651"/>
      <c r="J149" s="650" t="s">
        <v>5661</v>
      </c>
      <c r="K149" s="652" t="s">
        <v>603</v>
      </c>
      <c r="L149" s="653">
        <v>25</v>
      </c>
      <c r="M149" s="678">
        <v>2398.1999999999998</v>
      </c>
      <c r="N149" s="673">
        <f t="shared" si="7"/>
        <v>2638.02</v>
      </c>
      <c r="O149" s="655"/>
      <c r="P149" s="656"/>
      <c r="Q149" s="657">
        <v>4607105115422</v>
      </c>
      <c r="R149" s="658"/>
      <c r="S149" s="659" t="s">
        <v>5690</v>
      </c>
      <c r="T149" s="70"/>
      <c r="U149" s="70"/>
    </row>
    <row r="150" spans="1:21" ht="38.25" x14ac:dyDescent="0.2">
      <c r="A150" s="625">
        <v>135</v>
      </c>
      <c r="B150" s="646">
        <v>8612</v>
      </c>
      <c r="C150" s="647" t="s">
        <v>5718</v>
      </c>
      <c r="D150" s="648"/>
      <c r="E150" s="649" t="s">
        <v>5561</v>
      </c>
      <c r="F150" s="649" t="s">
        <v>5564</v>
      </c>
      <c r="G150" s="649" t="s">
        <v>5565</v>
      </c>
      <c r="H150" s="651" t="str">
        <f t="shared" si="8"/>
        <v>фото1</v>
      </c>
      <c r="I150" s="651"/>
      <c r="J150" s="650" t="s">
        <v>5662</v>
      </c>
      <c r="K150" s="652" t="s">
        <v>603</v>
      </c>
      <c r="L150" s="653">
        <v>25</v>
      </c>
      <c r="M150" s="678">
        <v>2398.1999999999998</v>
      </c>
      <c r="N150" s="673">
        <f t="shared" si="7"/>
        <v>2638.02</v>
      </c>
      <c r="O150" s="655"/>
      <c r="P150" s="656"/>
      <c r="Q150" s="657">
        <v>4607105115439</v>
      </c>
      <c r="R150" s="658"/>
      <c r="S150" s="659" t="s">
        <v>5690</v>
      </c>
      <c r="T150" s="70"/>
      <c r="U150" s="70"/>
    </row>
    <row r="151" spans="1:21" ht="25.5" x14ac:dyDescent="0.2">
      <c r="A151" s="625">
        <v>136</v>
      </c>
      <c r="B151" s="646">
        <v>13391</v>
      </c>
      <c r="C151" s="647" t="s">
        <v>8122</v>
      </c>
      <c r="D151" s="648"/>
      <c r="E151" s="649" t="s">
        <v>5561</v>
      </c>
      <c r="F151" s="649" t="s">
        <v>8123</v>
      </c>
      <c r="G151" s="649" t="s">
        <v>8124</v>
      </c>
      <c r="H151" s="651" t="str">
        <f t="shared" si="8"/>
        <v>фото1</v>
      </c>
      <c r="I151" s="651"/>
      <c r="J151" s="650" t="s">
        <v>8125</v>
      </c>
      <c r="K151" s="652" t="s">
        <v>603</v>
      </c>
      <c r="L151" s="653">
        <v>25</v>
      </c>
      <c r="M151" s="678">
        <v>2398.1999999999998</v>
      </c>
      <c r="N151" s="673">
        <f t="shared" si="7"/>
        <v>2638.02</v>
      </c>
      <c r="O151" s="655"/>
      <c r="P151" s="656"/>
      <c r="Q151" s="657">
        <v>4607105154247</v>
      </c>
      <c r="R151" s="658"/>
      <c r="S151" s="659" t="s">
        <v>5690</v>
      </c>
      <c r="T151" s="70"/>
      <c r="U151" s="70"/>
    </row>
    <row r="152" spans="1:21" ht="25.5" x14ac:dyDescent="0.2">
      <c r="A152" s="625">
        <v>137</v>
      </c>
      <c r="B152" s="646">
        <v>9900</v>
      </c>
      <c r="C152" s="647" t="s">
        <v>5719</v>
      </c>
      <c r="D152" s="648"/>
      <c r="E152" s="649" t="s">
        <v>5561</v>
      </c>
      <c r="F152" s="649" t="s">
        <v>5566</v>
      </c>
      <c r="G152" s="649" t="s">
        <v>5567</v>
      </c>
      <c r="H152" s="651" t="str">
        <f t="shared" si="8"/>
        <v>фото1</v>
      </c>
      <c r="I152" s="651"/>
      <c r="J152" s="650" t="s">
        <v>5663</v>
      </c>
      <c r="K152" s="652" t="s">
        <v>603</v>
      </c>
      <c r="L152" s="653">
        <v>25</v>
      </c>
      <c r="M152" s="678">
        <v>2398.1999999999998</v>
      </c>
      <c r="N152" s="673">
        <f t="shared" si="7"/>
        <v>2638.02</v>
      </c>
      <c r="O152" s="655"/>
      <c r="P152" s="656"/>
      <c r="Q152" s="657">
        <v>4607105115446</v>
      </c>
      <c r="R152" s="658"/>
      <c r="S152" s="659" t="s">
        <v>5690</v>
      </c>
      <c r="T152" s="70"/>
      <c r="U152" s="70"/>
    </row>
    <row r="153" spans="1:21" ht="38.25" x14ac:dyDescent="0.2">
      <c r="A153" s="625">
        <v>138</v>
      </c>
      <c r="B153" s="646">
        <v>9805</v>
      </c>
      <c r="C153" s="647" t="s">
        <v>5720</v>
      </c>
      <c r="D153" s="648"/>
      <c r="E153" s="649" t="s">
        <v>5561</v>
      </c>
      <c r="F153" s="649" t="s">
        <v>5568</v>
      </c>
      <c r="G153" s="649" t="s">
        <v>5569</v>
      </c>
      <c r="H153" s="651" t="str">
        <f t="shared" si="8"/>
        <v>фото1</v>
      </c>
      <c r="I153" s="651"/>
      <c r="J153" s="650" t="s">
        <v>5664</v>
      </c>
      <c r="K153" s="652" t="s">
        <v>603</v>
      </c>
      <c r="L153" s="653">
        <v>25</v>
      </c>
      <c r="M153" s="678">
        <v>2398.1999999999998</v>
      </c>
      <c r="N153" s="673">
        <f t="shared" si="7"/>
        <v>2638.02</v>
      </c>
      <c r="O153" s="655"/>
      <c r="P153" s="656"/>
      <c r="Q153" s="657">
        <v>4607105115453</v>
      </c>
      <c r="R153" s="658"/>
      <c r="S153" s="659" t="s">
        <v>5690</v>
      </c>
      <c r="T153" s="38"/>
      <c r="U153" s="38"/>
    </row>
    <row r="154" spans="1:21" ht="25.5" x14ac:dyDescent="0.2">
      <c r="A154" s="625">
        <v>139</v>
      </c>
      <c r="B154" s="646">
        <v>9807</v>
      </c>
      <c r="C154" s="647" t="s">
        <v>5721</v>
      </c>
      <c r="D154" s="648"/>
      <c r="E154" s="649" t="s">
        <v>5561</v>
      </c>
      <c r="F154" s="649" t="s">
        <v>5570</v>
      </c>
      <c r="G154" s="649" t="s">
        <v>5571</v>
      </c>
      <c r="H154" s="651" t="str">
        <f t="shared" si="8"/>
        <v>фото1</v>
      </c>
      <c r="I154" s="651"/>
      <c r="J154" s="650" t="s">
        <v>5665</v>
      </c>
      <c r="K154" s="652" t="s">
        <v>603</v>
      </c>
      <c r="L154" s="653">
        <v>25</v>
      </c>
      <c r="M154" s="678">
        <v>2398.1999999999998</v>
      </c>
      <c r="N154" s="673">
        <f t="shared" si="7"/>
        <v>2638.02</v>
      </c>
      <c r="O154" s="655"/>
      <c r="P154" s="656"/>
      <c r="Q154" s="657">
        <v>4607105115460</v>
      </c>
      <c r="R154" s="658"/>
      <c r="S154" s="659" t="s">
        <v>5690</v>
      </c>
      <c r="T154" s="38"/>
      <c r="U154" s="38"/>
    </row>
    <row r="155" spans="1:21" ht="15.75" x14ac:dyDescent="0.2">
      <c r="A155" s="625">
        <v>140</v>
      </c>
      <c r="B155" s="633"/>
      <c r="C155" s="634"/>
      <c r="D155" s="635"/>
      <c r="E155" s="636"/>
      <c r="F155" s="637" t="s">
        <v>5560</v>
      </c>
      <c r="G155" s="638"/>
      <c r="H155" s="640"/>
      <c r="I155" s="641"/>
      <c r="J155" s="639"/>
      <c r="K155" s="642"/>
      <c r="L155" s="642"/>
      <c r="M155" s="677"/>
      <c r="N155" s="673">
        <f t="shared" si="7"/>
        <v>0</v>
      </c>
      <c r="O155" s="633"/>
      <c r="P155" s="643"/>
      <c r="Q155" s="644"/>
      <c r="R155" s="645"/>
      <c r="S155" s="645"/>
      <c r="T155" s="38"/>
      <c r="U155" s="38"/>
    </row>
    <row r="156" spans="1:21" ht="25.5" x14ac:dyDescent="0.2">
      <c r="A156" s="625">
        <v>141</v>
      </c>
      <c r="B156" s="646">
        <v>9355</v>
      </c>
      <c r="C156" s="647" t="s">
        <v>8126</v>
      </c>
      <c r="D156" s="648"/>
      <c r="E156" s="649" t="s">
        <v>5561</v>
      </c>
      <c r="F156" s="649" t="s">
        <v>8127</v>
      </c>
      <c r="G156" s="649" t="s">
        <v>8128</v>
      </c>
      <c r="H156" s="651" t="str">
        <f>HYPERLINK("http://www.gardenbulbs.ru/images/vesna_CL/thumbnails/"&amp;C156&amp;".jpg","фото1")</f>
        <v>фото1</v>
      </c>
      <c r="I156" s="651"/>
      <c r="J156" s="650" t="s">
        <v>8129</v>
      </c>
      <c r="K156" s="652" t="s">
        <v>603</v>
      </c>
      <c r="L156" s="653">
        <v>25</v>
      </c>
      <c r="M156" s="678">
        <v>2116.3000000000002</v>
      </c>
      <c r="N156" s="673">
        <f t="shared" si="7"/>
        <v>2327.9300000000003</v>
      </c>
      <c r="O156" s="655"/>
      <c r="P156" s="656"/>
      <c r="Q156" s="657">
        <v>4607105115415</v>
      </c>
      <c r="R156" s="658"/>
      <c r="S156" s="659" t="s">
        <v>5690</v>
      </c>
      <c r="T156" s="38"/>
      <c r="U156" s="38"/>
    </row>
    <row r="157" spans="1:21" ht="25.5" x14ac:dyDescent="0.2">
      <c r="A157" s="625">
        <v>142</v>
      </c>
      <c r="B157" s="646">
        <v>5481</v>
      </c>
      <c r="C157" s="647" t="s">
        <v>5722</v>
      </c>
      <c r="D157" s="648"/>
      <c r="E157" s="649" t="s">
        <v>5561</v>
      </c>
      <c r="F157" s="649" t="s">
        <v>5572</v>
      </c>
      <c r="G157" s="649" t="s">
        <v>5573</v>
      </c>
      <c r="H157" s="651" t="str">
        <f>HYPERLINK("http://www.gardenbulbs.ru/images/vesna_CL/thumbnails/"&amp;C157&amp;".jpg","фото1")</f>
        <v>фото1</v>
      </c>
      <c r="I157" s="651"/>
      <c r="J157" s="650" t="s">
        <v>5666</v>
      </c>
      <c r="K157" s="652" t="s">
        <v>603</v>
      </c>
      <c r="L157" s="653">
        <v>25</v>
      </c>
      <c r="M157" s="678">
        <v>2116.3000000000002</v>
      </c>
      <c r="N157" s="673">
        <f t="shared" si="7"/>
        <v>2327.9300000000003</v>
      </c>
      <c r="O157" s="655"/>
      <c r="P157" s="656"/>
      <c r="Q157" s="657">
        <v>4607105115507</v>
      </c>
      <c r="R157" s="658"/>
      <c r="S157" s="659" t="s">
        <v>5690</v>
      </c>
      <c r="T157" s="38"/>
      <c r="U157" s="38"/>
    </row>
    <row r="158" spans="1:21" ht="25.5" x14ac:dyDescent="0.2">
      <c r="A158" s="625">
        <v>143</v>
      </c>
      <c r="B158" s="646">
        <v>9973</v>
      </c>
      <c r="C158" s="647" t="s">
        <v>5723</v>
      </c>
      <c r="D158" s="648"/>
      <c r="E158" s="649" t="s">
        <v>5561</v>
      </c>
      <c r="F158" s="649" t="s">
        <v>5574</v>
      </c>
      <c r="G158" s="649" t="s">
        <v>5575</v>
      </c>
      <c r="H158" s="651" t="str">
        <f>HYPERLINK("http://www.gardenbulbs.ru/images/vesna_CL/thumbnails/"&amp;C158&amp;".jpg","фото1")</f>
        <v>фото1</v>
      </c>
      <c r="I158" s="651"/>
      <c r="J158" s="650" t="s">
        <v>5667</v>
      </c>
      <c r="K158" s="652" t="s">
        <v>603</v>
      </c>
      <c r="L158" s="653">
        <v>25</v>
      </c>
      <c r="M158" s="678">
        <v>2116.3000000000002</v>
      </c>
      <c r="N158" s="673">
        <f t="shared" si="7"/>
        <v>2327.9300000000003</v>
      </c>
      <c r="O158" s="655"/>
      <c r="P158" s="656"/>
      <c r="Q158" s="657">
        <v>4607105115514</v>
      </c>
      <c r="R158" s="658"/>
      <c r="S158" s="659" t="s">
        <v>5690</v>
      </c>
      <c r="T158" s="38"/>
      <c r="U158" s="38"/>
    </row>
    <row r="159" spans="1:21" ht="38.25" x14ac:dyDescent="0.2">
      <c r="A159" s="625">
        <v>144</v>
      </c>
      <c r="B159" s="646">
        <v>9708</v>
      </c>
      <c r="C159" s="647" t="s">
        <v>5724</v>
      </c>
      <c r="D159" s="648"/>
      <c r="E159" s="649" t="s">
        <v>5561</v>
      </c>
      <c r="F159" s="649" t="s">
        <v>5576</v>
      </c>
      <c r="G159" s="649" t="s">
        <v>5577</v>
      </c>
      <c r="H159" s="651" t="str">
        <f>HYPERLINK("http://www.gardenbulbs.ru/images/vesna_CL/thumbnails/"&amp;C159&amp;".jpg","фото1")</f>
        <v>фото1</v>
      </c>
      <c r="I159" s="651"/>
      <c r="J159" s="650" t="s">
        <v>5668</v>
      </c>
      <c r="K159" s="652" t="s">
        <v>603</v>
      </c>
      <c r="L159" s="653">
        <v>25</v>
      </c>
      <c r="M159" s="678">
        <v>2116.3000000000002</v>
      </c>
      <c r="N159" s="673">
        <f t="shared" si="7"/>
        <v>2327.9300000000003</v>
      </c>
      <c r="O159" s="655"/>
      <c r="P159" s="656"/>
      <c r="Q159" s="657">
        <v>4607105115552</v>
      </c>
      <c r="R159" s="658"/>
      <c r="S159" s="659" t="s">
        <v>3342</v>
      </c>
      <c r="T159" s="38"/>
      <c r="U159" s="38"/>
    </row>
    <row r="160" spans="1:21" ht="25.5" x14ac:dyDescent="0.2">
      <c r="A160" s="625">
        <v>145</v>
      </c>
      <c r="B160" s="646">
        <v>4082</v>
      </c>
      <c r="C160" s="647" t="s">
        <v>5725</v>
      </c>
      <c r="D160" s="648"/>
      <c r="E160" s="649" t="s">
        <v>5561</v>
      </c>
      <c r="F160" s="649" t="s">
        <v>5578</v>
      </c>
      <c r="G160" s="649" t="s">
        <v>5579</v>
      </c>
      <c r="H160" s="651" t="str">
        <f>HYPERLINK("http://www.gardenbulbs.ru/images/vesna_CL/thumbnails/"&amp;C160&amp;".jpg","фото1")</f>
        <v>фото1</v>
      </c>
      <c r="I160" s="651"/>
      <c r="J160" s="650" t="s">
        <v>5669</v>
      </c>
      <c r="K160" s="652" t="s">
        <v>603</v>
      </c>
      <c r="L160" s="653">
        <v>25</v>
      </c>
      <c r="M160" s="678">
        <v>2116.3000000000002</v>
      </c>
      <c r="N160" s="673">
        <f t="shared" si="7"/>
        <v>2327.9300000000003</v>
      </c>
      <c r="O160" s="655"/>
      <c r="P160" s="656"/>
      <c r="Q160" s="657">
        <v>4607105115569</v>
      </c>
      <c r="R160" s="658"/>
      <c r="S160" s="659" t="s">
        <v>5690</v>
      </c>
      <c r="T160" s="38"/>
      <c r="U160" s="38"/>
    </row>
    <row r="161" spans="1:21" ht="15.75" x14ac:dyDescent="0.2">
      <c r="A161" s="625">
        <v>146</v>
      </c>
      <c r="B161" s="633"/>
      <c r="C161" s="634"/>
      <c r="D161" s="635"/>
      <c r="E161" s="636"/>
      <c r="F161" s="637" t="s">
        <v>5580</v>
      </c>
      <c r="G161" s="638"/>
      <c r="H161" s="640"/>
      <c r="I161" s="641"/>
      <c r="J161" s="639"/>
      <c r="K161" s="642"/>
      <c r="L161" s="642"/>
      <c r="M161" s="677"/>
      <c r="N161" s="673">
        <f t="shared" si="7"/>
        <v>0</v>
      </c>
      <c r="O161" s="633"/>
      <c r="P161" s="643"/>
      <c r="Q161" s="644"/>
      <c r="R161" s="645"/>
      <c r="S161" s="645"/>
      <c r="T161" s="38"/>
      <c r="U161" s="38"/>
    </row>
    <row r="162" spans="1:21" ht="15" x14ac:dyDescent="0.2">
      <c r="A162" s="625">
        <v>147</v>
      </c>
      <c r="B162" s="646">
        <v>4080</v>
      </c>
      <c r="C162" s="647" t="s">
        <v>3362</v>
      </c>
      <c r="D162" s="648"/>
      <c r="E162" s="649" t="s">
        <v>5581</v>
      </c>
      <c r="F162" s="649" t="s">
        <v>2715</v>
      </c>
      <c r="G162" s="649" t="s">
        <v>3363</v>
      </c>
      <c r="H162" s="651" t="str">
        <f t="shared" ref="H162:H172" si="9">HYPERLINK("http://www.gardenbulbs.ru/images/vesna_CL/thumbnails/"&amp;C162&amp;".jpg","фото1")</f>
        <v>фото1</v>
      </c>
      <c r="I162" s="651"/>
      <c r="J162" s="650" t="s">
        <v>2766</v>
      </c>
      <c r="K162" s="652" t="s">
        <v>603</v>
      </c>
      <c r="L162" s="653">
        <v>25</v>
      </c>
      <c r="M162" s="678">
        <v>1736.6</v>
      </c>
      <c r="N162" s="673">
        <f t="shared" si="7"/>
        <v>1910.26</v>
      </c>
      <c r="O162" s="655"/>
      <c r="P162" s="656"/>
      <c r="Q162" s="657">
        <v>4607105115576</v>
      </c>
      <c r="R162" s="658"/>
      <c r="S162" s="659" t="s">
        <v>3364</v>
      </c>
      <c r="T162" s="38"/>
      <c r="U162" s="38"/>
    </row>
    <row r="163" spans="1:21" ht="25.5" x14ac:dyDescent="0.2">
      <c r="A163" s="625">
        <v>148</v>
      </c>
      <c r="B163" s="646">
        <v>9356</v>
      </c>
      <c r="C163" s="647" t="s">
        <v>2343</v>
      </c>
      <c r="D163" s="648"/>
      <c r="E163" s="649" t="s">
        <v>5581</v>
      </c>
      <c r="F163" s="649" t="s">
        <v>2716</v>
      </c>
      <c r="G163" s="649" t="s">
        <v>3365</v>
      </c>
      <c r="H163" s="651" t="str">
        <f t="shared" si="9"/>
        <v>фото1</v>
      </c>
      <c r="I163" s="651"/>
      <c r="J163" s="650" t="s">
        <v>2344</v>
      </c>
      <c r="K163" s="652" t="s">
        <v>603</v>
      </c>
      <c r="L163" s="653">
        <v>25</v>
      </c>
      <c r="M163" s="678">
        <v>1736.6</v>
      </c>
      <c r="N163" s="673">
        <f t="shared" si="7"/>
        <v>1910.26</v>
      </c>
      <c r="O163" s="655"/>
      <c r="P163" s="656"/>
      <c r="Q163" s="657">
        <v>4607105115583</v>
      </c>
      <c r="R163" s="658"/>
      <c r="S163" s="659" t="s">
        <v>3364</v>
      </c>
      <c r="T163" s="38"/>
      <c r="U163" s="38"/>
    </row>
    <row r="164" spans="1:21" ht="63.75" x14ac:dyDescent="0.2">
      <c r="A164" s="625">
        <v>149</v>
      </c>
      <c r="B164" s="646">
        <v>3710</v>
      </c>
      <c r="C164" s="647" t="s">
        <v>5726</v>
      </c>
      <c r="D164" s="648"/>
      <c r="E164" s="649" t="s">
        <v>5582</v>
      </c>
      <c r="F164" s="649" t="s">
        <v>5583</v>
      </c>
      <c r="G164" s="649" t="s">
        <v>5584</v>
      </c>
      <c r="H164" s="651" t="str">
        <f t="shared" si="9"/>
        <v>фото1</v>
      </c>
      <c r="I164" s="651"/>
      <c r="J164" s="650" t="s">
        <v>5670</v>
      </c>
      <c r="K164" s="652" t="s">
        <v>603</v>
      </c>
      <c r="L164" s="653">
        <v>25</v>
      </c>
      <c r="M164" s="678">
        <v>2901</v>
      </c>
      <c r="N164" s="673">
        <f t="shared" si="7"/>
        <v>3191.1000000000004</v>
      </c>
      <c r="O164" s="655"/>
      <c r="P164" s="656"/>
      <c r="Q164" s="657">
        <v>4607105115606</v>
      </c>
      <c r="R164" s="658"/>
      <c r="S164" s="659" t="s">
        <v>5691</v>
      </c>
      <c r="T164" s="38"/>
      <c r="U164" s="38"/>
    </row>
    <row r="165" spans="1:21" ht="15" x14ac:dyDescent="0.2">
      <c r="A165" s="625">
        <v>150</v>
      </c>
      <c r="B165" s="646">
        <v>9709</v>
      </c>
      <c r="C165" s="647" t="s">
        <v>2341</v>
      </c>
      <c r="D165" s="648"/>
      <c r="E165" s="649" t="s">
        <v>5585</v>
      </c>
      <c r="F165" s="649" t="s">
        <v>2717</v>
      </c>
      <c r="G165" s="649" t="s">
        <v>3366</v>
      </c>
      <c r="H165" s="651" t="str">
        <f t="shared" si="9"/>
        <v>фото1</v>
      </c>
      <c r="I165" s="651"/>
      <c r="J165" s="650" t="s">
        <v>2342</v>
      </c>
      <c r="K165" s="652" t="s">
        <v>603</v>
      </c>
      <c r="L165" s="653">
        <v>25</v>
      </c>
      <c r="M165" s="678">
        <v>1382.2</v>
      </c>
      <c r="N165" s="673">
        <f t="shared" si="7"/>
        <v>1520.42</v>
      </c>
      <c r="O165" s="655"/>
      <c r="P165" s="656"/>
      <c r="Q165" s="657">
        <v>4607105115613</v>
      </c>
      <c r="R165" s="658"/>
      <c r="S165" s="659" t="s">
        <v>3367</v>
      </c>
      <c r="T165" s="38"/>
      <c r="U165" s="38"/>
    </row>
    <row r="166" spans="1:21" ht="31.5" customHeight="1" x14ac:dyDescent="0.2">
      <c r="A166" s="625">
        <v>151</v>
      </c>
      <c r="B166" s="646">
        <v>3020</v>
      </c>
      <c r="C166" s="647" t="s">
        <v>2345</v>
      </c>
      <c r="D166" s="648"/>
      <c r="E166" s="649" t="s">
        <v>5585</v>
      </c>
      <c r="F166" s="649" t="s">
        <v>2718</v>
      </c>
      <c r="G166" s="649" t="s">
        <v>3368</v>
      </c>
      <c r="H166" s="651" t="str">
        <f t="shared" si="9"/>
        <v>фото1</v>
      </c>
      <c r="I166" s="651"/>
      <c r="J166" s="650" t="s">
        <v>2346</v>
      </c>
      <c r="K166" s="652" t="s">
        <v>603</v>
      </c>
      <c r="L166" s="653">
        <v>25</v>
      </c>
      <c r="M166" s="678">
        <v>1382.2</v>
      </c>
      <c r="N166" s="673">
        <f t="shared" si="7"/>
        <v>1520.42</v>
      </c>
      <c r="O166" s="655"/>
      <c r="P166" s="656"/>
      <c r="Q166" s="657">
        <v>4607105115620</v>
      </c>
      <c r="R166" s="658"/>
      <c r="S166" s="659" t="s">
        <v>3367</v>
      </c>
      <c r="T166" s="38"/>
      <c r="U166" s="38"/>
    </row>
    <row r="167" spans="1:21" ht="15" x14ac:dyDescent="0.2">
      <c r="A167" s="625">
        <v>152</v>
      </c>
      <c r="B167" s="646">
        <v>1715</v>
      </c>
      <c r="C167" s="647" t="s">
        <v>2347</v>
      </c>
      <c r="D167" s="648"/>
      <c r="E167" s="649" t="s">
        <v>5585</v>
      </c>
      <c r="F167" s="649" t="s">
        <v>2719</v>
      </c>
      <c r="G167" s="649" t="s">
        <v>3369</v>
      </c>
      <c r="H167" s="651" t="str">
        <f t="shared" si="9"/>
        <v>фото1</v>
      </c>
      <c r="I167" s="651"/>
      <c r="J167" s="650" t="s">
        <v>2348</v>
      </c>
      <c r="K167" s="652" t="s">
        <v>603</v>
      </c>
      <c r="L167" s="653">
        <v>25</v>
      </c>
      <c r="M167" s="678">
        <v>1382.2</v>
      </c>
      <c r="N167" s="673">
        <f t="shared" si="7"/>
        <v>1520.42</v>
      </c>
      <c r="O167" s="655"/>
      <c r="P167" s="656"/>
      <c r="Q167" s="657">
        <v>4607105115637</v>
      </c>
      <c r="R167" s="658"/>
      <c r="S167" s="659" t="s">
        <v>3367</v>
      </c>
      <c r="T167" s="38"/>
      <c r="U167" s="38"/>
    </row>
    <row r="168" spans="1:21" ht="38.25" x14ac:dyDescent="0.2">
      <c r="A168" s="625">
        <v>153</v>
      </c>
      <c r="B168" s="646">
        <v>2292</v>
      </c>
      <c r="C168" s="647" t="s">
        <v>2810</v>
      </c>
      <c r="D168" s="648"/>
      <c r="E168" s="649" t="s">
        <v>5585</v>
      </c>
      <c r="F168" s="649" t="s">
        <v>2720</v>
      </c>
      <c r="G168" s="649" t="s">
        <v>3370</v>
      </c>
      <c r="H168" s="651" t="str">
        <f t="shared" si="9"/>
        <v>фото1</v>
      </c>
      <c r="I168" s="651"/>
      <c r="J168" s="650" t="s">
        <v>2767</v>
      </c>
      <c r="K168" s="652" t="s">
        <v>603</v>
      </c>
      <c r="L168" s="653">
        <v>25</v>
      </c>
      <c r="M168" s="678">
        <v>1382.2</v>
      </c>
      <c r="N168" s="673">
        <f t="shared" si="7"/>
        <v>1520.42</v>
      </c>
      <c r="O168" s="655"/>
      <c r="P168" s="656"/>
      <c r="Q168" s="657">
        <v>4607105115651</v>
      </c>
      <c r="R168" s="658"/>
      <c r="S168" s="659" t="s">
        <v>3367</v>
      </c>
      <c r="T168" s="38"/>
      <c r="U168" s="38"/>
    </row>
    <row r="169" spans="1:21" ht="15" x14ac:dyDescent="0.2">
      <c r="A169" s="625">
        <v>154</v>
      </c>
      <c r="B169" s="646">
        <v>4074</v>
      </c>
      <c r="C169" s="647" t="s">
        <v>2349</v>
      </c>
      <c r="D169" s="648"/>
      <c r="E169" s="649" t="s">
        <v>5585</v>
      </c>
      <c r="F169" s="649" t="s">
        <v>2721</v>
      </c>
      <c r="G169" s="649" t="s">
        <v>3371</v>
      </c>
      <c r="H169" s="651" t="str">
        <f t="shared" si="9"/>
        <v>фото1</v>
      </c>
      <c r="I169" s="651"/>
      <c r="J169" s="650" t="s">
        <v>2350</v>
      </c>
      <c r="K169" s="652" t="s">
        <v>603</v>
      </c>
      <c r="L169" s="653">
        <v>25</v>
      </c>
      <c r="M169" s="678">
        <v>1382.2</v>
      </c>
      <c r="N169" s="673">
        <f t="shared" si="7"/>
        <v>1520.42</v>
      </c>
      <c r="O169" s="655"/>
      <c r="P169" s="656"/>
      <c r="Q169" s="657">
        <v>4607105115712</v>
      </c>
      <c r="R169" s="658"/>
      <c r="S169" s="659" t="s">
        <v>3367</v>
      </c>
      <c r="T169" s="38"/>
      <c r="U169" s="38"/>
    </row>
    <row r="170" spans="1:21" ht="15" x14ac:dyDescent="0.2">
      <c r="A170" s="625">
        <v>155</v>
      </c>
      <c r="B170" s="646">
        <v>9711</v>
      </c>
      <c r="C170" s="647" t="s">
        <v>5727</v>
      </c>
      <c r="D170" s="648"/>
      <c r="E170" s="649" t="s">
        <v>5585</v>
      </c>
      <c r="F170" s="649" t="s">
        <v>5586</v>
      </c>
      <c r="G170" s="649" t="s">
        <v>5587</v>
      </c>
      <c r="H170" s="651" t="str">
        <f t="shared" si="9"/>
        <v>фото1</v>
      </c>
      <c r="I170" s="651"/>
      <c r="J170" s="650" t="s">
        <v>329</v>
      </c>
      <c r="K170" s="652" t="s">
        <v>603</v>
      </c>
      <c r="L170" s="653">
        <v>25</v>
      </c>
      <c r="M170" s="678">
        <v>1382.2</v>
      </c>
      <c r="N170" s="673">
        <f t="shared" si="7"/>
        <v>1520.42</v>
      </c>
      <c r="O170" s="655"/>
      <c r="P170" s="656"/>
      <c r="Q170" s="657">
        <v>4607105115675</v>
      </c>
      <c r="R170" s="658"/>
      <c r="S170" s="659" t="s">
        <v>3367</v>
      </c>
      <c r="T170" s="38"/>
      <c r="U170" s="38"/>
    </row>
    <row r="171" spans="1:21" ht="25.5" x14ac:dyDescent="0.2">
      <c r="A171" s="625">
        <v>156</v>
      </c>
      <c r="B171" s="646">
        <v>12081</v>
      </c>
      <c r="C171" s="647" t="s">
        <v>5728</v>
      </c>
      <c r="D171" s="648"/>
      <c r="E171" s="649" t="s">
        <v>5585</v>
      </c>
      <c r="F171" s="649" t="s">
        <v>5588</v>
      </c>
      <c r="G171" s="649" t="s">
        <v>5589</v>
      </c>
      <c r="H171" s="651" t="str">
        <f t="shared" si="9"/>
        <v>фото1</v>
      </c>
      <c r="I171" s="651"/>
      <c r="J171" s="650" t="s">
        <v>5671</v>
      </c>
      <c r="K171" s="652" t="s">
        <v>603</v>
      </c>
      <c r="L171" s="653">
        <v>25</v>
      </c>
      <c r="M171" s="678">
        <v>1382.2</v>
      </c>
      <c r="N171" s="673">
        <f t="shared" si="7"/>
        <v>1520.42</v>
      </c>
      <c r="O171" s="655"/>
      <c r="P171" s="656"/>
      <c r="Q171" s="657">
        <v>4607105149243</v>
      </c>
      <c r="R171" s="658"/>
      <c r="S171" s="659" t="s">
        <v>3367</v>
      </c>
      <c r="T171" s="38"/>
      <c r="U171" s="38"/>
    </row>
    <row r="172" spans="1:21" ht="15" x14ac:dyDescent="0.2">
      <c r="A172" s="625">
        <v>157</v>
      </c>
      <c r="B172" s="646">
        <v>12082</v>
      </c>
      <c r="C172" s="647" t="s">
        <v>5729</v>
      </c>
      <c r="D172" s="648"/>
      <c r="E172" s="649" t="s">
        <v>5585</v>
      </c>
      <c r="F172" s="649" t="s">
        <v>5590</v>
      </c>
      <c r="G172" s="649" t="s">
        <v>5591</v>
      </c>
      <c r="H172" s="651" t="str">
        <f t="shared" si="9"/>
        <v>фото1</v>
      </c>
      <c r="I172" s="651"/>
      <c r="J172" s="650" t="s">
        <v>5672</v>
      </c>
      <c r="K172" s="652" t="s">
        <v>603</v>
      </c>
      <c r="L172" s="653">
        <v>25</v>
      </c>
      <c r="M172" s="678">
        <v>1382.2</v>
      </c>
      <c r="N172" s="673">
        <f t="shared" si="7"/>
        <v>1520.42</v>
      </c>
      <c r="O172" s="655"/>
      <c r="P172" s="656"/>
      <c r="Q172" s="657">
        <v>4607105149250</v>
      </c>
      <c r="R172" s="658"/>
      <c r="S172" s="659" t="s">
        <v>3367</v>
      </c>
      <c r="T172" s="38"/>
      <c r="U172" s="38"/>
    </row>
    <row r="173" spans="1:21" ht="20.25" x14ac:dyDescent="0.2">
      <c r="A173" s="625">
        <v>158</v>
      </c>
      <c r="B173" s="626"/>
      <c r="C173" s="626"/>
      <c r="D173" s="626"/>
      <c r="E173" s="627"/>
      <c r="F173" s="627" t="s">
        <v>2671</v>
      </c>
      <c r="G173" s="626"/>
      <c r="H173" s="628"/>
      <c r="I173" s="628"/>
      <c r="J173" s="626"/>
      <c r="K173" s="629"/>
      <c r="L173" s="630"/>
      <c r="M173" s="676"/>
      <c r="N173" s="673">
        <f t="shared" si="7"/>
        <v>0</v>
      </c>
      <c r="O173" s="630"/>
      <c r="P173" s="631"/>
      <c r="Q173" s="630"/>
      <c r="R173" s="632"/>
      <c r="S173" s="626"/>
      <c r="T173" s="38"/>
      <c r="U173" s="38"/>
    </row>
    <row r="174" spans="1:21" ht="15.75" x14ac:dyDescent="0.2">
      <c r="A174" s="625">
        <v>159</v>
      </c>
      <c r="B174" s="633"/>
      <c r="C174" s="634"/>
      <c r="D174" s="635"/>
      <c r="E174" s="636"/>
      <c r="F174" s="637" t="s">
        <v>4007</v>
      </c>
      <c r="G174" s="638"/>
      <c r="H174" s="640"/>
      <c r="I174" s="641"/>
      <c r="J174" s="639"/>
      <c r="K174" s="642"/>
      <c r="L174" s="642"/>
      <c r="M174" s="677"/>
      <c r="N174" s="673">
        <f t="shared" si="7"/>
        <v>0</v>
      </c>
      <c r="O174" s="633"/>
      <c r="P174" s="643"/>
      <c r="Q174" s="644"/>
      <c r="R174" s="645"/>
      <c r="S174" s="645"/>
      <c r="T174" s="38"/>
      <c r="U174" s="38"/>
    </row>
    <row r="175" spans="1:21" ht="15" x14ac:dyDescent="0.2">
      <c r="A175" s="625">
        <v>160</v>
      </c>
      <c r="B175" s="646">
        <v>7957</v>
      </c>
      <c r="C175" s="647" t="s">
        <v>3372</v>
      </c>
      <c r="D175" s="648"/>
      <c r="E175" s="649" t="s">
        <v>2671</v>
      </c>
      <c r="F175" s="649" t="s">
        <v>4008</v>
      </c>
      <c r="G175" s="649" t="s">
        <v>4044</v>
      </c>
      <c r="H175" s="651" t="str">
        <f>HYPERLINK("http://www.gardenbulbs.ru/images/vesna_CL/thumbnails/"&amp;C175&amp;".jpg","фото1")</f>
        <v>фото1</v>
      </c>
      <c r="I175" s="651"/>
      <c r="J175" s="650" t="s">
        <v>2588</v>
      </c>
      <c r="K175" s="652" t="s">
        <v>2769</v>
      </c>
      <c r="L175" s="653">
        <v>25</v>
      </c>
      <c r="M175" s="678">
        <v>3155.5</v>
      </c>
      <c r="N175" s="673">
        <f t="shared" si="7"/>
        <v>3471.05</v>
      </c>
      <c r="O175" s="655"/>
      <c r="P175" s="656"/>
      <c r="Q175" s="657">
        <v>4607105120617</v>
      </c>
      <c r="R175" s="658"/>
      <c r="S175" s="659" t="s">
        <v>3373</v>
      </c>
      <c r="T175" s="38"/>
      <c r="U175" s="38"/>
    </row>
    <row r="176" spans="1:21" ht="15" x14ac:dyDescent="0.2">
      <c r="A176" s="625">
        <v>161</v>
      </c>
      <c r="B176" s="646">
        <v>7958</v>
      </c>
      <c r="C176" s="647" t="s">
        <v>3374</v>
      </c>
      <c r="D176" s="648"/>
      <c r="E176" s="649" t="s">
        <v>2671</v>
      </c>
      <c r="F176" s="649" t="s">
        <v>4009</v>
      </c>
      <c r="G176" s="649" t="s">
        <v>4045</v>
      </c>
      <c r="H176" s="651" t="str">
        <f>HYPERLINK("http://www.gardenbulbs.ru/images/vesna_CL/thumbnails/"&amp;C176&amp;".jpg","фото1")</f>
        <v>фото1</v>
      </c>
      <c r="I176" s="651"/>
      <c r="J176" s="650" t="s">
        <v>2589</v>
      </c>
      <c r="K176" s="652" t="s">
        <v>2769</v>
      </c>
      <c r="L176" s="653">
        <v>25</v>
      </c>
      <c r="M176" s="678">
        <v>3383.3</v>
      </c>
      <c r="N176" s="673">
        <f t="shared" si="7"/>
        <v>3721.6300000000006</v>
      </c>
      <c r="O176" s="655"/>
      <c r="P176" s="656"/>
      <c r="Q176" s="657">
        <v>4607105120624</v>
      </c>
      <c r="R176" s="658"/>
      <c r="S176" s="659" t="s">
        <v>3373</v>
      </c>
      <c r="T176" s="38"/>
      <c r="U176" s="38"/>
    </row>
    <row r="177" spans="1:21" ht="15" x14ac:dyDescent="0.2">
      <c r="A177" s="625">
        <v>162</v>
      </c>
      <c r="B177" s="646">
        <v>7959</v>
      </c>
      <c r="C177" s="647" t="s">
        <v>3375</v>
      </c>
      <c r="D177" s="648"/>
      <c r="E177" s="649" t="s">
        <v>2671</v>
      </c>
      <c r="F177" s="649" t="s">
        <v>4010</v>
      </c>
      <c r="G177" s="649" t="s">
        <v>4046</v>
      </c>
      <c r="H177" s="651" t="str">
        <f>HYPERLINK("http://www.gardenbulbs.ru/images/vesna_CL/thumbnails/"&amp;C177&amp;".jpg","фото1")</f>
        <v>фото1</v>
      </c>
      <c r="I177" s="651"/>
      <c r="J177" s="650" t="s">
        <v>3376</v>
      </c>
      <c r="K177" s="652" t="s">
        <v>2769</v>
      </c>
      <c r="L177" s="653">
        <v>25</v>
      </c>
      <c r="M177" s="678">
        <v>3029</v>
      </c>
      <c r="N177" s="673">
        <f t="shared" si="7"/>
        <v>3331.9</v>
      </c>
      <c r="O177" s="655"/>
      <c r="P177" s="656"/>
      <c r="Q177" s="657">
        <v>4607105120631</v>
      </c>
      <c r="R177" s="658"/>
      <c r="S177" s="659" t="s">
        <v>3373</v>
      </c>
      <c r="T177" s="38"/>
      <c r="U177" s="38"/>
    </row>
    <row r="178" spans="1:21" ht="15.75" x14ac:dyDescent="0.2">
      <c r="A178" s="625">
        <v>163</v>
      </c>
      <c r="B178" s="633"/>
      <c r="C178" s="634"/>
      <c r="D178" s="635"/>
      <c r="E178" s="636"/>
      <c r="F178" s="637" t="s">
        <v>4007</v>
      </c>
      <c r="G178" s="638"/>
      <c r="H178" s="640"/>
      <c r="I178" s="641"/>
      <c r="J178" s="639"/>
      <c r="K178" s="642"/>
      <c r="L178" s="642"/>
      <c r="M178" s="677"/>
      <c r="N178" s="673">
        <f t="shared" si="7"/>
        <v>0</v>
      </c>
      <c r="O178" s="633"/>
      <c r="P178" s="643"/>
      <c r="Q178" s="644"/>
      <c r="R178" s="645"/>
      <c r="S178" s="645"/>
      <c r="T178" s="38"/>
      <c r="U178" s="38"/>
    </row>
    <row r="179" spans="1:21" ht="25.5" x14ac:dyDescent="0.2">
      <c r="A179" s="625">
        <v>164</v>
      </c>
      <c r="B179" s="646">
        <v>7960</v>
      </c>
      <c r="C179" s="647" t="s">
        <v>2811</v>
      </c>
      <c r="D179" s="648"/>
      <c r="E179" s="649" t="s">
        <v>2671</v>
      </c>
      <c r="F179" s="649" t="s">
        <v>2722</v>
      </c>
      <c r="G179" s="649" t="s">
        <v>3377</v>
      </c>
      <c r="H179" s="651" t="str">
        <f t="shared" ref="H179:H210" si="10">HYPERLINK("http://www.gardenbulbs.ru/images/vesna_CL/thumbnails/"&amp;C179&amp;".jpg","фото1")</f>
        <v>фото1</v>
      </c>
      <c r="I179" s="651"/>
      <c r="J179" s="650" t="s">
        <v>2768</v>
      </c>
      <c r="K179" s="652" t="s">
        <v>2769</v>
      </c>
      <c r="L179" s="653">
        <v>25</v>
      </c>
      <c r="M179" s="678">
        <v>3881.7</v>
      </c>
      <c r="N179" s="673">
        <f t="shared" si="7"/>
        <v>4269.87</v>
      </c>
      <c r="O179" s="655"/>
      <c r="P179" s="656"/>
      <c r="Q179" s="657">
        <v>4607105120648</v>
      </c>
      <c r="R179" s="658"/>
      <c r="S179" s="659" t="s">
        <v>3373</v>
      </c>
      <c r="T179" s="38"/>
      <c r="U179" s="38"/>
    </row>
    <row r="180" spans="1:21" ht="15" x14ac:dyDescent="0.2">
      <c r="A180" s="625">
        <v>165</v>
      </c>
      <c r="B180" s="646">
        <v>7961</v>
      </c>
      <c r="C180" s="647" t="s">
        <v>4105</v>
      </c>
      <c r="D180" s="648"/>
      <c r="E180" s="649" t="s">
        <v>2671</v>
      </c>
      <c r="F180" s="649" t="s">
        <v>4011</v>
      </c>
      <c r="G180" s="649" t="s">
        <v>4047</v>
      </c>
      <c r="H180" s="651" t="str">
        <f t="shared" si="10"/>
        <v>фото1</v>
      </c>
      <c r="I180" s="651"/>
      <c r="J180" s="650" t="s">
        <v>4079</v>
      </c>
      <c r="K180" s="652" t="s">
        <v>2769</v>
      </c>
      <c r="L180" s="653">
        <v>25</v>
      </c>
      <c r="M180" s="678">
        <v>4641.1000000000004</v>
      </c>
      <c r="N180" s="673">
        <f t="shared" si="7"/>
        <v>5105.2100000000009</v>
      </c>
      <c r="O180" s="655"/>
      <c r="P180" s="656"/>
      <c r="Q180" s="657">
        <v>4607105120655</v>
      </c>
      <c r="R180" s="658"/>
      <c r="S180" s="659" t="s">
        <v>3373</v>
      </c>
      <c r="T180" s="38"/>
      <c r="U180" s="38"/>
    </row>
    <row r="181" spans="1:21" ht="15" x14ac:dyDescent="0.2">
      <c r="A181" s="625">
        <v>166</v>
      </c>
      <c r="B181" s="646">
        <v>7962</v>
      </c>
      <c r="C181" s="647" t="s">
        <v>3378</v>
      </c>
      <c r="D181" s="648"/>
      <c r="E181" s="649" t="s">
        <v>2671</v>
      </c>
      <c r="F181" s="649" t="s">
        <v>3379</v>
      </c>
      <c r="G181" s="649" t="s">
        <v>3380</v>
      </c>
      <c r="H181" s="651" t="str">
        <f t="shared" si="10"/>
        <v>фото1</v>
      </c>
      <c r="I181" s="651"/>
      <c r="J181" s="650" t="s">
        <v>2589</v>
      </c>
      <c r="K181" s="652" t="s">
        <v>2769</v>
      </c>
      <c r="L181" s="653">
        <v>25</v>
      </c>
      <c r="M181" s="678">
        <v>5400.5</v>
      </c>
      <c r="N181" s="673">
        <f t="shared" si="7"/>
        <v>5940.55</v>
      </c>
      <c r="O181" s="655"/>
      <c r="P181" s="656"/>
      <c r="Q181" s="657">
        <v>4607105120662</v>
      </c>
      <c r="R181" s="658"/>
      <c r="S181" s="659" t="s">
        <v>3373</v>
      </c>
      <c r="T181" s="38"/>
      <c r="U181" s="38"/>
    </row>
    <row r="182" spans="1:21" ht="25.5" x14ac:dyDescent="0.2">
      <c r="A182" s="625">
        <v>167</v>
      </c>
      <c r="B182" s="646">
        <v>7963</v>
      </c>
      <c r="C182" s="647" t="s">
        <v>5730</v>
      </c>
      <c r="D182" s="648"/>
      <c r="E182" s="649" t="s">
        <v>2671</v>
      </c>
      <c r="F182" s="649" t="s">
        <v>5592</v>
      </c>
      <c r="G182" s="649" t="s">
        <v>5593</v>
      </c>
      <c r="H182" s="651" t="str">
        <f t="shared" si="10"/>
        <v>фото1</v>
      </c>
      <c r="I182" s="651"/>
      <c r="J182" s="650" t="s">
        <v>5673</v>
      </c>
      <c r="K182" s="652" t="s">
        <v>2769</v>
      </c>
      <c r="L182" s="653">
        <v>25</v>
      </c>
      <c r="M182" s="678">
        <v>3628.6</v>
      </c>
      <c r="N182" s="673">
        <f t="shared" si="7"/>
        <v>3991.46</v>
      </c>
      <c r="O182" s="655"/>
      <c r="P182" s="656"/>
      <c r="Q182" s="657">
        <v>4607105120679</v>
      </c>
      <c r="R182" s="658"/>
      <c r="S182" s="659" t="s">
        <v>3373</v>
      </c>
      <c r="T182" s="38"/>
      <c r="U182" s="38"/>
    </row>
    <row r="183" spans="1:21" ht="15" x14ac:dyDescent="0.2">
      <c r="A183" s="625">
        <v>168</v>
      </c>
      <c r="B183" s="646">
        <v>3152</v>
      </c>
      <c r="C183" s="647" t="s">
        <v>5731</v>
      </c>
      <c r="D183" s="648"/>
      <c r="E183" s="649" t="s">
        <v>2671</v>
      </c>
      <c r="F183" s="649" t="s">
        <v>5594</v>
      </c>
      <c r="G183" s="649" t="s">
        <v>5595</v>
      </c>
      <c r="H183" s="651" t="str">
        <f t="shared" si="10"/>
        <v>фото1</v>
      </c>
      <c r="I183" s="651"/>
      <c r="J183" s="650" t="s">
        <v>5674</v>
      </c>
      <c r="K183" s="652" t="s">
        <v>3458</v>
      </c>
      <c r="L183" s="653">
        <v>25</v>
      </c>
      <c r="M183" s="678">
        <v>5273.9</v>
      </c>
      <c r="N183" s="673">
        <f t="shared" si="7"/>
        <v>5801.29</v>
      </c>
      <c r="O183" s="655"/>
      <c r="P183" s="656"/>
      <c r="Q183" s="657">
        <v>4607105120686</v>
      </c>
      <c r="R183" s="658"/>
      <c r="S183" s="659" t="s">
        <v>3459</v>
      </c>
      <c r="T183" s="38"/>
      <c r="U183" s="38"/>
    </row>
    <row r="184" spans="1:21" ht="25.5" x14ac:dyDescent="0.2">
      <c r="A184" s="625">
        <v>169</v>
      </c>
      <c r="B184" s="646">
        <v>7964</v>
      </c>
      <c r="C184" s="647" t="s">
        <v>5732</v>
      </c>
      <c r="D184" s="648"/>
      <c r="E184" s="649" t="s">
        <v>2671</v>
      </c>
      <c r="F184" s="649" t="s">
        <v>5596</v>
      </c>
      <c r="G184" s="649" t="s">
        <v>5597</v>
      </c>
      <c r="H184" s="651" t="str">
        <f t="shared" si="10"/>
        <v>фото1</v>
      </c>
      <c r="I184" s="651"/>
      <c r="J184" s="650" t="s">
        <v>5675</v>
      </c>
      <c r="K184" s="652" t="s">
        <v>2769</v>
      </c>
      <c r="L184" s="653">
        <v>10</v>
      </c>
      <c r="M184" s="678">
        <v>2792.8</v>
      </c>
      <c r="N184" s="673">
        <f t="shared" si="7"/>
        <v>3072.0800000000004</v>
      </c>
      <c r="O184" s="655"/>
      <c r="P184" s="656"/>
      <c r="Q184" s="657">
        <v>4607105120693</v>
      </c>
      <c r="R184" s="658"/>
      <c r="S184" s="659" t="s">
        <v>3373</v>
      </c>
      <c r="T184" s="38"/>
      <c r="U184" s="38"/>
    </row>
    <row r="185" spans="1:21" ht="25.5" x14ac:dyDescent="0.2">
      <c r="A185" s="625">
        <v>170</v>
      </c>
      <c r="B185" s="646">
        <v>9905</v>
      </c>
      <c r="C185" s="647" t="s">
        <v>4676</v>
      </c>
      <c r="D185" s="648"/>
      <c r="E185" s="649" t="s">
        <v>2671</v>
      </c>
      <c r="F185" s="649" t="s">
        <v>4677</v>
      </c>
      <c r="G185" s="649" t="s">
        <v>4678</v>
      </c>
      <c r="H185" s="651" t="str">
        <f t="shared" si="10"/>
        <v>фото1</v>
      </c>
      <c r="I185" s="651"/>
      <c r="J185" s="650" t="s">
        <v>4679</v>
      </c>
      <c r="K185" s="652" t="s">
        <v>2769</v>
      </c>
      <c r="L185" s="653">
        <v>25</v>
      </c>
      <c r="M185" s="678">
        <v>4514.5</v>
      </c>
      <c r="N185" s="673">
        <f t="shared" si="7"/>
        <v>4965.9500000000007</v>
      </c>
      <c r="O185" s="655"/>
      <c r="P185" s="656"/>
      <c r="Q185" s="657">
        <v>4607105120716</v>
      </c>
      <c r="R185" s="658"/>
      <c r="S185" s="659" t="s">
        <v>3373</v>
      </c>
      <c r="T185" s="38"/>
      <c r="U185" s="38"/>
    </row>
    <row r="186" spans="1:21" ht="15" x14ac:dyDescent="0.2">
      <c r="A186" s="625">
        <v>171</v>
      </c>
      <c r="B186" s="646">
        <v>7966</v>
      </c>
      <c r="C186" s="647" t="s">
        <v>4106</v>
      </c>
      <c r="D186" s="648"/>
      <c r="E186" s="649" t="s">
        <v>2671</v>
      </c>
      <c r="F186" s="649" t="s">
        <v>4012</v>
      </c>
      <c r="G186" s="649" t="s">
        <v>4048</v>
      </c>
      <c r="H186" s="651" t="str">
        <f t="shared" si="10"/>
        <v>фото1</v>
      </c>
      <c r="I186" s="651"/>
      <c r="J186" s="650" t="s">
        <v>2589</v>
      </c>
      <c r="K186" s="652" t="s">
        <v>2769</v>
      </c>
      <c r="L186" s="653">
        <v>25</v>
      </c>
      <c r="M186" s="678">
        <v>4514.5</v>
      </c>
      <c r="N186" s="673">
        <f t="shared" si="7"/>
        <v>4965.9500000000007</v>
      </c>
      <c r="O186" s="655"/>
      <c r="P186" s="656"/>
      <c r="Q186" s="657">
        <v>4607105120730</v>
      </c>
      <c r="R186" s="658"/>
      <c r="S186" s="659" t="s">
        <v>3373</v>
      </c>
      <c r="T186" s="38"/>
      <c r="U186" s="38"/>
    </row>
    <row r="187" spans="1:21" ht="15" x14ac:dyDescent="0.2">
      <c r="A187" s="625">
        <v>172</v>
      </c>
      <c r="B187" s="646">
        <v>9800</v>
      </c>
      <c r="C187" s="647" t="s">
        <v>3381</v>
      </c>
      <c r="D187" s="648"/>
      <c r="E187" s="649" t="s">
        <v>2671</v>
      </c>
      <c r="F187" s="649" t="s">
        <v>3382</v>
      </c>
      <c r="G187" s="649" t="s">
        <v>3383</v>
      </c>
      <c r="H187" s="651" t="str">
        <f t="shared" si="10"/>
        <v>фото1</v>
      </c>
      <c r="I187" s="651"/>
      <c r="J187" s="650" t="s">
        <v>3384</v>
      </c>
      <c r="K187" s="652" t="s">
        <v>2769</v>
      </c>
      <c r="L187" s="653">
        <v>25</v>
      </c>
      <c r="M187" s="678">
        <v>4008.3</v>
      </c>
      <c r="N187" s="673">
        <f t="shared" si="7"/>
        <v>4409.13</v>
      </c>
      <c r="O187" s="655"/>
      <c r="P187" s="656"/>
      <c r="Q187" s="657">
        <v>4607105120747</v>
      </c>
      <c r="R187" s="658"/>
      <c r="S187" s="659" t="s">
        <v>3373</v>
      </c>
      <c r="T187" s="38"/>
      <c r="U187" s="38"/>
    </row>
    <row r="188" spans="1:21" ht="15" x14ac:dyDescent="0.2">
      <c r="A188" s="625">
        <v>173</v>
      </c>
      <c r="B188" s="646">
        <v>7967</v>
      </c>
      <c r="C188" s="647" t="s">
        <v>3385</v>
      </c>
      <c r="D188" s="648"/>
      <c r="E188" s="649" t="s">
        <v>2671</v>
      </c>
      <c r="F188" s="649" t="s">
        <v>2941</v>
      </c>
      <c r="G188" s="649" t="s">
        <v>2940</v>
      </c>
      <c r="H188" s="651" t="str">
        <f t="shared" si="10"/>
        <v>фото1</v>
      </c>
      <c r="I188" s="651"/>
      <c r="J188" s="650" t="s">
        <v>3386</v>
      </c>
      <c r="K188" s="652" t="s">
        <v>2769</v>
      </c>
      <c r="L188" s="653">
        <v>25</v>
      </c>
      <c r="M188" s="678">
        <v>4134.8</v>
      </c>
      <c r="N188" s="673">
        <f t="shared" si="7"/>
        <v>4548.2800000000007</v>
      </c>
      <c r="O188" s="655"/>
      <c r="P188" s="656"/>
      <c r="Q188" s="657">
        <v>4607105120754</v>
      </c>
      <c r="R188" s="658"/>
      <c r="S188" s="659" t="s">
        <v>3373</v>
      </c>
      <c r="T188" s="38"/>
      <c r="U188" s="38"/>
    </row>
    <row r="189" spans="1:21" ht="15" x14ac:dyDescent="0.2">
      <c r="A189" s="625">
        <v>174</v>
      </c>
      <c r="B189" s="646">
        <v>4696</v>
      </c>
      <c r="C189" s="647" t="s">
        <v>5733</v>
      </c>
      <c r="D189" s="648"/>
      <c r="E189" s="649" t="s">
        <v>2671</v>
      </c>
      <c r="F189" s="649" t="s">
        <v>5598</v>
      </c>
      <c r="G189" s="649" t="s">
        <v>5599</v>
      </c>
      <c r="H189" s="651" t="str">
        <f t="shared" si="10"/>
        <v>фото1</v>
      </c>
      <c r="I189" s="651"/>
      <c r="J189" s="650" t="s">
        <v>2588</v>
      </c>
      <c r="K189" s="652" t="s">
        <v>2769</v>
      </c>
      <c r="L189" s="653">
        <v>15</v>
      </c>
      <c r="M189" s="678">
        <v>4472</v>
      </c>
      <c r="N189" s="673">
        <f t="shared" si="7"/>
        <v>4919.2000000000007</v>
      </c>
      <c r="O189" s="655"/>
      <c r="P189" s="656"/>
      <c r="Q189" s="657">
        <v>4607105120761</v>
      </c>
      <c r="R189" s="658"/>
      <c r="S189" s="659" t="s">
        <v>3373</v>
      </c>
      <c r="T189" s="38"/>
      <c r="U189" s="38"/>
    </row>
    <row r="190" spans="1:21" ht="25.5" x14ac:dyDescent="0.2">
      <c r="A190" s="625">
        <v>175</v>
      </c>
      <c r="B190" s="646">
        <v>9801</v>
      </c>
      <c r="C190" s="647" t="s">
        <v>3387</v>
      </c>
      <c r="D190" s="648"/>
      <c r="E190" s="649" t="s">
        <v>2671</v>
      </c>
      <c r="F190" s="649" t="s">
        <v>3388</v>
      </c>
      <c r="G190" s="649" t="s">
        <v>3389</v>
      </c>
      <c r="H190" s="651" t="str">
        <f t="shared" si="10"/>
        <v>фото1</v>
      </c>
      <c r="I190" s="651"/>
      <c r="J190" s="650" t="s">
        <v>3390</v>
      </c>
      <c r="K190" s="652" t="s">
        <v>2769</v>
      </c>
      <c r="L190" s="653">
        <v>25</v>
      </c>
      <c r="M190" s="678">
        <v>3881.7</v>
      </c>
      <c r="N190" s="673">
        <f t="shared" si="7"/>
        <v>4269.87</v>
      </c>
      <c r="O190" s="655"/>
      <c r="P190" s="656"/>
      <c r="Q190" s="657">
        <v>4607105120785</v>
      </c>
      <c r="R190" s="658"/>
      <c r="S190" s="659" t="s">
        <v>3373</v>
      </c>
      <c r="T190" s="38"/>
      <c r="U190" s="38"/>
    </row>
    <row r="191" spans="1:21" ht="15" x14ac:dyDescent="0.2">
      <c r="A191" s="625">
        <v>176</v>
      </c>
      <c r="B191" s="646">
        <v>7969</v>
      </c>
      <c r="C191" s="647" t="s">
        <v>2813</v>
      </c>
      <c r="D191" s="648"/>
      <c r="E191" s="649" t="s">
        <v>2671</v>
      </c>
      <c r="F191" s="649" t="s">
        <v>2723</v>
      </c>
      <c r="G191" s="649" t="s">
        <v>3391</v>
      </c>
      <c r="H191" s="651" t="str">
        <f t="shared" si="10"/>
        <v>фото1</v>
      </c>
      <c r="I191" s="651"/>
      <c r="J191" s="650" t="s">
        <v>2589</v>
      </c>
      <c r="K191" s="652" t="s">
        <v>2769</v>
      </c>
      <c r="L191" s="653">
        <v>25</v>
      </c>
      <c r="M191" s="678">
        <v>4008.3</v>
      </c>
      <c r="N191" s="673">
        <f t="shared" si="7"/>
        <v>4409.13</v>
      </c>
      <c r="O191" s="655"/>
      <c r="P191" s="656"/>
      <c r="Q191" s="657">
        <v>4607105120792</v>
      </c>
      <c r="R191" s="658"/>
      <c r="S191" s="659" t="s">
        <v>3373</v>
      </c>
      <c r="T191" s="38"/>
      <c r="U191" s="38"/>
    </row>
    <row r="192" spans="1:21" ht="51" x14ac:dyDescent="0.2">
      <c r="A192" s="625">
        <v>177</v>
      </c>
      <c r="B192" s="646">
        <v>7970</v>
      </c>
      <c r="C192" s="647" t="s">
        <v>3392</v>
      </c>
      <c r="D192" s="648"/>
      <c r="E192" s="649" t="s">
        <v>2671</v>
      </c>
      <c r="F192" s="649" t="s">
        <v>3393</v>
      </c>
      <c r="G192" s="649" t="s">
        <v>3394</v>
      </c>
      <c r="H192" s="651" t="str">
        <f t="shared" si="10"/>
        <v>фото1</v>
      </c>
      <c r="I192" s="651"/>
      <c r="J192" s="650" t="s">
        <v>3395</v>
      </c>
      <c r="K192" s="652" t="s">
        <v>2769</v>
      </c>
      <c r="L192" s="653">
        <v>25</v>
      </c>
      <c r="M192" s="678">
        <v>3502</v>
      </c>
      <c r="N192" s="673">
        <f t="shared" si="7"/>
        <v>3852.2000000000003</v>
      </c>
      <c r="O192" s="655"/>
      <c r="P192" s="656"/>
      <c r="Q192" s="657">
        <v>4607105120808</v>
      </c>
      <c r="R192" s="658"/>
      <c r="S192" s="659" t="s">
        <v>3373</v>
      </c>
      <c r="T192" s="38"/>
      <c r="U192" s="38"/>
    </row>
    <row r="193" spans="1:21" ht="25.5" x14ac:dyDescent="0.2">
      <c r="A193" s="625">
        <v>178</v>
      </c>
      <c r="B193" s="646">
        <v>7972</v>
      </c>
      <c r="C193" s="647" t="s">
        <v>2812</v>
      </c>
      <c r="D193" s="648"/>
      <c r="E193" s="649" t="s">
        <v>2671</v>
      </c>
      <c r="F193" s="649" t="s">
        <v>2724</v>
      </c>
      <c r="G193" s="649" t="s">
        <v>3396</v>
      </c>
      <c r="H193" s="651" t="str">
        <f t="shared" si="10"/>
        <v>фото1</v>
      </c>
      <c r="I193" s="651"/>
      <c r="J193" s="650" t="s">
        <v>2770</v>
      </c>
      <c r="K193" s="652" t="s">
        <v>2769</v>
      </c>
      <c r="L193" s="653">
        <v>25</v>
      </c>
      <c r="M193" s="678">
        <v>5868.7</v>
      </c>
      <c r="N193" s="673">
        <f t="shared" si="7"/>
        <v>6455.5700000000006</v>
      </c>
      <c r="O193" s="655"/>
      <c r="P193" s="656"/>
      <c r="Q193" s="657">
        <v>4607105120822</v>
      </c>
      <c r="R193" s="658"/>
      <c r="S193" s="659" t="s">
        <v>3373</v>
      </c>
      <c r="T193" s="38"/>
      <c r="U193" s="38"/>
    </row>
    <row r="194" spans="1:21" ht="15" x14ac:dyDescent="0.2">
      <c r="A194" s="625">
        <v>179</v>
      </c>
      <c r="B194" s="646">
        <v>7973</v>
      </c>
      <c r="C194" s="647" t="s">
        <v>3397</v>
      </c>
      <c r="D194" s="648"/>
      <c r="E194" s="649" t="s">
        <v>2671</v>
      </c>
      <c r="F194" s="649" t="s">
        <v>3398</v>
      </c>
      <c r="G194" s="649" t="s">
        <v>3399</v>
      </c>
      <c r="H194" s="651" t="str">
        <f t="shared" si="10"/>
        <v>фото1</v>
      </c>
      <c r="I194" s="651"/>
      <c r="J194" s="650" t="s">
        <v>3400</v>
      </c>
      <c r="K194" s="652" t="s">
        <v>2769</v>
      </c>
      <c r="L194" s="653">
        <v>25</v>
      </c>
      <c r="M194" s="678">
        <v>3755.2</v>
      </c>
      <c r="N194" s="673">
        <f t="shared" si="7"/>
        <v>4130.72</v>
      </c>
      <c r="O194" s="655"/>
      <c r="P194" s="656"/>
      <c r="Q194" s="657">
        <v>4607105120839</v>
      </c>
      <c r="R194" s="658"/>
      <c r="S194" s="659" t="s">
        <v>3373</v>
      </c>
      <c r="T194" s="38"/>
      <c r="U194" s="38"/>
    </row>
    <row r="195" spans="1:21" ht="15" x14ac:dyDescent="0.2">
      <c r="A195" s="625">
        <v>180</v>
      </c>
      <c r="B195" s="646">
        <v>7974</v>
      </c>
      <c r="C195" s="647" t="s">
        <v>3401</v>
      </c>
      <c r="D195" s="648"/>
      <c r="E195" s="649" t="s">
        <v>2671</v>
      </c>
      <c r="F195" s="649" t="s">
        <v>3402</v>
      </c>
      <c r="G195" s="649" t="s">
        <v>3403</v>
      </c>
      <c r="H195" s="651" t="str">
        <f t="shared" si="10"/>
        <v>фото1</v>
      </c>
      <c r="I195" s="651"/>
      <c r="J195" s="650" t="s">
        <v>2785</v>
      </c>
      <c r="K195" s="652" t="s">
        <v>2769</v>
      </c>
      <c r="L195" s="653">
        <v>10</v>
      </c>
      <c r="M195" s="678">
        <v>4159.7</v>
      </c>
      <c r="N195" s="673">
        <f t="shared" si="7"/>
        <v>4575.67</v>
      </c>
      <c r="O195" s="655"/>
      <c r="P195" s="656"/>
      <c r="Q195" s="657">
        <v>4607105120846</v>
      </c>
      <c r="R195" s="658"/>
      <c r="S195" s="659" t="s">
        <v>3404</v>
      </c>
      <c r="T195" s="38"/>
      <c r="U195" s="38"/>
    </row>
    <row r="196" spans="1:21" ht="15" x14ac:dyDescent="0.2">
      <c r="A196" s="625">
        <v>181</v>
      </c>
      <c r="B196" s="646">
        <v>4697</v>
      </c>
      <c r="C196" s="647" t="s">
        <v>3405</v>
      </c>
      <c r="D196" s="648"/>
      <c r="E196" s="649" t="s">
        <v>2671</v>
      </c>
      <c r="F196" s="649" t="s">
        <v>3406</v>
      </c>
      <c r="G196" s="649" t="s">
        <v>3407</v>
      </c>
      <c r="H196" s="651" t="str">
        <f t="shared" si="10"/>
        <v>фото1</v>
      </c>
      <c r="I196" s="651"/>
      <c r="J196" s="650" t="s">
        <v>3408</v>
      </c>
      <c r="K196" s="652" t="s">
        <v>2769</v>
      </c>
      <c r="L196" s="653">
        <v>25</v>
      </c>
      <c r="M196" s="678">
        <v>4008.3</v>
      </c>
      <c r="N196" s="673">
        <f t="shared" si="7"/>
        <v>4409.13</v>
      </c>
      <c r="O196" s="655"/>
      <c r="P196" s="656"/>
      <c r="Q196" s="657">
        <v>4607105120853</v>
      </c>
      <c r="R196" s="658"/>
      <c r="S196" s="659" t="s">
        <v>3373</v>
      </c>
      <c r="T196" s="38"/>
      <c r="U196" s="38"/>
    </row>
    <row r="197" spans="1:21" ht="25.5" x14ac:dyDescent="0.2">
      <c r="A197" s="625">
        <v>182</v>
      </c>
      <c r="B197" s="646">
        <v>7976</v>
      </c>
      <c r="C197" s="647" t="s">
        <v>2835</v>
      </c>
      <c r="D197" s="648"/>
      <c r="E197" s="649" t="s">
        <v>2671</v>
      </c>
      <c r="F197" s="649" t="s">
        <v>2725</v>
      </c>
      <c r="G197" s="649" t="s">
        <v>3409</v>
      </c>
      <c r="H197" s="651" t="str">
        <f t="shared" si="10"/>
        <v>фото1</v>
      </c>
      <c r="I197" s="651"/>
      <c r="J197" s="650" t="s">
        <v>2771</v>
      </c>
      <c r="K197" s="652" t="s">
        <v>2769</v>
      </c>
      <c r="L197" s="653">
        <v>25</v>
      </c>
      <c r="M197" s="678">
        <v>4514.5</v>
      </c>
      <c r="N197" s="673">
        <f t="shared" si="7"/>
        <v>4965.9500000000007</v>
      </c>
      <c r="O197" s="655"/>
      <c r="P197" s="656"/>
      <c r="Q197" s="657">
        <v>4607105120877</v>
      </c>
      <c r="R197" s="658"/>
      <c r="S197" s="659" t="s">
        <v>3373</v>
      </c>
      <c r="T197" s="38"/>
      <c r="U197" s="38"/>
    </row>
    <row r="198" spans="1:21" ht="25.5" x14ac:dyDescent="0.2">
      <c r="A198" s="625">
        <v>183</v>
      </c>
      <c r="B198" s="646">
        <v>7977</v>
      </c>
      <c r="C198" s="647" t="s">
        <v>3410</v>
      </c>
      <c r="D198" s="648"/>
      <c r="E198" s="649" t="s">
        <v>2671</v>
      </c>
      <c r="F198" s="649" t="s">
        <v>3411</v>
      </c>
      <c r="G198" s="649" t="s">
        <v>3412</v>
      </c>
      <c r="H198" s="651" t="str">
        <f t="shared" si="10"/>
        <v>фото1</v>
      </c>
      <c r="I198" s="651"/>
      <c r="J198" s="650" t="s">
        <v>3413</v>
      </c>
      <c r="K198" s="652" t="s">
        <v>2769</v>
      </c>
      <c r="L198" s="653">
        <v>25</v>
      </c>
      <c r="M198" s="678">
        <v>5273.9</v>
      </c>
      <c r="N198" s="673">
        <f t="shared" si="7"/>
        <v>5801.29</v>
      </c>
      <c r="O198" s="655"/>
      <c r="P198" s="656"/>
      <c r="Q198" s="657">
        <v>4607105120891</v>
      </c>
      <c r="R198" s="658"/>
      <c r="S198" s="659" t="s">
        <v>3373</v>
      </c>
      <c r="T198" s="38"/>
      <c r="U198" s="38"/>
    </row>
    <row r="199" spans="1:21" ht="25.5" x14ac:dyDescent="0.2">
      <c r="A199" s="625">
        <v>184</v>
      </c>
      <c r="B199" s="646">
        <v>7979</v>
      </c>
      <c r="C199" s="647" t="s">
        <v>2823</v>
      </c>
      <c r="D199" s="648"/>
      <c r="E199" s="649" t="s">
        <v>2671</v>
      </c>
      <c r="F199" s="649" t="s">
        <v>2726</v>
      </c>
      <c r="G199" s="649" t="s">
        <v>3414</v>
      </c>
      <c r="H199" s="651" t="str">
        <f t="shared" si="10"/>
        <v>фото1</v>
      </c>
      <c r="I199" s="651"/>
      <c r="J199" s="650" t="s">
        <v>2772</v>
      </c>
      <c r="K199" s="652" t="s">
        <v>2769</v>
      </c>
      <c r="L199" s="653">
        <v>25</v>
      </c>
      <c r="M199" s="678">
        <v>4008.3</v>
      </c>
      <c r="N199" s="673">
        <f t="shared" si="7"/>
        <v>4409.13</v>
      </c>
      <c r="O199" s="655"/>
      <c r="P199" s="656"/>
      <c r="Q199" s="657">
        <v>4607105120914</v>
      </c>
      <c r="R199" s="658"/>
      <c r="S199" s="659" t="s">
        <v>3373</v>
      </c>
      <c r="T199" s="38"/>
      <c r="U199" s="38"/>
    </row>
    <row r="200" spans="1:21" ht="25.5" x14ac:dyDescent="0.2">
      <c r="A200" s="625">
        <v>185</v>
      </c>
      <c r="B200" s="646">
        <v>9907</v>
      </c>
      <c r="C200" s="647" t="s">
        <v>5734</v>
      </c>
      <c r="D200" s="648"/>
      <c r="E200" s="649" t="s">
        <v>2671</v>
      </c>
      <c r="F200" s="649" t="s">
        <v>5600</v>
      </c>
      <c r="G200" s="649" t="s">
        <v>5601</v>
      </c>
      <c r="H200" s="651" t="str">
        <f t="shared" si="10"/>
        <v>фото1</v>
      </c>
      <c r="I200" s="651"/>
      <c r="J200" s="650" t="s">
        <v>4683</v>
      </c>
      <c r="K200" s="652" t="s">
        <v>2769</v>
      </c>
      <c r="L200" s="653">
        <v>25</v>
      </c>
      <c r="M200" s="678">
        <v>4514.5</v>
      </c>
      <c r="N200" s="673">
        <f t="shared" si="7"/>
        <v>4965.9500000000007</v>
      </c>
      <c r="O200" s="655"/>
      <c r="P200" s="656"/>
      <c r="Q200" s="657">
        <v>4607105120921</v>
      </c>
      <c r="R200" s="658"/>
      <c r="S200" s="659" t="s">
        <v>3373</v>
      </c>
      <c r="T200" s="38"/>
      <c r="U200" s="38"/>
    </row>
    <row r="201" spans="1:21" ht="51" x14ac:dyDescent="0.2">
      <c r="A201" s="625">
        <v>186</v>
      </c>
      <c r="B201" s="646">
        <v>2533</v>
      </c>
      <c r="C201" s="647" t="s">
        <v>5735</v>
      </c>
      <c r="D201" s="648"/>
      <c r="E201" s="649" t="s">
        <v>2671</v>
      </c>
      <c r="F201" s="649" t="s">
        <v>5602</v>
      </c>
      <c r="G201" s="649" t="s">
        <v>5603</v>
      </c>
      <c r="H201" s="651" t="str">
        <f t="shared" si="10"/>
        <v>фото1</v>
      </c>
      <c r="I201" s="651"/>
      <c r="J201" s="650" t="s">
        <v>5676</v>
      </c>
      <c r="K201" s="652" t="s">
        <v>2769</v>
      </c>
      <c r="L201" s="653">
        <v>25</v>
      </c>
      <c r="M201" s="678">
        <v>5147.3</v>
      </c>
      <c r="N201" s="673">
        <f t="shared" si="7"/>
        <v>5662.0300000000007</v>
      </c>
      <c r="O201" s="655"/>
      <c r="P201" s="656"/>
      <c r="Q201" s="657">
        <v>4607105120938</v>
      </c>
      <c r="R201" s="658"/>
      <c r="S201" s="659" t="s">
        <v>3373</v>
      </c>
      <c r="T201" s="38"/>
      <c r="U201" s="38"/>
    </row>
    <row r="202" spans="1:21" ht="15" x14ac:dyDescent="0.2">
      <c r="A202" s="625">
        <v>187</v>
      </c>
      <c r="B202" s="646">
        <v>7980</v>
      </c>
      <c r="C202" s="647" t="s">
        <v>2821</v>
      </c>
      <c r="D202" s="648"/>
      <c r="E202" s="649" t="s">
        <v>2671</v>
      </c>
      <c r="F202" s="649" t="s">
        <v>2727</v>
      </c>
      <c r="G202" s="649" t="s">
        <v>3415</v>
      </c>
      <c r="H202" s="651" t="str">
        <f t="shared" si="10"/>
        <v>фото1</v>
      </c>
      <c r="I202" s="651"/>
      <c r="J202" s="650" t="s">
        <v>2773</v>
      </c>
      <c r="K202" s="652" t="s">
        <v>2769</v>
      </c>
      <c r="L202" s="653">
        <v>25</v>
      </c>
      <c r="M202" s="678">
        <v>4261.3999999999996</v>
      </c>
      <c r="N202" s="673">
        <f t="shared" si="7"/>
        <v>4687.54</v>
      </c>
      <c r="O202" s="655"/>
      <c r="P202" s="656"/>
      <c r="Q202" s="657">
        <v>4607105120945</v>
      </c>
      <c r="R202" s="658"/>
      <c r="S202" s="659" t="s">
        <v>3373</v>
      </c>
      <c r="T202" s="38"/>
      <c r="U202" s="38"/>
    </row>
    <row r="203" spans="1:21" ht="25.5" x14ac:dyDescent="0.2">
      <c r="A203" s="625">
        <v>188</v>
      </c>
      <c r="B203" s="646">
        <v>7981</v>
      </c>
      <c r="C203" s="647" t="s">
        <v>2822</v>
      </c>
      <c r="D203" s="648"/>
      <c r="E203" s="649" t="s">
        <v>2671</v>
      </c>
      <c r="F203" s="649" t="s">
        <v>2728</v>
      </c>
      <c r="G203" s="649" t="s">
        <v>3416</v>
      </c>
      <c r="H203" s="651" t="str">
        <f t="shared" si="10"/>
        <v>фото1</v>
      </c>
      <c r="I203" s="651"/>
      <c r="J203" s="650" t="s">
        <v>2774</v>
      </c>
      <c r="K203" s="652" t="s">
        <v>2769</v>
      </c>
      <c r="L203" s="653">
        <v>25</v>
      </c>
      <c r="M203" s="678">
        <v>4388</v>
      </c>
      <c r="N203" s="673">
        <f t="shared" si="7"/>
        <v>4826.8</v>
      </c>
      <c r="O203" s="655"/>
      <c r="P203" s="656"/>
      <c r="Q203" s="657">
        <v>4607105120952</v>
      </c>
      <c r="R203" s="658"/>
      <c r="S203" s="659" t="s">
        <v>3404</v>
      </c>
      <c r="T203" s="38"/>
      <c r="U203" s="38"/>
    </row>
    <row r="204" spans="1:21" ht="51" x14ac:dyDescent="0.2">
      <c r="A204" s="625">
        <v>189</v>
      </c>
      <c r="B204" s="646">
        <v>8239</v>
      </c>
      <c r="C204" s="647" t="s">
        <v>5736</v>
      </c>
      <c r="D204" s="648"/>
      <c r="E204" s="649" t="s">
        <v>2671</v>
      </c>
      <c r="F204" s="649" t="s">
        <v>5604</v>
      </c>
      <c r="G204" s="649" t="s">
        <v>5605</v>
      </c>
      <c r="H204" s="651" t="str">
        <f t="shared" si="10"/>
        <v>фото1</v>
      </c>
      <c r="I204" s="651"/>
      <c r="J204" s="650" t="s">
        <v>5677</v>
      </c>
      <c r="K204" s="652" t="s">
        <v>2769</v>
      </c>
      <c r="L204" s="653">
        <v>25</v>
      </c>
      <c r="M204" s="678">
        <v>6033.3</v>
      </c>
      <c r="N204" s="673">
        <f t="shared" si="7"/>
        <v>6636.630000000001</v>
      </c>
      <c r="O204" s="655"/>
      <c r="P204" s="656"/>
      <c r="Q204" s="657">
        <v>4607105120969</v>
      </c>
      <c r="R204" s="658"/>
      <c r="S204" s="659" t="s">
        <v>3404</v>
      </c>
      <c r="T204" s="38"/>
      <c r="U204" s="38"/>
    </row>
    <row r="205" spans="1:21" ht="25.5" x14ac:dyDescent="0.2">
      <c r="A205" s="625">
        <v>190</v>
      </c>
      <c r="B205" s="646">
        <v>7982</v>
      </c>
      <c r="C205" s="647" t="s">
        <v>4680</v>
      </c>
      <c r="D205" s="648"/>
      <c r="E205" s="649" t="s">
        <v>2671</v>
      </c>
      <c r="F205" s="649" t="s">
        <v>4681</v>
      </c>
      <c r="G205" s="649" t="s">
        <v>4682</v>
      </c>
      <c r="H205" s="651" t="str">
        <f t="shared" si="10"/>
        <v>фото1</v>
      </c>
      <c r="I205" s="651"/>
      <c r="J205" s="650" t="s">
        <v>4683</v>
      </c>
      <c r="K205" s="652" t="s">
        <v>2769</v>
      </c>
      <c r="L205" s="653">
        <v>25</v>
      </c>
      <c r="M205" s="678">
        <v>4008.3</v>
      </c>
      <c r="N205" s="673">
        <f t="shared" si="7"/>
        <v>4409.13</v>
      </c>
      <c r="O205" s="655"/>
      <c r="P205" s="656"/>
      <c r="Q205" s="657">
        <v>4607105120976</v>
      </c>
      <c r="R205" s="658"/>
      <c r="S205" s="659" t="s">
        <v>3404</v>
      </c>
      <c r="T205" s="38"/>
      <c r="U205" s="38"/>
    </row>
    <row r="206" spans="1:21" ht="15" x14ac:dyDescent="0.2">
      <c r="A206" s="625">
        <v>191</v>
      </c>
      <c r="B206" s="646">
        <v>7983</v>
      </c>
      <c r="C206" s="647" t="s">
        <v>5737</v>
      </c>
      <c r="D206" s="648"/>
      <c r="E206" s="649" t="s">
        <v>2671</v>
      </c>
      <c r="F206" s="649" t="s">
        <v>5606</v>
      </c>
      <c r="G206" s="649" t="s">
        <v>5607</v>
      </c>
      <c r="H206" s="651" t="str">
        <f t="shared" si="10"/>
        <v>фото1</v>
      </c>
      <c r="I206" s="651"/>
      <c r="J206" s="650" t="s">
        <v>5678</v>
      </c>
      <c r="K206" s="652" t="s">
        <v>2769</v>
      </c>
      <c r="L206" s="653">
        <v>15</v>
      </c>
      <c r="M206" s="678">
        <v>5307.4</v>
      </c>
      <c r="N206" s="673">
        <f t="shared" si="7"/>
        <v>5838.14</v>
      </c>
      <c r="O206" s="655"/>
      <c r="P206" s="656"/>
      <c r="Q206" s="657">
        <v>4607105120983</v>
      </c>
      <c r="R206" s="658"/>
      <c r="S206" s="659" t="s">
        <v>3373</v>
      </c>
      <c r="T206" s="38"/>
      <c r="U206" s="38"/>
    </row>
    <row r="207" spans="1:21" ht="25.5" x14ac:dyDescent="0.2">
      <c r="A207" s="625">
        <v>192</v>
      </c>
      <c r="B207" s="646">
        <v>7985</v>
      </c>
      <c r="C207" s="647" t="s">
        <v>3417</v>
      </c>
      <c r="D207" s="648"/>
      <c r="E207" s="649" t="s">
        <v>2671</v>
      </c>
      <c r="F207" s="649" t="s">
        <v>3418</v>
      </c>
      <c r="G207" s="649" t="s">
        <v>3419</v>
      </c>
      <c r="H207" s="651" t="str">
        <f t="shared" si="10"/>
        <v>фото1</v>
      </c>
      <c r="I207" s="651"/>
      <c r="J207" s="650" t="s">
        <v>3420</v>
      </c>
      <c r="K207" s="652" t="s">
        <v>2769</v>
      </c>
      <c r="L207" s="653">
        <v>15</v>
      </c>
      <c r="M207" s="678">
        <v>4472</v>
      </c>
      <c r="N207" s="673">
        <f t="shared" si="7"/>
        <v>4919.2000000000007</v>
      </c>
      <c r="O207" s="655"/>
      <c r="P207" s="656"/>
      <c r="Q207" s="657">
        <v>4607105120990</v>
      </c>
      <c r="R207" s="658"/>
      <c r="S207" s="659" t="s">
        <v>3373</v>
      </c>
      <c r="T207" s="38"/>
      <c r="U207" s="38"/>
    </row>
    <row r="208" spans="1:21" ht="25.5" x14ac:dyDescent="0.2">
      <c r="A208" s="625">
        <v>193</v>
      </c>
      <c r="B208" s="646">
        <v>7986</v>
      </c>
      <c r="C208" s="647" t="s">
        <v>2816</v>
      </c>
      <c r="D208" s="648"/>
      <c r="E208" s="649" t="s">
        <v>2671</v>
      </c>
      <c r="F208" s="649" t="s">
        <v>2729</v>
      </c>
      <c r="G208" s="649" t="s">
        <v>3421</v>
      </c>
      <c r="H208" s="651" t="str">
        <f t="shared" si="10"/>
        <v>фото1</v>
      </c>
      <c r="I208" s="651"/>
      <c r="J208" s="650" t="s">
        <v>2775</v>
      </c>
      <c r="K208" s="652" t="s">
        <v>2769</v>
      </c>
      <c r="L208" s="653">
        <v>25</v>
      </c>
      <c r="M208" s="678">
        <v>3552.7</v>
      </c>
      <c r="N208" s="673">
        <f t="shared" si="7"/>
        <v>3907.9700000000003</v>
      </c>
      <c r="O208" s="655"/>
      <c r="P208" s="656"/>
      <c r="Q208" s="657">
        <v>4607105121003</v>
      </c>
      <c r="R208" s="658"/>
      <c r="S208" s="659" t="s">
        <v>3373</v>
      </c>
      <c r="T208" s="38"/>
      <c r="U208" s="38"/>
    </row>
    <row r="209" spans="1:21" ht="25.5" x14ac:dyDescent="0.2">
      <c r="A209" s="625">
        <v>194</v>
      </c>
      <c r="B209" s="646">
        <v>7987</v>
      </c>
      <c r="C209" s="647" t="s">
        <v>2817</v>
      </c>
      <c r="D209" s="648"/>
      <c r="E209" s="649" t="s">
        <v>2671</v>
      </c>
      <c r="F209" s="649" t="s">
        <v>2730</v>
      </c>
      <c r="G209" s="649" t="s">
        <v>3422</v>
      </c>
      <c r="H209" s="651" t="str">
        <f t="shared" si="10"/>
        <v>фото1</v>
      </c>
      <c r="I209" s="651"/>
      <c r="J209" s="650" t="s">
        <v>2589</v>
      </c>
      <c r="K209" s="652" t="s">
        <v>2769</v>
      </c>
      <c r="L209" s="653">
        <v>25</v>
      </c>
      <c r="M209" s="678">
        <v>4008.3</v>
      </c>
      <c r="N209" s="673">
        <f t="shared" si="7"/>
        <v>4409.13</v>
      </c>
      <c r="O209" s="655"/>
      <c r="P209" s="656"/>
      <c r="Q209" s="657">
        <v>4607105121010</v>
      </c>
      <c r="R209" s="658"/>
      <c r="S209" s="659" t="s">
        <v>3373</v>
      </c>
      <c r="T209" s="38"/>
      <c r="U209" s="38"/>
    </row>
    <row r="210" spans="1:21" ht="25.5" x14ac:dyDescent="0.2">
      <c r="A210" s="625">
        <v>195</v>
      </c>
      <c r="B210" s="646">
        <v>7988</v>
      </c>
      <c r="C210" s="647" t="s">
        <v>3423</v>
      </c>
      <c r="D210" s="648"/>
      <c r="E210" s="649" t="s">
        <v>2671</v>
      </c>
      <c r="F210" s="649" t="s">
        <v>3424</v>
      </c>
      <c r="G210" s="649" t="s">
        <v>3425</v>
      </c>
      <c r="H210" s="651" t="str">
        <f t="shared" si="10"/>
        <v>фото1</v>
      </c>
      <c r="I210" s="651"/>
      <c r="J210" s="650" t="s">
        <v>3426</v>
      </c>
      <c r="K210" s="652" t="s">
        <v>2769</v>
      </c>
      <c r="L210" s="653">
        <v>25</v>
      </c>
      <c r="M210" s="678">
        <v>4514.5</v>
      </c>
      <c r="N210" s="673">
        <f t="shared" si="7"/>
        <v>4965.9500000000007</v>
      </c>
      <c r="O210" s="655"/>
      <c r="P210" s="656"/>
      <c r="Q210" s="657">
        <v>4607105121027</v>
      </c>
      <c r="R210" s="658"/>
      <c r="S210" s="659" t="s">
        <v>3373</v>
      </c>
      <c r="T210" s="38"/>
      <c r="U210" s="38"/>
    </row>
    <row r="211" spans="1:21" ht="15" x14ac:dyDescent="0.2">
      <c r="A211" s="625">
        <v>196</v>
      </c>
      <c r="B211" s="646">
        <v>9803</v>
      </c>
      <c r="C211" s="647" t="s">
        <v>5738</v>
      </c>
      <c r="D211" s="648"/>
      <c r="E211" s="649" t="s">
        <v>2671</v>
      </c>
      <c r="F211" s="649" t="s">
        <v>5608</v>
      </c>
      <c r="G211" s="649" t="s">
        <v>5609</v>
      </c>
      <c r="H211" s="651" t="str">
        <f t="shared" ref="H211:H242" si="11">HYPERLINK("http://www.gardenbulbs.ru/images/vesna_CL/thumbnails/"&amp;C211&amp;".jpg","фото1")</f>
        <v>фото1</v>
      </c>
      <c r="I211" s="651"/>
      <c r="J211" s="650" t="s">
        <v>3427</v>
      </c>
      <c r="K211" s="652" t="s">
        <v>2769</v>
      </c>
      <c r="L211" s="653">
        <v>25</v>
      </c>
      <c r="M211" s="678">
        <v>4008.3</v>
      </c>
      <c r="N211" s="673">
        <f t="shared" ref="N211:N274" si="12">M211*1.1</f>
        <v>4409.13</v>
      </c>
      <c r="O211" s="655"/>
      <c r="P211" s="656"/>
      <c r="Q211" s="657">
        <v>4607105121034</v>
      </c>
      <c r="R211" s="658"/>
      <c r="S211" s="659" t="s">
        <v>3373</v>
      </c>
      <c r="T211" s="38"/>
      <c r="U211" s="38"/>
    </row>
    <row r="212" spans="1:21" ht="15" x14ac:dyDescent="0.2">
      <c r="A212" s="625">
        <v>197</v>
      </c>
      <c r="B212" s="646">
        <v>9908</v>
      </c>
      <c r="C212" s="647" t="s">
        <v>8130</v>
      </c>
      <c r="D212" s="648"/>
      <c r="E212" s="649" t="s">
        <v>2671</v>
      </c>
      <c r="F212" s="649" t="s">
        <v>8131</v>
      </c>
      <c r="G212" s="649" t="s">
        <v>8132</v>
      </c>
      <c r="H212" s="651" t="str">
        <f t="shared" si="11"/>
        <v>фото1</v>
      </c>
      <c r="I212" s="651"/>
      <c r="J212" s="650" t="s">
        <v>3428</v>
      </c>
      <c r="K212" s="652" t="s">
        <v>2769</v>
      </c>
      <c r="L212" s="653">
        <v>25</v>
      </c>
      <c r="M212" s="678">
        <v>3755.2</v>
      </c>
      <c r="N212" s="673">
        <f t="shared" si="12"/>
        <v>4130.72</v>
      </c>
      <c r="O212" s="655"/>
      <c r="P212" s="656"/>
      <c r="Q212" s="657">
        <v>4607105121058</v>
      </c>
      <c r="R212" s="658"/>
      <c r="S212" s="659" t="s">
        <v>3373</v>
      </c>
      <c r="T212" s="38"/>
      <c r="U212" s="38"/>
    </row>
    <row r="213" spans="1:21" ht="15" x14ac:dyDescent="0.2">
      <c r="A213" s="625">
        <v>198</v>
      </c>
      <c r="B213" s="646">
        <v>4698</v>
      </c>
      <c r="C213" s="647" t="s">
        <v>8133</v>
      </c>
      <c r="D213" s="648"/>
      <c r="E213" s="649" t="s">
        <v>2671</v>
      </c>
      <c r="F213" s="649" t="s">
        <v>8134</v>
      </c>
      <c r="G213" s="649" t="s">
        <v>8135</v>
      </c>
      <c r="H213" s="651" t="str">
        <f t="shared" si="11"/>
        <v>фото1</v>
      </c>
      <c r="I213" s="651"/>
      <c r="J213" s="650" t="s">
        <v>2588</v>
      </c>
      <c r="K213" s="652" t="s">
        <v>2769</v>
      </c>
      <c r="L213" s="653">
        <v>25</v>
      </c>
      <c r="M213" s="678">
        <v>3755.2</v>
      </c>
      <c r="N213" s="673">
        <f t="shared" si="12"/>
        <v>4130.72</v>
      </c>
      <c r="O213" s="655"/>
      <c r="P213" s="656"/>
      <c r="Q213" s="657">
        <v>4607105121065</v>
      </c>
      <c r="R213" s="658"/>
      <c r="S213" s="659" t="s">
        <v>3373</v>
      </c>
      <c r="T213" s="38"/>
      <c r="U213" s="38"/>
    </row>
    <row r="214" spans="1:21" ht="15" x14ac:dyDescent="0.2">
      <c r="A214" s="625">
        <v>199</v>
      </c>
      <c r="B214" s="646">
        <v>7989</v>
      </c>
      <c r="C214" s="647" t="s">
        <v>2833</v>
      </c>
      <c r="D214" s="648"/>
      <c r="E214" s="649" t="s">
        <v>2671</v>
      </c>
      <c r="F214" s="649" t="s">
        <v>2731</v>
      </c>
      <c r="G214" s="649" t="s">
        <v>3429</v>
      </c>
      <c r="H214" s="651" t="str">
        <f t="shared" si="11"/>
        <v>фото1</v>
      </c>
      <c r="I214" s="651"/>
      <c r="J214" s="650" t="s">
        <v>2776</v>
      </c>
      <c r="K214" s="652" t="s">
        <v>2769</v>
      </c>
      <c r="L214" s="653">
        <v>25</v>
      </c>
      <c r="M214" s="678">
        <v>3502</v>
      </c>
      <c r="N214" s="673">
        <f t="shared" si="12"/>
        <v>3852.2000000000003</v>
      </c>
      <c r="O214" s="655"/>
      <c r="P214" s="656"/>
      <c r="Q214" s="657">
        <v>4607105121072</v>
      </c>
      <c r="R214" s="658"/>
      <c r="S214" s="659" t="s">
        <v>3373</v>
      </c>
      <c r="T214" s="38"/>
      <c r="U214" s="38"/>
    </row>
    <row r="215" spans="1:21" ht="25.5" x14ac:dyDescent="0.2">
      <c r="A215" s="625">
        <v>200</v>
      </c>
      <c r="B215" s="646">
        <v>7990</v>
      </c>
      <c r="C215" s="647" t="s">
        <v>2834</v>
      </c>
      <c r="D215" s="648"/>
      <c r="E215" s="649" t="s">
        <v>2671</v>
      </c>
      <c r="F215" s="649" t="s">
        <v>2732</v>
      </c>
      <c r="G215" s="649" t="s">
        <v>3430</v>
      </c>
      <c r="H215" s="651" t="str">
        <f t="shared" si="11"/>
        <v>фото1</v>
      </c>
      <c r="I215" s="651"/>
      <c r="J215" s="650" t="s">
        <v>2777</v>
      </c>
      <c r="K215" s="652" t="s">
        <v>2769</v>
      </c>
      <c r="L215" s="653">
        <v>25</v>
      </c>
      <c r="M215" s="678">
        <v>4767.7</v>
      </c>
      <c r="N215" s="673">
        <f t="shared" si="12"/>
        <v>5244.47</v>
      </c>
      <c r="O215" s="655"/>
      <c r="P215" s="656"/>
      <c r="Q215" s="657">
        <v>4607105121089</v>
      </c>
      <c r="R215" s="658"/>
      <c r="S215" s="659" t="s">
        <v>3373</v>
      </c>
      <c r="T215" s="38"/>
      <c r="U215" s="38"/>
    </row>
    <row r="216" spans="1:21" ht="15" x14ac:dyDescent="0.2">
      <c r="A216" s="625">
        <v>201</v>
      </c>
      <c r="B216" s="646">
        <v>7993</v>
      </c>
      <c r="C216" s="647" t="s">
        <v>4107</v>
      </c>
      <c r="D216" s="648"/>
      <c r="E216" s="649" t="s">
        <v>2671</v>
      </c>
      <c r="F216" s="649" t="s">
        <v>4013</v>
      </c>
      <c r="G216" s="649" t="s">
        <v>4049</v>
      </c>
      <c r="H216" s="651" t="str">
        <f t="shared" si="11"/>
        <v>фото1</v>
      </c>
      <c r="I216" s="651"/>
      <c r="J216" s="650" t="s">
        <v>4080</v>
      </c>
      <c r="K216" s="652" t="s">
        <v>2769</v>
      </c>
      <c r="L216" s="653">
        <v>25</v>
      </c>
      <c r="M216" s="678">
        <v>4641.1000000000004</v>
      </c>
      <c r="N216" s="673">
        <f t="shared" si="12"/>
        <v>5105.2100000000009</v>
      </c>
      <c r="O216" s="655"/>
      <c r="P216" s="656"/>
      <c r="Q216" s="657">
        <v>4607105121119</v>
      </c>
      <c r="R216" s="658"/>
      <c r="S216" s="659" t="s">
        <v>3373</v>
      </c>
      <c r="T216" s="38"/>
      <c r="U216" s="38"/>
    </row>
    <row r="217" spans="1:21" ht="25.5" x14ac:dyDescent="0.2">
      <c r="A217" s="625">
        <v>202</v>
      </c>
      <c r="B217" s="646">
        <v>9909</v>
      </c>
      <c r="C217" s="647" t="s">
        <v>5739</v>
      </c>
      <c r="D217" s="648"/>
      <c r="E217" s="649" t="s">
        <v>2671</v>
      </c>
      <c r="F217" s="649" t="s">
        <v>5610</v>
      </c>
      <c r="G217" s="649" t="s">
        <v>5611</v>
      </c>
      <c r="H217" s="651" t="str">
        <f t="shared" si="11"/>
        <v>фото1</v>
      </c>
      <c r="I217" s="651"/>
      <c r="J217" s="650" t="s">
        <v>5679</v>
      </c>
      <c r="K217" s="652" t="s">
        <v>2769</v>
      </c>
      <c r="L217" s="653">
        <v>15</v>
      </c>
      <c r="M217" s="678">
        <v>3788.6</v>
      </c>
      <c r="N217" s="673">
        <f t="shared" si="12"/>
        <v>4167.46</v>
      </c>
      <c r="O217" s="655"/>
      <c r="P217" s="656"/>
      <c r="Q217" s="657">
        <v>4607105121126</v>
      </c>
      <c r="R217" s="658"/>
      <c r="S217" s="659" t="s">
        <v>3373</v>
      </c>
      <c r="T217" s="38"/>
      <c r="U217" s="38"/>
    </row>
    <row r="218" spans="1:21" ht="15" x14ac:dyDescent="0.2">
      <c r="A218" s="625">
        <v>203</v>
      </c>
      <c r="B218" s="646">
        <v>7994</v>
      </c>
      <c r="C218" s="647" t="s">
        <v>2814</v>
      </c>
      <c r="D218" s="648"/>
      <c r="E218" s="649" t="s">
        <v>2671</v>
      </c>
      <c r="F218" s="649" t="s">
        <v>2733</v>
      </c>
      <c r="G218" s="649" t="s">
        <v>3431</v>
      </c>
      <c r="H218" s="651" t="str">
        <f t="shared" si="11"/>
        <v>фото1</v>
      </c>
      <c r="I218" s="651"/>
      <c r="J218" s="650" t="s">
        <v>2588</v>
      </c>
      <c r="K218" s="652" t="s">
        <v>2769</v>
      </c>
      <c r="L218" s="653">
        <v>25</v>
      </c>
      <c r="M218" s="678">
        <v>3755.2</v>
      </c>
      <c r="N218" s="673">
        <f t="shared" si="12"/>
        <v>4130.72</v>
      </c>
      <c r="O218" s="655"/>
      <c r="P218" s="656"/>
      <c r="Q218" s="657">
        <v>4607105121133</v>
      </c>
      <c r="R218" s="658"/>
      <c r="S218" s="659" t="s">
        <v>3373</v>
      </c>
      <c r="T218" s="38"/>
      <c r="U218" s="38"/>
    </row>
    <row r="219" spans="1:21" ht="25.5" x14ac:dyDescent="0.2">
      <c r="A219" s="625">
        <v>204</v>
      </c>
      <c r="B219" s="646">
        <v>7995</v>
      </c>
      <c r="C219" s="647" t="s">
        <v>2815</v>
      </c>
      <c r="D219" s="648"/>
      <c r="E219" s="649" t="s">
        <v>2671</v>
      </c>
      <c r="F219" s="649" t="s">
        <v>2734</v>
      </c>
      <c r="G219" s="649" t="s">
        <v>3432</v>
      </c>
      <c r="H219" s="651" t="str">
        <f t="shared" si="11"/>
        <v>фото1</v>
      </c>
      <c r="I219" s="651"/>
      <c r="J219" s="650" t="s">
        <v>2778</v>
      </c>
      <c r="K219" s="652" t="s">
        <v>2769</v>
      </c>
      <c r="L219" s="653">
        <v>15</v>
      </c>
      <c r="M219" s="678">
        <v>4092.4</v>
      </c>
      <c r="N219" s="673">
        <f t="shared" si="12"/>
        <v>4501.6400000000003</v>
      </c>
      <c r="O219" s="655"/>
      <c r="P219" s="656"/>
      <c r="Q219" s="657">
        <v>4607105121164</v>
      </c>
      <c r="R219" s="658"/>
      <c r="S219" s="659" t="s">
        <v>3373</v>
      </c>
      <c r="T219" s="38"/>
      <c r="U219" s="38"/>
    </row>
    <row r="220" spans="1:21" ht="25.5" x14ac:dyDescent="0.2">
      <c r="A220" s="625">
        <v>205</v>
      </c>
      <c r="B220" s="646">
        <v>9910</v>
      </c>
      <c r="C220" s="647" t="s">
        <v>3433</v>
      </c>
      <c r="D220" s="648"/>
      <c r="E220" s="649" t="s">
        <v>2671</v>
      </c>
      <c r="F220" s="649" t="s">
        <v>3434</v>
      </c>
      <c r="G220" s="649" t="s">
        <v>3435</v>
      </c>
      <c r="H220" s="651" t="str">
        <f t="shared" si="11"/>
        <v>фото1</v>
      </c>
      <c r="I220" s="651"/>
      <c r="J220" s="650" t="s">
        <v>3436</v>
      </c>
      <c r="K220" s="652" t="s">
        <v>2769</v>
      </c>
      <c r="L220" s="653">
        <v>15</v>
      </c>
      <c r="M220" s="678">
        <v>3864.5</v>
      </c>
      <c r="N220" s="673">
        <f t="shared" si="12"/>
        <v>4250.9500000000007</v>
      </c>
      <c r="O220" s="655"/>
      <c r="P220" s="656"/>
      <c r="Q220" s="657">
        <v>4607105121171</v>
      </c>
      <c r="R220" s="658"/>
      <c r="S220" s="659" t="s">
        <v>3373</v>
      </c>
      <c r="T220" s="38"/>
      <c r="U220" s="38"/>
    </row>
    <row r="221" spans="1:21" ht="15" x14ac:dyDescent="0.2">
      <c r="A221" s="625">
        <v>206</v>
      </c>
      <c r="B221" s="646">
        <v>9911</v>
      </c>
      <c r="C221" s="647" t="s">
        <v>5740</v>
      </c>
      <c r="D221" s="648"/>
      <c r="E221" s="649" t="s">
        <v>2671</v>
      </c>
      <c r="F221" s="649" t="s">
        <v>5612</v>
      </c>
      <c r="G221" s="649" t="s">
        <v>5613</v>
      </c>
      <c r="H221" s="651" t="str">
        <f t="shared" si="11"/>
        <v>фото1</v>
      </c>
      <c r="I221" s="651"/>
      <c r="J221" s="650" t="s">
        <v>5680</v>
      </c>
      <c r="K221" s="652" t="s">
        <v>2769</v>
      </c>
      <c r="L221" s="653">
        <v>25</v>
      </c>
      <c r="M221" s="678">
        <v>4134.8</v>
      </c>
      <c r="N221" s="673">
        <f t="shared" si="12"/>
        <v>4548.2800000000007</v>
      </c>
      <c r="O221" s="655"/>
      <c r="P221" s="656"/>
      <c r="Q221" s="657">
        <v>4607105121188</v>
      </c>
      <c r="R221" s="658"/>
      <c r="S221" s="659" t="s">
        <v>3373</v>
      </c>
      <c r="T221" s="38"/>
      <c r="U221" s="38"/>
    </row>
    <row r="222" spans="1:21" ht="15" x14ac:dyDescent="0.2">
      <c r="A222" s="625">
        <v>207</v>
      </c>
      <c r="B222" s="646">
        <v>7996</v>
      </c>
      <c r="C222" s="647" t="s">
        <v>2818</v>
      </c>
      <c r="D222" s="648"/>
      <c r="E222" s="649" t="s">
        <v>2671</v>
      </c>
      <c r="F222" s="649" t="s">
        <v>2735</v>
      </c>
      <c r="G222" s="649" t="s">
        <v>3437</v>
      </c>
      <c r="H222" s="651" t="str">
        <f t="shared" si="11"/>
        <v>фото1</v>
      </c>
      <c r="I222" s="651"/>
      <c r="J222" s="650" t="s">
        <v>2776</v>
      </c>
      <c r="K222" s="652" t="s">
        <v>2769</v>
      </c>
      <c r="L222" s="653">
        <v>25</v>
      </c>
      <c r="M222" s="678">
        <v>3755.2</v>
      </c>
      <c r="N222" s="673">
        <f t="shared" si="12"/>
        <v>4130.72</v>
      </c>
      <c r="O222" s="655"/>
      <c r="P222" s="656"/>
      <c r="Q222" s="657">
        <v>4607105121195</v>
      </c>
      <c r="R222" s="658"/>
      <c r="S222" s="659" t="s">
        <v>3373</v>
      </c>
      <c r="T222" s="38"/>
      <c r="U222" s="38"/>
    </row>
    <row r="223" spans="1:21" ht="15" x14ac:dyDescent="0.2">
      <c r="A223" s="625">
        <v>208</v>
      </c>
      <c r="B223" s="646">
        <v>9912</v>
      </c>
      <c r="C223" s="647" t="s">
        <v>3438</v>
      </c>
      <c r="D223" s="648"/>
      <c r="E223" s="649" t="s">
        <v>2671</v>
      </c>
      <c r="F223" s="649" t="s">
        <v>3439</v>
      </c>
      <c r="G223" s="649" t="s">
        <v>3440</v>
      </c>
      <c r="H223" s="651" t="str">
        <f t="shared" si="11"/>
        <v>фото1</v>
      </c>
      <c r="I223" s="651"/>
      <c r="J223" s="650" t="s">
        <v>3441</v>
      </c>
      <c r="K223" s="652" t="s">
        <v>2769</v>
      </c>
      <c r="L223" s="653">
        <v>25</v>
      </c>
      <c r="M223" s="678">
        <v>3502</v>
      </c>
      <c r="N223" s="673">
        <f t="shared" si="12"/>
        <v>3852.2000000000003</v>
      </c>
      <c r="O223" s="655"/>
      <c r="P223" s="656"/>
      <c r="Q223" s="657">
        <v>4607105121201</v>
      </c>
      <c r="R223" s="658"/>
      <c r="S223" s="659" t="s">
        <v>3373</v>
      </c>
      <c r="T223" s="38"/>
      <c r="U223" s="38"/>
    </row>
    <row r="224" spans="1:21" ht="15" x14ac:dyDescent="0.2">
      <c r="A224" s="625">
        <v>209</v>
      </c>
      <c r="B224" s="646">
        <v>7997</v>
      </c>
      <c r="C224" s="647" t="s">
        <v>2819</v>
      </c>
      <c r="D224" s="648"/>
      <c r="E224" s="649" t="s">
        <v>2671</v>
      </c>
      <c r="F224" s="649" t="s">
        <v>2736</v>
      </c>
      <c r="G224" s="649" t="s">
        <v>3442</v>
      </c>
      <c r="H224" s="651" t="str">
        <f t="shared" si="11"/>
        <v>фото1</v>
      </c>
      <c r="I224" s="651"/>
      <c r="J224" s="650" t="s">
        <v>2779</v>
      </c>
      <c r="K224" s="652" t="s">
        <v>2769</v>
      </c>
      <c r="L224" s="653">
        <v>25</v>
      </c>
      <c r="M224" s="678">
        <v>3502</v>
      </c>
      <c r="N224" s="673">
        <f t="shared" si="12"/>
        <v>3852.2000000000003</v>
      </c>
      <c r="O224" s="655"/>
      <c r="P224" s="656"/>
      <c r="Q224" s="657">
        <v>4607105121218</v>
      </c>
      <c r="R224" s="658"/>
      <c r="S224" s="659" t="s">
        <v>3373</v>
      </c>
      <c r="T224" s="38"/>
      <c r="U224" s="38"/>
    </row>
    <row r="225" spans="1:21" ht="15" x14ac:dyDescent="0.2">
      <c r="A225" s="625">
        <v>210</v>
      </c>
      <c r="B225" s="646">
        <v>9913</v>
      </c>
      <c r="C225" s="647" t="s">
        <v>4108</v>
      </c>
      <c r="D225" s="648"/>
      <c r="E225" s="649" t="s">
        <v>2671</v>
      </c>
      <c r="F225" s="649" t="s">
        <v>4014</v>
      </c>
      <c r="G225" s="649" t="s">
        <v>4050</v>
      </c>
      <c r="H225" s="651" t="str">
        <f t="shared" si="11"/>
        <v>фото1</v>
      </c>
      <c r="I225" s="651"/>
      <c r="J225" s="650" t="s">
        <v>2589</v>
      </c>
      <c r="K225" s="652" t="s">
        <v>2769</v>
      </c>
      <c r="L225" s="653">
        <v>25</v>
      </c>
      <c r="M225" s="678">
        <v>4514.5</v>
      </c>
      <c r="N225" s="673">
        <f t="shared" si="12"/>
        <v>4965.9500000000007</v>
      </c>
      <c r="O225" s="655"/>
      <c r="P225" s="656"/>
      <c r="Q225" s="657">
        <v>4607105121225</v>
      </c>
      <c r="R225" s="658"/>
      <c r="S225" s="659" t="s">
        <v>3373</v>
      </c>
      <c r="T225" s="38"/>
      <c r="U225" s="38"/>
    </row>
    <row r="226" spans="1:21" ht="25.5" x14ac:dyDescent="0.2">
      <c r="A226" s="625">
        <v>211</v>
      </c>
      <c r="B226" s="646">
        <v>7998</v>
      </c>
      <c r="C226" s="647" t="s">
        <v>2820</v>
      </c>
      <c r="D226" s="648"/>
      <c r="E226" s="649" t="s">
        <v>2671</v>
      </c>
      <c r="F226" s="649" t="s">
        <v>2737</v>
      </c>
      <c r="G226" s="649" t="s">
        <v>3443</v>
      </c>
      <c r="H226" s="651" t="str">
        <f t="shared" si="11"/>
        <v>фото1</v>
      </c>
      <c r="I226" s="651"/>
      <c r="J226" s="650" t="s">
        <v>2780</v>
      </c>
      <c r="K226" s="652" t="s">
        <v>2769</v>
      </c>
      <c r="L226" s="653">
        <v>25</v>
      </c>
      <c r="M226" s="678">
        <v>3502</v>
      </c>
      <c r="N226" s="673">
        <f t="shared" si="12"/>
        <v>3852.2000000000003</v>
      </c>
      <c r="O226" s="655"/>
      <c r="P226" s="656"/>
      <c r="Q226" s="657">
        <v>4607105121232</v>
      </c>
      <c r="R226" s="658"/>
      <c r="S226" s="659" t="s">
        <v>3373</v>
      </c>
      <c r="T226" s="38"/>
      <c r="U226" s="38"/>
    </row>
    <row r="227" spans="1:21" ht="15" x14ac:dyDescent="0.2">
      <c r="A227" s="625">
        <v>212</v>
      </c>
      <c r="B227" s="646">
        <v>7999</v>
      </c>
      <c r="C227" s="647" t="s">
        <v>4109</v>
      </c>
      <c r="D227" s="648"/>
      <c r="E227" s="649" t="s">
        <v>2671</v>
      </c>
      <c r="F227" s="649" t="s">
        <v>4015</v>
      </c>
      <c r="G227" s="649" t="s">
        <v>4051</v>
      </c>
      <c r="H227" s="651" t="str">
        <f t="shared" si="11"/>
        <v>фото1</v>
      </c>
      <c r="I227" s="651"/>
      <c r="J227" s="650" t="s">
        <v>2589</v>
      </c>
      <c r="K227" s="652" t="s">
        <v>2769</v>
      </c>
      <c r="L227" s="653">
        <v>25</v>
      </c>
      <c r="M227" s="678">
        <v>4641.1000000000004</v>
      </c>
      <c r="N227" s="673">
        <f t="shared" si="12"/>
        <v>5105.2100000000009</v>
      </c>
      <c r="O227" s="655"/>
      <c r="P227" s="656"/>
      <c r="Q227" s="657">
        <v>4607105121256</v>
      </c>
      <c r="R227" s="658"/>
      <c r="S227" s="659" t="s">
        <v>3373</v>
      </c>
      <c r="T227" s="38"/>
      <c r="U227" s="38"/>
    </row>
    <row r="228" spans="1:21" ht="15" x14ac:dyDescent="0.2">
      <c r="A228" s="625">
        <v>213</v>
      </c>
      <c r="B228" s="646">
        <v>8000</v>
      </c>
      <c r="C228" s="647" t="s">
        <v>3444</v>
      </c>
      <c r="D228" s="648"/>
      <c r="E228" s="649" t="s">
        <v>2671</v>
      </c>
      <c r="F228" s="649" t="s">
        <v>3445</v>
      </c>
      <c r="G228" s="649" t="s">
        <v>3446</v>
      </c>
      <c r="H228" s="651" t="str">
        <f t="shared" si="11"/>
        <v>фото1</v>
      </c>
      <c r="I228" s="651"/>
      <c r="J228" s="650" t="s">
        <v>3427</v>
      </c>
      <c r="K228" s="652" t="s">
        <v>2769</v>
      </c>
      <c r="L228" s="653">
        <v>25</v>
      </c>
      <c r="M228" s="678">
        <v>3502</v>
      </c>
      <c r="N228" s="673">
        <f t="shared" si="12"/>
        <v>3852.2000000000003</v>
      </c>
      <c r="O228" s="655"/>
      <c r="P228" s="656"/>
      <c r="Q228" s="657">
        <v>4607105121270</v>
      </c>
      <c r="R228" s="658"/>
      <c r="S228" s="659" t="s">
        <v>3373</v>
      </c>
      <c r="T228" s="38"/>
      <c r="U228" s="38"/>
    </row>
    <row r="229" spans="1:21" ht="25.5" x14ac:dyDescent="0.2">
      <c r="A229" s="625">
        <v>214</v>
      </c>
      <c r="B229" s="646">
        <v>8001</v>
      </c>
      <c r="C229" s="647" t="s">
        <v>3447</v>
      </c>
      <c r="D229" s="648"/>
      <c r="E229" s="649" t="s">
        <v>2671</v>
      </c>
      <c r="F229" s="649" t="s">
        <v>3448</v>
      </c>
      <c r="G229" s="649" t="s">
        <v>3449</v>
      </c>
      <c r="H229" s="651" t="str">
        <f t="shared" si="11"/>
        <v>фото1</v>
      </c>
      <c r="I229" s="651"/>
      <c r="J229" s="650" t="s">
        <v>3450</v>
      </c>
      <c r="K229" s="652" t="s">
        <v>2769</v>
      </c>
      <c r="L229" s="653">
        <v>25</v>
      </c>
      <c r="M229" s="678">
        <v>3755.2</v>
      </c>
      <c r="N229" s="673">
        <f t="shared" si="12"/>
        <v>4130.72</v>
      </c>
      <c r="O229" s="655"/>
      <c r="P229" s="656"/>
      <c r="Q229" s="657">
        <v>4607105121294</v>
      </c>
      <c r="R229" s="658"/>
      <c r="S229" s="659" t="s">
        <v>3373</v>
      </c>
      <c r="T229" s="38"/>
      <c r="U229" s="38"/>
    </row>
    <row r="230" spans="1:21" ht="15" x14ac:dyDescent="0.2">
      <c r="A230" s="625">
        <v>215</v>
      </c>
      <c r="B230" s="646">
        <v>5467</v>
      </c>
      <c r="C230" s="647" t="s">
        <v>8136</v>
      </c>
      <c r="D230" s="648"/>
      <c r="E230" s="649" t="s">
        <v>2671</v>
      </c>
      <c r="F230" s="649" t="s">
        <v>8137</v>
      </c>
      <c r="G230" s="649" t="s">
        <v>8138</v>
      </c>
      <c r="H230" s="651" t="str">
        <f t="shared" si="11"/>
        <v>фото1</v>
      </c>
      <c r="I230" s="651"/>
      <c r="J230" s="650" t="s">
        <v>8139</v>
      </c>
      <c r="K230" s="652" t="s">
        <v>2769</v>
      </c>
      <c r="L230" s="653">
        <v>25</v>
      </c>
      <c r="M230" s="678">
        <v>4514.5</v>
      </c>
      <c r="N230" s="673">
        <f t="shared" si="12"/>
        <v>4965.9500000000007</v>
      </c>
      <c r="O230" s="655"/>
      <c r="P230" s="656"/>
      <c r="Q230" s="657">
        <v>4607105121300</v>
      </c>
      <c r="R230" s="658"/>
      <c r="S230" s="659" t="s">
        <v>3373</v>
      </c>
      <c r="T230" s="38"/>
      <c r="U230" s="38"/>
    </row>
    <row r="231" spans="1:21" ht="38.25" x14ac:dyDescent="0.2">
      <c r="A231" s="625">
        <v>216</v>
      </c>
      <c r="B231" s="646">
        <v>13455</v>
      </c>
      <c r="C231" s="647" t="s">
        <v>8140</v>
      </c>
      <c r="D231" s="648"/>
      <c r="E231" s="649" t="s">
        <v>2671</v>
      </c>
      <c r="F231" s="649" t="s">
        <v>8141</v>
      </c>
      <c r="G231" s="649" t="s">
        <v>8142</v>
      </c>
      <c r="H231" s="651" t="str">
        <f t="shared" si="11"/>
        <v>фото1</v>
      </c>
      <c r="I231" s="651"/>
      <c r="J231" s="650" t="s">
        <v>8143</v>
      </c>
      <c r="K231" s="652" t="s">
        <v>2769</v>
      </c>
      <c r="L231" s="653">
        <v>25</v>
      </c>
      <c r="M231" s="678">
        <v>4641.1000000000004</v>
      </c>
      <c r="N231" s="673">
        <f t="shared" si="12"/>
        <v>5105.2100000000009</v>
      </c>
      <c r="O231" s="655"/>
      <c r="P231" s="656"/>
      <c r="Q231" s="657">
        <v>4607105154865</v>
      </c>
      <c r="R231" s="658"/>
      <c r="S231" s="659" t="s">
        <v>3404</v>
      </c>
      <c r="T231" s="38"/>
      <c r="U231" s="38"/>
    </row>
    <row r="232" spans="1:21" ht="15" x14ac:dyDescent="0.2">
      <c r="A232" s="625">
        <v>217</v>
      </c>
      <c r="B232" s="646">
        <v>5727</v>
      </c>
      <c r="C232" s="647" t="s">
        <v>5741</v>
      </c>
      <c r="D232" s="648"/>
      <c r="E232" s="649" t="s">
        <v>2671</v>
      </c>
      <c r="F232" s="649" t="s">
        <v>5614</v>
      </c>
      <c r="G232" s="649" t="s">
        <v>5615</v>
      </c>
      <c r="H232" s="651" t="str">
        <f t="shared" si="11"/>
        <v>фото1</v>
      </c>
      <c r="I232" s="651"/>
      <c r="J232" s="650" t="s">
        <v>5681</v>
      </c>
      <c r="K232" s="652" t="s">
        <v>2769</v>
      </c>
      <c r="L232" s="653">
        <v>25</v>
      </c>
      <c r="M232" s="678">
        <v>3628.6</v>
      </c>
      <c r="N232" s="673">
        <f t="shared" si="12"/>
        <v>3991.46</v>
      </c>
      <c r="O232" s="655"/>
      <c r="P232" s="656"/>
      <c r="Q232" s="657">
        <v>4607105121317</v>
      </c>
      <c r="R232" s="658"/>
      <c r="S232" s="659" t="s">
        <v>3373</v>
      </c>
      <c r="T232" s="38"/>
      <c r="U232" s="38"/>
    </row>
    <row r="233" spans="1:21" ht="15" x14ac:dyDescent="0.2">
      <c r="A233" s="625">
        <v>218</v>
      </c>
      <c r="B233" s="646">
        <v>8002</v>
      </c>
      <c r="C233" s="647" t="s">
        <v>3451</v>
      </c>
      <c r="D233" s="648"/>
      <c r="E233" s="649" t="s">
        <v>2671</v>
      </c>
      <c r="F233" s="649" t="s">
        <v>3452</v>
      </c>
      <c r="G233" s="649" t="s">
        <v>3453</v>
      </c>
      <c r="H233" s="651" t="str">
        <f t="shared" si="11"/>
        <v>фото1</v>
      </c>
      <c r="I233" s="651"/>
      <c r="J233" s="650" t="s">
        <v>2589</v>
      </c>
      <c r="K233" s="652" t="s">
        <v>2769</v>
      </c>
      <c r="L233" s="653">
        <v>25</v>
      </c>
      <c r="M233" s="678">
        <v>4641.1000000000004</v>
      </c>
      <c r="N233" s="673">
        <f t="shared" si="12"/>
        <v>5105.2100000000009</v>
      </c>
      <c r="O233" s="655"/>
      <c r="P233" s="656"/>
      <c r="Q233" s="657">
        <v>4607105121324</v>
      </c>
      <c r="R233" s="658"/>
      <c r="S233" s="659" t="s">
        <v>3373</v>
      </c>
      <c r="T233" s="38"/>
      <c r="U233" s="38"/>
    </row>
    <row r="234" spans="1:21" ht="25.5" x14ac:dyDescent="0.2">
      <c r="A234" s="625">
        <v>219</v>
      </c>
      <c r="B234" s="646">
        <v>5726</v>
      </c>
      <c r="C234" s="647" t="s">
        <v>5742</v>
      </c>
      <c r="D234" s="648"/>
      <c r="E234" s="649" t="s">
        <v>2671</v>
      </c>
      <c r="F234" s="649" t="s">
        <v>5616</v>
      </c>
      <c r="G234" s="649" t="s">
        <v>5617</v>
      </c>
      <c r="H234" s="651" t="str">
        <f t="shared" si="11"/>
        <v>фото1</v>
      </c>
      <c r="I234" s="651"/>
      <c r="J234" s="650" t="s">
        <v>3892</v>
      </c>
      <c r="K234" s="652" t="s">
        <v>2769</v>
      </c>
      <c r="L234" s="653">
        <v>25</v>
      </c>
      <c r="M234" s="678">
        <v>3755.2</v>
      </c>
      <c r="N234" s="673">
        <f t="shared" si="12"/>
        <v>4130.72</v>
      </c>
      <c r="O234" s="655"/>
      <c r="P234" s="656"/>
      <c r="Q234" s="657">
        <v>4607105121331</v>
      </c>
      <c r="R234" s="658"/>
      <c r="S234" s="659" t="s">
        <v>3373</v>
      </c>
      <c r="T234" s="38"/>
      <c r="U234" s="38"/>
    </row>
    <row r="235" spans="1:21" ht="25.5" x14ac:dyDescent="0.2">
      <c r="A235" s="625">
        <v>220</v>
      </c>
      <c r="B235" s="646">
        <v>8003</v>
      </c>
      <c r="C235" s="647" t="s">
        <v>5743</v>
      </c>
      <c r="D235" s="648"/>
      <c r="E235" s="649" t="s">
        <v>2671</v>
      </c>
      <c r="F235" s="649" t="s">
        <v>5618</v>
      </c>
      <c r="G235" s="649" t="s">
        <v>5619</v>
      </c>
      <c r="H235" s="651" t="str">
        <f t="shared" si="11"/>
        <v>фото1</v>
      </c>
      <c r="I235" s="651"/>
      <c r="J235" s="650" t="s">
        <v>5682</v>
      </c>
      <c r="K235" s="652" t="s">
        <v>2769</v>
      </c>
      <c r="L235" s="653">
        <v>25</v>
      </c>
      <c r="M235" s="678">
        <v>4514.5</v>
      </c>
      <c r="N235" s="673">
        <f t="shared" si="12"/>
        <v>4965.9500000000007</v>
      </c>
      <c r="O235" s="655"/>
      <c r="P235" s="656"/>
      <c r="Q235" s="657">
        <v>4607105121348</v>
      </c>
      <c r="R235" s="658"/>
      <c r="S235" s="659" t="s">
        <v>3373</v>
      </c>
      <c r="T235" s="38"/>
      <c r="U235" s="38"/>
    </row>
    <row r="236" spans="1:21" ht="25.5" x14ac:dyDescent="0.2">
      <c r="A236" s="625">
        <v>221</v>
      </c>
      <c r="B236" s="646">
        <v>8004</v>
      </c>
      <c r="C236" s="647" t="s">
        <v>5744</v>
      </c>
      <c r="D236" s="648"/>
      <c r="E236" s="649" t="s">
        <v>2671</v>
      </c>
      <c r="F236" s="649" t="s">
        <v>5620</v>
      </c>
      <c r="G236" s="649" t="s">
        <v>5621</v>
      </c>
      <c r="H236" s="651" t="str">
        <f t="shared" si="11"/>
        <v>фото1</v>
      </c>
      <c r="I236" s="651"/>
      <c r="J236" s="650" t="s">
        <v>5683</v>
      </c>
      <c r="K236" s="652" t="s">
        <v>2769</v>
      </c>
      <c r="L236" s="653">
        <v>25</v>
      </c>
      <c r="M236" s="678">
        <v>5273.9</v>
      </c>
      <c r="N236" s="673">
        <f t="shared" si="12"/>
        <v>5801.29</v>
      </c>
      <c r="O236" s="655"/>
      <c r="P236" s="656"/>
      <c r="Q236" s="657">
        <v>4607105121355</v>
      </c>
      <c r="R236" s="658"/>
      <c r="S236" s="659" t="s">
        <v>3373</v>
      </c>
      <c r="T236" s="38"/>
      <c r="U236" s="38"/>
    </row>
    <row r="237" spans="1:21" ht="15" x14ac:dyDescent="0.2">
      <c r="A237" s="625">
        <v>222</v>
      </c>
      <c r="B237" s="646">
        <v>8005</v>
      </c>
      <c r="C237" s="647" t="s">
        <v>4110</v>
      </c>
      <c r="D237" s="648"/>
      <c r="E237" s="649" t="s">
        <v>2671</v>
      </c>
      <c r="F237" s="649" t="s">
        <v>2976</v>
      </c>
      <c r="G237" s="649" t="s">
        <v>4052</v>
      </c>
      <c r="H237" s="651" t="str">
        <f t="shared" si="11"/>
        <v>фото1</v>
      </c>
      <c r="I237" s="651"/>
      <c r="J237" s="650" t="s">
        <v>2589</v>
      </c>
      <c r="K237" s="652" t="s">
        <v>2769</v>
      </c>
      <c r="L237" s="653">
        <v>25</v>
      </c>
      <c r="M237" s="678">
        <v>5400.5</v>
      </c>
      <c r="N237" s="673">
        <f t="shared" si="12"/>
        <v>5940.55</v>
      </c>
      <c r="O237" s="655"/>
      <c r="P237" s="656"/>
      <c r="Q237" s="657">
        <v>4607105121362</v>
      </c>
      <c r="R237" s="658"/>
      <c r="S237" s="659" t="s">
        <v>3373</v>
      </c>
      <c r="T237" s="38"/>
      <c r="U237" s="38"/>
    </row>
    <row r="238" spans="1:21" ht="25.5" x14ac:dyDescent="0.2">
      <c r="A238" s="625">
        <v>223</v>
      </c>
      <c r="B238" s="646">
        <v>8006</v>
      </c>
      <c r="C238" s="647" t="s">
        <v>2824</v>
      </c>
      <c r="D238" s="648"/>
      <c r="E238" s="649" t="s">
        <v>2671</v>
      </c>
      <c r="F238" s="649" t="s">
        <v>2738</v>
      </c>
      <c r="G238" s="649" t="s">
        <v>5622</v>
      </c>
      <c r="H238" s="651" t="str">
        <f t="shared" si="11"/>
        <v>фото1</v>
      </c>
      <c r="I238" s="651"/>
      <c r="J238" s="650" t="s">
        <v>2781</v>
      </c>
      <c r="K238" s="652" t="s">
        <v>2769</v>
      </c>
      <c r="L238" s="653">
        <v>25</v>
      </c>
      <c r="M238" s="678">
        <v>4388</v>
      </c>
      <c r="N238" s="673">
        <f t="shared" si="12"/>
        <v>4826.8</v>
      </c>
      <c r="O238" s="655"/>
      <c r="P238" s="656"/>
      <c r="Q238" s="657">
        <v>4607105121379</v>
      </c>
      <c r="R238" s="658"/>
      <c r="S238" s="659" t="s">
        <v>3373</v>
      </c>
      <c r="T238" s="38"/>
      <c r="U238" s="38"/>
    </row>
    <row r="239" spans="1:21" ht="15" x14ac:dyDescent="0.2">
      <c r="A239" s="625">
        <v>224</v>
      </c>
      <c r="B239" s="646">
        <v>8007</v>
      </c>
      <c r="C239" s="647" t="s">
        <v>3454</v>
      </c>
      <c r="D239" s="648"/>
      <c r="E239" s="649" t="s">
        <v>2671</v>
      </c>
      <c r="F239" s="649" t="s">
        <v>3455</v>
      </c>
      <c r="G239" s="649" t="s">
        <v>3456</v>
      </c>
      <c r="H239" s="651" t="str">
        <f t="shared" si="11"/>
        <v>фото1</v>
      </c>
      <c r="I239" s="651"/>
      <c r="J239" s="650" t="s">
        <v>3457</v>
      </c>
      <c r="K239" s="652" t="s">
        <v>3458</v>
      </c>
      <c r="L239" s="653">
        <v>25</v>
      </c>
      <c r="M239" s="678">
        <v>4894.2</v>
      </c>
      <c r="N239" s="673">
        <f t="shared" si="12"/>
        <v>5383.62</v>
      </c>
      <c r="O239" s="655"/>
      <c r="P239" s="656"/>
      <c r="Q239" s="657">
        <v>4607105121386</v>
      </c>
      <c r="R239" s="658"/>
      <c r="S239" s="659" t="s">
        <v>3459</v>
      </c>
      <c r="T239" s="38"/>
      <c r="U239" s="38"/>
    </row>
    <row r="240" spans="1:21" ht="15" x14ac:dyDescent="0.2">
      <c r="A240" s="625">
        <v>225</v>
      </c>
      <c r="B240" s="646">
        <v>8008</v>
      </c>
      <c r="C240" s="647" t="s">
        <v>8144</v>
      </c>
      <c r="D240" s="648"/>
      <c r="E240" s="649" t="s">
        <v>2671</v>
      </c>
      <c r="F240" s="649" t="s">
        <v>8145</v>
      </c>
      <c r="G240" s="649" t="s">
        <v>8146</v>
      </c>
      <c r="H240" s="651" t="str">
        <f t="shared" si="11"/>
        <v>фото1</v>
      </c>
      <c r="I240" s="651"/>
      <c r="J240" s="650" t="s">
        <v>8147</v>
      </c>
      <c r="K240" s="652" t="s">
        <v>2769</v>
      </c>
      <c r="L240" s="653">
        <v>25</v>
      </c>
      <c r="M240" s="678">
        <v>3755.2</v>
      </c>
      <c r="N240" s="673">
        <f t="shared" si="12"/>
        <v>4130.72</v>
      </c>
      <c r="O240" s="655"/>
      <c r="P240" s="656"/>
      <c r="Q240" s="657">
        <v>4607105121393</v>
      </c>
      <c r="R240" s="658"/>
      <c r="S240" s="659" t="s">
        <v>3373</v>
      </c>
      <c r="T240" s="38"/>
      <c r="U240" s="38"/>
    </row>
    <row r="241" spans="1:21" ht="15" x14ac:dyDescent="0.2">
      <c r="A241" s="625">
        <v>226</v>
      </c>
      <c r="B241" s="646">
        <v>8009</v>
      </c>
      <c r="C241" s="647" t="s">
        <v>2825</v>
      </c>
      <c r="D241" s="648"/>
      <c r="E241" s="649" t="s">
        <v>2671</v>
      </c>
      <c r="F241" s="649" t="s">
        <v>2739</v>
      </c>
      <c r="G241" s="649" t="s">
        <v>3460</v>
      </c>
      <c r="H241" s="651" t="str">
        <f t="shared" si="11"/>
        <v>фото1</v>
      </c>
      <c r="I241" s="651"/>
      <c r="J241" s="650" t="s">
        <v>2782</v>
      </c>
      <c r="K241" s="652" t="s">
        <v>2769</v>
      </c>
      <c r="L241" s="653">
        <v>15</v>
      </c>
      <c r="M241" s="678">
        <v>3560.8</v>
      </c>
      <c r="N241" s="673">
        <f t="shared" si="12"/>
        <v>3916.8800000000006</v>
      </c>
      <c r="O241" s="655"/>
      <c r="P241" s="656"/>
      <c r="Q241" s="657">
        <v>4607105121409</v>
      </c>
      <c r="R241" s="658"/>
      <c r="S241" s="659" t="s">
        <v>3404</v>
      </c>
      <c r="T241" s="38"/>
      <c r="U241" s="38"/>
    </row>
    <row r="242" spans="1:21" ht="25.5" x14ac:dyDescent="0.2">
      <c r="A242" s="625">
        <v>227</v>
      </c>
      <c r="B242" s="646">
        <v>8010</v>
      </c>
      <c r="C242" s="647" t="s">
        <v>4111</v>
      </c>
      <c r="D242" s="648"/>
      <c r="E242" s="649" t="s">
        <v>2671</v>
      </c>
      <c r="F242" s="649" t="s">
        <v>4016</v>
      </c>
      <c r="G242" s="649" t="s">
        <v>4053</v>
      </c>
      <c r="H242" s="651" t="str">
        <f t="shared" si="11"/>
        <v>фото1</v>
      </c>
      <c r="I242" s="651"/>
      <c r="J242" s="650" t="s">
        <v>4081</v>
      </c>
      <c r="K242" s="652" t="s">
        <v>2769</v>
      </c>
      <c r="L242" s="653">
        <v>25</v>
      </c>
      <c r="M242" s="678">
        <v>3755.2</v>
      </c>
      <c r="N242" s="673">
        <f t="shared" si="12"/>
        <v>4130.72</v>
      </c>
      <c r="O242" s="655"/>
      <c r="P242" s="656"/>
      <c r="Q242" s="657">
        <v>4607105121416</v>
      </c>
      <c r="R242" s="658"/>
      <c r="S242" s="659" t="s">
        <v>3404</v>
      </c>
      <c r="T242" s="38"/>
      <c r="U242" s="38"/>
    </row>
    <row r="243" spans="1:21" ht="25.5" x14ac:dyDescent="0.2">
      <c r="A243" s="625">
        <v>228</v>
      </c>
      <c r="B243" s="646">
        <v>9809</v>
      </c>
      <c r="C243" s="647" t="s">
        <v>3461</v>
      </c>
      <c r="D243" s="648"/>
      <c r="E243" s="649" t="s">
        <v>2671</v>
      </c>
      <c r="F243" s="649" t="s">
        <v>486</v>
      </c>
      <c r="G243" s="649" t="s">
        <v>3462</v>
      </c>
      <c r="H243" s="651" t="str">
        <f t="shared" ref="H243:H272" si="13">HYPERLINK("http://www.gardenbulbs.ru/images/vesna_CL/thumbnails/"&amp;C243&amp;".jpg","фото1")</f>
        <v>фото1</v>
      </c>
      <c r="I243" s="651"/>
      <c r="J243" s="650" t="s">
        <v>3463</v>
      </c>
      <c r="K243" s="652" t="s">
        <v>2769</v>
      </c>
      <c r="L243" s="653">
        <v>25</v>
      </c>
      <c r="M243" s="678">
        <v>3755.2</v>
      </c>
      <c r="N243" s="673">
        <f t="shared" si="12"/>
        <v>4130.72</v>
      </c>
      <c r="O243" s="655"/>
      <c r="P243" s="656"/>
      <c r="Q243" s="657">
        <v>4607105121423</v>
      </c>
      <c r="R243" s="658"/>
      <c r="S243" s="659" t="s">
        <v>3373</v>
      </c>
      <c r="T243" s="38"/>
      <c r="U243" s="38"/>
    </row>
    <row r="244" spans="1:21" ht="25.5" x14ac:dyDescent="0.2">
      <c r="A244" s="625">
        <v>229</v>
      </c>
      <c r="B244" s="646">
        <v>8011</v>
      </c>
      <c r="C244" s="647" t="s">
        <v>2826</v>
      </c>
      <c r="D244" s="648"/>
      <c r="E244" s="649" t="s">
        <v>2671</v>
      </c>
      <c r="F244" s="649" t="s">
        <v>2740</v>
      </c>
      <c r="G244" s="649" t="s">
        <v>3464</v>
      </c>
      <c r="H244" s="651" t="str">
        <f t="shared" si="13"/>
        <v>фото1</v>
      </c>
      <c r="I244" s="651"/>
      <c r="J244" s="650" t="s">
        <v>2783</v>
      </c>
      <c r="K244" s="652" t="s">
        <v>2769</v>
      </c>
      <c r="L244" s="653">
        <v>25</v>
      </c>
      <c r="M244" s="678">
        <v>4514.5</v>
      </c>
      <c r="N244" s="673">
        <f t="shared" si="12"/>
        <v>4965.9500000000007</v>
      </c>
      <c r="O244" s="655"/>
      <c r="P244" s="656"/>
      <c r="Q244" s="657">
        <v>4607105121447</v>
      </c>
      <c r="R244" s="658"/>
      <c r="S244" s="659" t="s">
        <v>3373</v>
      </c>
      <c r="T244" s="38"/>
      <c r="U244" s="38"/>
    </row>
    <row r="245" spans="1:21" ht="15" x14ac:dyDescent="0.2">
      <c r="A245" s="625">
        <v>230</v>
      </c>
      <c r="B245" s="646">
        <v>8012</v>
      </c>
      <c r="C245" s="647" t="s">
        <v>4112</v>
      </c>
      <c r="D245" s="648"/>
      <c r="E245" s="649" t="s">
        <v>2671</v>
      </c>
      <c r="F245" s="649" t="s">
        <v>4017</v>
      </c>
      <c r="G245" s="649" t="s">
        <v>4054</v>
      </c>
      <c r="H245" s="651" t="str">
        <f t="shared" si="13"/>
        <v>фото1</v>
      </c>
      <c r="I245" s="651"/>
      <c r="J245" s="650" t="s">
        <v>4082</v>
      </c>
      <c r="K245" s="652" t="s">
        <v>2769</v>
      </c>
      <c r="L245" s="653">
        <v>15</v>
      </c>
      <c r="M245" s="678">
        <v>3788.6</v>
      </c>
      <c r="N245" s="673">
        <f t="shared" si="12"/>
        <v>4167.46</v>
      </c>
      <c r="O245" s="655"/>
      <c r="P245" s="656"/>
      <c r="Q245" s="657">
        <v>4607105121454</v>
      </c>
      <c r="R245" s="658"/>
      <c r="S245" s="659" t="s">
        <v>3373</v>
      </c>
      <c r="T245" s="38"/>
      <c r="U245" s="38"/>
    </row>
    <row r="246" spans="1:21" ht="25.5" x14ac:dyDescent="0.2">
      <c r="A246" s="625">
        <v>231</v>
      </c>
      <c r="B246" s="646">
        <v>8014</v>
      </c>
      <c r="C246" s="647" t="s">
        <v>3465</v>
      </c>
      <c r="D246" s="648"/>
      <c r="E246" s="649" t="s">
        <v>2671</v>
      </c>
      <c r="F246" s="649" t="s">
        <v>3466</v>
      </c>
      <c r="G246" s="649" t="s">
        <v>3467</v>
      </c>
      <c r="H246" s="651" t="str">
        <f t="shared" si="13"/>
        <v>фото1</v>
      </c>
      <c r="I246" s="651"/>
      <c r="J246" s="650" t="s">
        <v>3468</v>
      </c>
      <c r="K246" s="652" t="s">
        <v>2769</v>
      </c>
      <c r="L246" s="653">
        <v>25</v>
      </c>
      <c r="M246" s="678">
        <v>4008.3</v>
      </c>
      <c r="N246" s="673">
        <f t="shared" si="12"/>
        <v>4409.13</v>
      </c>
      <c r="O246" s="655"/>
      <c r="P246" s="656"/>
      <c r="Q246" s="657">
        <v>4607105121461</v>
      </c>
      <c r="R246" s="658"/>
      <c r="S246" s="659" t="s">
        <v>3373</v>
      </c>
      <c r="T246" s="38"/>
      <c r="U246" s="38"/>
    </row>
    <row r="247" spans="1:21" ht="51" x14ac:dyDescent="0.2">
      <c r="A247" s="625">
        <v>232</v>
      </c>
      <c r="B247" s="646">
        <v>13457</v>
      </c>
      <c r="C247" s="647" t="s">
        <v>8148</v>
      </c>
      <c r="D247" s="648"/>
      <c r="E247" s="649" t="s">
        <v>2671</v>
      </c>
      <c r="F247" s="649" t="s">
        <v>2712</v>
      </c>
      <c r="G247" s="649" t="s">
        <v>3359</v>
      </c>
      <c r="H247" s="651" t="str">
        <f t="shared" si="13"/>
        <v>фото1</v>
      </c>
      <c r="I247" s="651"/>
      <c r="J247" s="650" t="s">
        <v>8149</v>
      </c>
      <c r="K247" s="652" t="s">
        <v>2769</v>
      </c>
      <c r="L247" s="653">
        <v>15</v>
      </c>
      <c r="M247" s="678">
        <v>3257</v>
      </c>
      <c r="N247" s="673">
        <f t="shared" si="12"/>
        <v>3582.7000000000003</v>
      </c>
      <c r="O247" s="655"/>
      <c r="P247" s="656"/>
      <c r="Q247" s="657">
        <v>4607105154889</v>
      </c>
      <c r="R247" s="658"/>
      <c r="S247" s="659" t="s">
        <v>3373</v>
      </c>
      <c r="T247" s="38"/>
      <c r="U247" s="38"/>
    </row>
    <row r="248" spans="1:21" ht="15" x14ac:dyDescent="0.2">
      <c r="A248" s="625">
        <v>233</v>
      </c>
      <c r="B248" s="646">
        <v>9810</v>
      </c>
      <c r="C248" s="647" t="s">
        <v>4113</v>
      </c>
      <c r="D248" s="648"/>
      <c r="E248" s="649" t="s">
        <v>2671</v>
      </c>
      <c r="F248" s="649" t="s">
        <v>4018</v>
      </c>
      <c r="G248" s="649" t="s">
        <v>4055</v>
      </c>
      <c r="H248" s="651" t="str">
        <f t="shared" si="13"/>
        <v>фото1</v>
      </c>
      <c r="I248" s="651"/>
      <c r="J248" s="650" t="s">
        <v>4083</v>
      </c>
      <c r="K248" s="652" t="s">
        <v>2769</v>
      </c>
      <c r="L248" s="653">
        <v>15</v>
      </c>
      <c r="M248" s="678">
        <v>4016.4</v>
      </c>
      <c r="N248" s="673">
        <f t="shared" si="12"/>
        <v>4418.0400000000009</v>
      </c>
      <c r="O248" s="655"/>
      <c r="P248" s="656"/>
      <c r="Q248" s="657">
        <v>4607105121478</v>
      </c>
      <c r="R248" s="658"/>
      <c r="S248" s="659" t="s">
        <v>3373</v>
      </c>
      <c r="T248" s="38"/>
      <c r="U248" s="38"/>
    </row>
    <row r="249" spans="1:21" ht="15" x14ac:dyDescent="0.2">
      <c r="A249" s="625">
        <v>234</v>
      </c>
      <c r="B249" s="646">
        <v>8015</v>
      </c>
      <c r="C249" s="647" t="s">
        <v>2827</v>
      </c>
      <c r="D249" s="648"/>
      <c r="E249" s="649" t="s">
        <v>2671</v>
      </c>
      <c r="F249" s="649" t="s">
        <v>2741</v>
      </c>
      <c r="G249" s="649" t="s">
        <v>3469</v>
      </c>
      <c r="H249" s="651" t="str">
        <f t="shared" si="13"/>
        <v>фото1</v>
      </c>
      <c r="I249" s="651"/>
      <c r="J249" s="650" t="s">
        <v>2784</v>
      </c>
      <c r="K249" s="652" t="s">
        <v>2769</v>
      </c>
      <c r="L249" s="653">
        <v>25</v>
      </c>
      <c r="M249" s="678">
        <v>4514.5</v>
      </c>
      <c r="N249" s="673">
        <f t="shared" si="12"/>
        <v>4965.9500000000007</v>
      </c>
      <c r="O249" s="655"/>
      <c r="P249" s="656"/>
      <c r="Q249" s="657">
        <v>4607105121485</v>
      </c>
      <c r="R249" s="658"/>
      <c r="S249" s="659" t="s">
        <v>3373</v>
      </c>
      <c r="T249" s="38"/>
      <c r="U249" s="38"/>
    </row>
    <row r="250" spans="1:21" ht="15" x14ac:dyDescent="0.2">
      <c r="A250" s="625">
        <v>235</v>
      </c>
      <c r="B250" s="646">
        <v>8016</v>
      </c>
      <c r="C250" s="647" t="s">
        <v>4114</v>
      </c>
      <c r="D250" s="648"/>
      <c r="E250" s="649" t="s">
        <v>2671</v>
      </c>
      <c r="F250" s="649" t="s">
        <v>4019</v>
      </c>
      <c r="G250" s="649" t="s">
        <v>4056</v>
      </c>
      <c r="H250" s="651" t="str">
        <f t="shared" si="13"/>
        <v>фото1</v>
      </c>
      <c r="I250" s="651"/>
      <c r="J250" s="650" t="s">
        <v>4084</v>
      </c>
      <c r="K250" s="652" t="s">
        <v>2769</v>
      </c>
      <c r="L250" s="653">
        <v>25</v>
      </c>
      <c r="M250" s="678">
        <v>5400.5</v>
      </c>
      <c r="N250" s="673">
        <f t="shared" si="12"/>
        <v>5940.55</v>
      </c>
      <c r="O250" s="655"/>
      <c r="P250" s="656"/>
      <c r="Q250" s="657">
        <v>4607105121492</v>
      </c>
      <c r="R250" s="658"/>
      <c r="S250" s="659" t="s">
        <v>3373</v>
      </c>
      <c r="T250" s="38"/>
      <c r="U250" s="38"/>
    </row>
    <row r="251" spans="1:21" ht="15" x14ac:dyDescent="0.2">
      <c r="A251" s="625">
        <v>236</v>
      </c>
      <c r="B251" s="646">
        <v>8017</v>
      </c>
      <c r="C251" s="647" t="s">
        <v>3470</v>
      </c>
      <c r="D251" s="648"/>
      <c r="E251" s="649" t="s">
        <v>2671</v>
      </c>
      <c r="F251" s="649" t="s">
        <v>3471</v>
      </c>
      <c r="G251" s="649" t="s">
        <v>3472</v>
      </c>
      <c r="H251" s="651" t="str">
        <f t="shared" si="13"/>
        <v>фото1</v>
      </c>
      <c r="I251" s="651"/>
      <c r="J251" s="650" t="s">
        <v>3473</v>
      </c>
      <c r="K251" s="652" t="s">
        <v>2769</v>
      </c>
      <c r="L251" s="653">
        <v>15</v>
      </c>
      <c r="M251" s="678">
        <v>4168.3</v>
      </c>
      <c r="N251" s="673">
        <f t="shared" si="12"/>
        <v>4585.130000000001</v>
      </c>
      <c r="O251" s="655"/>
      <c r="P251" s="656"/>
      <c r="Q251" s="657">
        <v>4607105121508</v>
      </c>
      <c r="R251" s="658"/>
      <c r="S251" s="659" t="s">
        <v>3373</v>
      </c>
      <c r="T251" s="38"/>
      <c r="U251" s="38"/>
    </row>
    <row r="252" spans="1:21" ht="15" x14ac:dyDescent="0.2">
      <c r="A252" s="625">
        <v>237</v>
      </c>
      <c r="B252" s="646">
        <v>8018</v>
      </c>
      <c r="C252" s="647" t="s">
        <v>2828</v>
      </c>
      <c r="D252" s="648"/>
      <c r="E252" s="649" t="s">
        <v>2671</v>
      </c>
      <c r="F252" s="649" t="s">
        <v>2742</v>
      </c>
      <c r="G252" s="649" t="s">
        <v>3474</v>
      </c>
      <c r="H252" s="651" t="str">
        <f t="shared" si="13"/>
        <v>фото1</v>
      </c>
      <c r="I252" s="651"/>
      <c r="J252" s="650" t="s">
        <v>2785</v>
      </c>
      <c r="K252" s="652" t="s">
        <v>2769</v>
      </c>
      <c r="L252" s="653">
        <v>25</v>
      </c>
      <c r="M252" s="678">
        <v>3755.2</v>
      </c>
      <c r="N252" s="673">
        <f t="shared" si="12"/>
        <v>4130.72</v>
      </c>
      <c r="O252" s="655"/>
      <c r="P252" s="656"/>
      <c r="Q252" s="657">
        <v>4607105121515</v>
      </c>
      <c r="R252" s="658"/>
      <c r="S252" s="659" t="s">
        <v>3373</v>
      </c>
      <c r="T252" s="38"/>
      <c r="U252" s="38"/>
    </row>
    <row r="253" spans="1:21" ht="15" x14ac:dyDescent="0.2">
      <c r="A253" s="625">
        <v>238</v>
      </c>
      <c r="B253" s="646">
        <v>8019</v>
      </c>
      <c r="C253" s="647" t="s">
        <v>5745</v>
      </c>
      <c r="D253" s="648"/>
      <c r="E253" s="649" t="s">
        <v>2671</v>
      </c>
      <c r="F253" s="649" t="s">
        <v>5623</v>
      </c>
      <c r="G253" s="649" t="s">
        <v>5624</v>
      </c>
      <c r="H253" s="651" t="str">
        <f t="shared" si="13"/>
        <v>фото1</v>
      </c>
      <c r="I253" s="651"/>
      <c r="J253" s="650" t="s">
        <v>5684</v>
      </c>
      <c r="K253" s="652" t="s">
        <v>2769</v>
      </c>
      <c r="L253" s="653">
        <v>25</v>
      </c>
      <c r="M253" s="678">
        <v>4388</v>
      </c>
      <c r="N253" s="673">
        <f t="shared" si="12"/>
        <v>4826.8</v>
      </c>
      <c r="O253" s="655"/>
      <c r="P253" s="656"/>
      <c r="Q253" s="657">
        <v>4607105121522</v>
      </c>
      <c r="R253" s="658"/>
      <c r="S253" s="659" t="s">
        <v>3373</v>
      </c>
      <c r="T253" s="38"/>
      <c r="U253" s="38"/>
    </row>
    <row r="254" spans="1:21" ht="15" x14ac:dyDescent="0.2">
      <c r="A254" s="625">
        <v>239</v>
      </c>
      <c r="B254" s="646">
        <v>8020</v>
      </c>
      <c r="C254" s="647" t="s">
        <v>8150</v>
      </c>
      <c r="D254" s="648"/>
      <c r="E254" s="649" t="s">
        <v>2671</v>
      </c>
      <c r="F254" s="649" t="s">
        <v>8151</v>
      </c>
      <c r="G254" s="649" t="s">
        <v>8152</v>
      </c>
      <c r="H254" s="651" t="str">
        <f t="shared" si="13"/>
        <v>фото1</v>
      </c>
      <c r="I254" s="651"/>
      <c r="J254" s="650" t="s">
        <v>2588</v>
      </c>
      <c r="K254" s="652" t="s">
        <v>2769</v>
      </c>
      <c r="L254" s="653">
        <v>25</v>
      </c>
      <c r="M254" s="678">
        <v>3755.2</v>
      </c>
      <c r="N254" s="673">
        <f t="shared" si="12"/>
        <v>4130.72</v>
      </c>
      <c r="O254" s="655"/>
      <c r="P254" s="656"/>
      <c r="Q254" s="657">
        <v>4607105121539</v>
      </c>
      <c r="R254" s="658"/>
      <c r="S254" s="659" t="s">
        <v>3373</v>
      </c>
      <c r="T254" s="38"/>
      <c r="U254" s="38"/>
    </row>
    <row r="255" spans="1:21" ht="15" x14ac:dyDescent="0.2">
      <c r="A255" s="625">
        <v>240</v>
      </c>
      <c r="B255" s="646">
        <v>8384</v>
      </c>
      <c r="C255" s="647" t="s">
        <v>5746</v>
      </c>
      <c r="D255" s="648"/>
      <c r="E255" s="649" t="s">
        <v>2671</v>
      </c>
      <c r="F255" s="649" t="s">
        <v>5625</v>
      </c>
      <c r="G255" s="649" t="s">
        <v>5626</v>
      </c>
      <c r="H255" s="651" t="str">
        <f t="shared" si="13"/>
        <v>фото1</v>
      </c>
      <c r="I255" s="651"/>
      <c r="J255" s="650" t="s">
        <v>3386</v>
      </c>
      <c r="K255" s="652" t="s">
        <v>2769</v>
      </c>
      <c r="L255" s="653">
        <v>25</v>
      </c>
      <c r="M255" s="678">
        <v>4388</v>
      </c>
      <c r="N255" s="673">
        <f t="shared" si="12"/>
        <v>4826.8</v>
      </c>
      <c r="O255" s="655"/>
      <c r="P255" s="656"/>
      <c r="Q255" s="657">
        <v>4607105121553</v>
      </c>
      <c r="R255" s="658"/>
      <c r="S255" s="659" t="s">
        <v>3373</v>
      </c>
      <c r="T255" s="38"/>
      <c r="U255" s="38"/>
    </row>
    <row r="256" spans="1:21" ht="25.5" x14ac:dyDescent="0.2">
      <c r="A256" s="625">
        <v>241</v>
      </c>
      <c r="B256" s="646">
        <v>8023</v>
      </c>
      <c r="C256" s="647" t="s">
        <v>3475</v>
      </c>
      <c r="D256" s="648"/>
      <c r="E256" s="649" t="s">
        <v>2671</v>
      </c>
      <c r="F256" s="649" t="s">
        <v>3476</v>
      </c>
      <c r="G256" s="649" t="s">
        <v>3477</v>
      </c>
      <c r="H256" s="651" t="str">
        <f t="shared" si="13"/>
        <v>фото1</v>
      </c>
      <c r="I256" s="651"/>
      <c r="J256" s="650" t="s">
        <v>3478</v>
      </c>
      <c r="K256" s="652" t="s">
        <v>2769</v>
      </c>
      <c r="L256" s="653">
        <v>25</v>
      </c>
      <c r="M256" s="678">
        <v>4261.3999999999996</v>
      </c>
      <c r="N256" s="673">
        <f t="shared" si="12"/>
        <v>4687.54</v>
      </c>
      <c r="O256" s="655"/>
      <c r="P256" s="656"/>
      <c r="Q256" s="657">
        <v>4607105121584</v>
      </c>
      <c r="R256" s="658"/>
      <c r="S256" s="659" t="s">
        <v>3459</v>
      </c>
      <c r="T256" s="38"/>
      <c r="U256" s="38"/>
    </row>
    <row r="257" spans="1:21" ht="15" x14ac:dyDescent="0.2">
      <c r="A257" s="625">
        <v>242</v>
      </c>
      <c r="B257" s="646">
        <v>8024</v>
      </c>
      <c r="C257" s="647" t="s">
        <v>5747</v>
      </c>
      <c r="D257" s="648"/>
      <c r="E257" s="649" t="s">
        <v>2671</v>
      </c>
      <c r="F257" s="649" t="s">
        <v>5627</v>
      </c>
      <c r="G257" s="649" t="s">
        <v>5628</v>
      </c>
      <c r="H257" s="651" t="str">
        <f t="shared" si="13"/>
        <v>фото1</v>
      </c>
      <c r="I257" s="651"/>
      <c r="J257" s="650" t="s">
        <v>5685</v>
      </c>
      <c r="K257" s="652" t="s">
        <v>2769</v>
      </c>
      <c r="L257" s="653">
        <v>15</v>
      </c>
      <c r="M257" s="678">
        <v>3712.7</v>
      </c>
      <c r="N257" s="673">
        <f t="shared" si="12"/>
        <v>4083.9700000000003</v>
      </c>
      <c r="O257" s="655"/>
      <c r="P257" s="656"/>
      <c r="Q257" s="657">
        <v>4607105121591</v>
      </c>
      <c r="R257" s="658"/>
      <c r="S257" s="659" t="s">
        <v>3373</v>
      </c>
      <c r="T257" s="38"/>
      <c r="U257" s="38"/>
    </row>
    <row r="258" spans="1:21" ht="15" x14ac:dyDescent="0.2">
      <c r="A258" s="625">
        <v>243</v>
      </c>
      <c r="B258" s="646">
        <v>8025</v>
      </c>
      <c r="C258" s="647" t="s">
        <v>2829</v>
      </c>
      <c r="D258" s="648"/>
      <c r="E258" s="649" t="s">
        <v>2671</v>
      </c>
      <c r="F258" s="649" t="s">
        <v>2743</v>
      </c>
      <c r="G258" s="649" t="s">
        <v>3479</v>
      </c>
      <c r="H258" s="651" t="str">
        <f t="shared" si="13"/>
        <v>фото1</v>
      </c>
      <c r="I258" s="651"/>
      <c r="J258" s="650" t="s">
        <v>2786</v>
      </c>
      <c r="K258" s="652" t="s">
        <v>2769</v>
      </c>
      <c r="L258" s="653">
        <v>25</v>
      </c>
      <c r="M258" s="678">
        <v>3248.9</v>
      </c>
      <c r="N258" s="673">
        <f t="shared" si="12"/>
        <v>3573.7900000000004</v>
      </c>
      <c r="O258" s="655"/>
      <c r="P258" s="656"/>
      <c r="Q258" s="657">
        <v>4607105121607</v>
      </c>
      <c r="R258" s="658"/>
      <c r="S258" s="659" t="s">
        <v>3373</v>
      </c>
      <c r="T258" s="38"/>
      <c r="U258" s="38"/>
    </row>
    <row r="259" spans="1:21" ht="25.5" x14ac:dyDescent="0.2">
      <c r="A259" s="625">
        <v>244</v>
      </c>
      <c r="B259" s="646">
        <v>9812</v>
      </c>
      <c r="C259" s="647" t="s">
        <v>3480</v>
      </c>
      <c r="D259" s="648"/>
      <c r="E259" s="649" t="s">
        <v>2671</v>
      </c>
      <c r="F259" s="649" t="s">
        <v>3481</v>
      </c>
      <c r="G259" s="649" t="s">
        <v>3482</v>
      </c>
      <c r="H259" s="651" t="str">
        <f t="shared" si="13"/>
        <v>фото1</v>
      </c>
      <c r="I259" s="651"/>
      <c r="J259" s="650" t="s">
        <v>2768</v>
      </c>
      <c r="K259" s="652" t="s">
        <v>2769</v>
      </c>
      <c r="L259" s="653">
        <v>25</v>
      </c>
      <c r="M259" s="678">
        <v>3881.7</v>
      </c>
      <c r="N259" s="673">
        <f t="shared" si="12"/>
        <v>4269.87</v>
      </c>
      <c r="O259" s="655"/>
      <c r="P259" s="656"/>
      <c r="Q259" s="657">
        <v>4607105121614</v>
      </c>
      <c r="R259" s="658"/>
      <c r="S259" s="659" t="s">
        <v>3373</v>
      </c>
      <c r="T259" s="38"/>
      <c r="U259" s="38"/>
    </row>
    <row r="260" spans="1:21" ht="15" x14ac:dyDescent="0.2">
      <c r="A260" s="625">
        <v>245</v>
      </c>
      <c r="B260" s="646">
        <v>8026</v>
      </c>
      <c r="C260" s="647" t="s">
        <v>2836</v>
      </c>
      <c r="D260" s="648"/>
      <c r="E260" s="649" t="s">
        <v>2671</v>
      </c>
      <c r="F260" s="649" t="s">
        <v>2744</v>
      </c>
      <c r="G260" s="649" t="s">
        <v>3483</v>
      </c>
      <c r="H260" s="651" t="str">
        <f t="shared" si="13"/>
        <v>фото1</v>
      </c>
      <c r="I260" s="651"/>
      <c r="J260" s="650" t="s">
        <v>2787</v>
      </c>
      <c r="K260" s="652" t="s">
        <v>2769</v>
      </c>
      <c r="L260" s="653">
        <v>25</v>
      </c>
      <c r="M260" s="678">
        <v>3628.6</v>
      </c>
      <c r="N260" s="673">
        <f t="shared" si="12"/>
        <v>3991.46</v>
      </c>
      <c r="O260" s="655"/>
      <c r="P260" s="656"/>
      <c r="Q260" s="657">
        <v>4607105121621</v>
      </c>
      <c r="R260" s="658"/>
      <c r="S260" s="659" t="s">
        <v>3373</v>
      </c>
      <c r="T260" s="38"/>
      <c r="U260" s="38"/>
    </row>
    <row r="261" spans="1:21" ht="15" x14ac:dyDescent="0.2">
      <c r="A261" s="625">
        <v>246</v>
      </c>
      <c r="B261" s="646">
        <v>8027</v>
      </c>
      <c r="C261" s="647" t="s">
        <v>8153</v>
      </c>
      <c r="D261" s="648"/>
      <c r="E261" s="649" t="s">
        <v>2671</v>
      </c>
      <c r="F261" s="649" t="s">
        <v>8154</v>
      </c>
      <c r="G261" s="649" t="s">
        <v>8155</v>
      </c>
      <c r="H261" s="651" t="str">
        <f t="shared" si="13"/>
        <v>фото1</v>
      </c>
      <c r="I261" s="651"/>
      <c r="J261" s="650" t="s">
        <v>2589</v>
      </c>
      <c r="K261" s="652" t="s">
        <v>2769</v>
      </c>
      <c r="L261" s="653">
        <v>25</v>
      </c>
      <c r="M261" s="678">
        <v>4438.6000000000004</v>
      </c>
      <c r="N261" s="673">
        <f t="shared" si="12"/>
        <v>4882.4600000000009</v>
      </c>
      <c r="O261" s="655"/>
      <c r="P261" s="656"/>
      <c r="Q261" s="657">
        <v>4607105121638</v>
      </c>
      <c r="R261" s="658"/>
      <c r="S261" s="659" t="s">
        <v>3373</v>
      </c>
      <c r="T261" s="38"/>
      <c r="U261" s="38"/>
    </row>
    <row r="262" spans="1:21" ht="25.5" x14ac:dyDescent="0.2">
      <c r="A262" s="625">
        <v>247</v>
      </c>
      <c r="B262" s="646">
        <v>8028</v>
      </c>
      <c r="C262" s="647" t="s">
        <v>2831</v>
      </c>
      <c r="D262" s="648"/>
      <c r="E262" s="649" t="s">
        <v>2671</v>
      </c>
      <c r="F262" s="649" t="s">
        <v>2411</v>
      </c>
      <c r="G262" s="649" t="s">
        <v>2410</v>
      </c>
      <c r="H262" s="651" t="str">
        <f t="shared" si="13"/>
        <v>фото1</v>
      </c>
      <c r="I262" s="651"/>
      <c r="J262" s="650" t="s">
        <v>2788</v>
      </c>
      <c r="K262" s="652" t="s">
        <v>2769</v>
      </c>
      <c r="L262" s="653">
        <v>25</v>
      </c>
      <c r="M262" s="678">
        <v>4008.3</v>
      </c>
      <c r="N262" s="673">
        <f t="shared" si="12"/>
        <v>4409.13</v>
      </c>
      <c r="O262" s="655"/>
      <c r="P262" s="656"/>
      <c r="Q262" s="657">
        <v>4607105121645</v>
      </c>
      <c r="R262" s="658"/>
      <c r="S262" s="659" t="s">
        <v>3373</v>
      </c>
      <c r="T262" s="38"/>
      <c r="U262" s="38"/>
    </row>
    <row r="263" spans="1:21" ht="38.25" x14ac:dyDescent="0.2">
      <c r="A263" s="625">
        <v>248</v>
      </c>
      <c r="B263" s="646">
        <v>8029</v>
      </c>
      <c r="C263" s="647" t="s">
        <v>2832</v>
      </c>
      <c r="D263" s="648"/>
      <c r="E263" s="649" t="s">
        <v>2671</v>
      </c>
      <c r="F263" s="649" t="s">
        <v>2745</v>
      </c>
      <c r="G263" s="649" t="s">
        <v>3484</v>
      </c>
      <c r="H263" s="651" t="str">
        <f t="shared" si="13"/>
        <v>фото1</v>
      </c>
      <c r="I263" s="651"/>
      <c r="J263" s="650" t="s">
        <v>2789</v>
      </c>
      <c r="K263" s="652" t="s">
        <v>2769</v>
      </c>
      <c r="L263" s="653">
        <v>25</v>
      </c>
      <c r="M263" s="678">
        <v>4388</v>
      </c>
      <c r="N263" s="673">
        <f t="shared" si="12"/>
        <v>4826.8</v>
      </c>
      <c r="O263" s="655"/>
      <c r="P263" s="656"/>
      <c r="Q263" s="657">
        <v>4607105121652</v>
      </c>
      <c r="R263" s="658"/>
      <c r="S263" s="659" t="s">
        <v>3373</v>
      </c>
      <c r="T263" s="38"/>
      <c r="U263" s="38"/>
    </row>
    <row r="264" spans="1:21" ht="38.25" x14ac:dyDescent="0.2">
      <c r="A264" s="625">
        <v>249</v>
      </c>
      <c r="B264" s="646">
        <v>13458</v>
      </c>
      <c r="C264" s="647" t="s">
        <v>8156</v>
      </c>
      <c r="D264" s="648"/>
      <c r="E264" s="649" t="s">
        <v>2671</v>
      </c>
      <c r="F264" s="649" t="s">
        <v>8157</v>
      </c>
      <c r="G264" s="649" t="s">
        <v>8158</v>
      </c>
      <c r="H264" s="651" t="str">
        <f t="shared" si="13"/>
        <v>фото1</v>
      </c>
      <c r="I264" s="651"/>
      <c r="J264" s="650" t="s">
        <v>8159</v>
      </c>
      <c r="K264" s="652" t="s">
        <v>2769</v>
      </c>
      <c r="L264" s="653">
        <v>15</v>
      </c>
      <c r="M264" s="678">
        <v>4168.3</v>
      </c>
      <c r="N264" s="673">
        <f t="shared" si="12"/>
        <v>4585.130000000001</v>
      </c>
      <c r="O264" s="655"/>
      <c r="P264" s="656"/>
      <c r="Q264" s="657">
        <v>4607105154896</v>
      </c>
      <c r="R264" s="658"/>
      <c r="S264" s="659" t="s">
        <v>3373</v>
      </c>
      <c r="T264" s="38"/>
      <c r="U264" s="38"/>
    </row>
    <row r="265" spans="1:21" ht="25.5" x14ac:dyDescent="0.2">
      <c r="A265" s="625">
        <v>250</v>
      </c>
      <c r="B265" s="646">
        <v>8031</v>
      </c>
      <c r="C265" s="647" t="s">
        <v>2830</v>
      </c>
      <c r="D265" s="648"/>
      <c r="E265" s="649" t="s">
        <v>2671</v>
      </c>
      <c r="F265" s="649" t="s">
        <v>2746</v>
      </c>
      <c r="G265" s="649" t="s">
        <v>3485</v>
      </c>
      <c r="H265" s="651" t="str">
        <f t="shared" si="13"/>
        <v>фото1</v>
      </c>
      <c r="I265" s="651"/>
      <c r="J265" s="650" t="s">
        <v>2790</v>
      </c>
      <c r="K265" s="652" t="s">
        <v>2769</v>
      </c>
      <c r="L265" s="653">
        <v>25</v>
      </c>
      <c r="M265" s="678">
        <v>4008.3</v>
      </c>
      <c r="N265" s="673">
        <f t="shared" si="12"/>
        <v>4409.13</v>
      </c>
      <c r="O265" s="655"/>
      <c r="P265" s="656"/>
      <c r="Q265" s="657">
        <v>4607105121676</v>
      </c>
      <c r="R265" s="658"/>
      <c r="S265" s="659" t="s">
        <v>3373</v>
      </c>
      <c r="T265" s="38"/>
      <c r="U265" s="38"/>
    </row>
    <row r="266" spans="1:21" ht="25.5" x14ac:dyDescent="0.2">
      <c r="A266" s="625">
        <v>251</v>
      </c>
      <c r="B266" s="646">
        <v>8032</v>
      </c>
      <c r="C266" s="647" t="s">
        <v>3486</v>
      </c>
      <c r="D266" s="648"/>
      <c r="E266" s="649" t="s">
        <v>2671</v>
      </c>
      <c r="F266" s="649" t="s">
        <v>3487</v>
      </c>
      <c r="G266" s="649" t="s">
        <v>3488</v>
      </c>
      <c r="H266" s="651" t="str">
        <f t="shared" si="13"/>
        <v>фото1</v>
      </c>
      <c r="I266" s="651"/>
      <c r="J266" s="650" t="s">
        <v>3489</v>
      </c>
      <c r="K266" s="652" t="s">
        <v>2769</v>
      </c>
      <c r="L266" s="653">
        <v>25</v>
      </c>
      <c r="M266" s="678">
        <v>4514.5</v>
      </c>
      <c r="N266" s="673">
        <f t="shared" si="12"/>
        <v>4965.9500000000007</v>
      </c>
      <c r="O266" s="655"/>
      <c r="P266" s="656"/>
      <c r="Q266" s="657">
        <v>4607105121683</v>
      </c>
      <c r="R266" s="658"/>
      <c r="S266" s="659" t="s">
        <v>3373</v>
      </c>
      <c r="T266" s="38"/>
      <c r="U266" s="38"/>
    </row>
    <row r="267" spans="1:21" ht="25.5" x14ac:dyDescent="0.2">
      <c r="A267" s="625">
        <v>252</v>
      </c>
      <c r="B267" s="646">
        <v>8033</v>
      </c>
      <c r="C267" s="647" t="s">
        <v>8160</v>
      </c>
      <c r="D267" s="648"/>
      <c r="E267" s="649" t="s">
        <v>2671</v>
      </c>
      <c r="F267" s="649" t="s">
        <v>8161</v>
      </c>
      <c r="G267" s="649" t="s">
        <v>8162</v>
      </c>
      <c r="H267" s="651" t="str">
        <f t="shared" si="13"/>
        <v>фото1</v>
      </c>
      <c r="I267" s="651"/>
      <c r="J267" s="650" t="s">
        <v>8163</v>
      </c>
      <c r="K267" s="652" t="s">
        <v>2769</v>
      </c>
      <c r="L267" s="653">
        <v>15</v>
      </c>
      <c r="M267" s="678">
        <v>3940.5</v>
      </c>
      <c r="N267" s="673">
        <f t="shared" si="12"/>
        <v>4334.55</v>
      </c>
      <c r="O267" s="655"/>
      <c r="P267" s="656"/>
      <c r="Q267" s="657">
        <v>4607105121690</v>
      </c>
      <c r="R267" s="658"/>
      <c r="S267" s="659" t="s">
        <v>3373</v>
      </c>
      <c r="T267" s="38"/>
      <c r="U267" s="38"/>
    </row>
    <row r="268" spans="1:21" ht="38.25" x14ac:dyDescent="0.2">
      <c r="A268" s="625">
        <v>253</v>
      </c>
      <c r="B268" s="646">
        <v>13459</v>
      </c>
      <c r="C268" s="647" t="s">
        <v>8164</v>
      </c>
      <c r="D268" s="648"/>
      <c r="E268" s="649" t="s">
        <v>2671</v>
      </c>
      <c r="F268" s="649" t="s">
        <v>8165</v>
      </c>
      <c r="G268" s="649" t="s">
        <v>8166</v>
      </c>
      <c r="H268" s="651" t="str">
        <f t="shared" si="13"/>
        <v>фото1</v>
      </c>
      <c r="I268" s="651"/>
      <c r="J268" s="650" t="s">
        <v>8167</v>
      </c>
      <c r="K268" s="652" t="s">
        <v>2769</v>
      </c>
      <c r="L268" s="653">
        <v>15</v>
      </c>
      <c r="M268" s="678">
        <v>4092.4</v>
      </c>
      <c r="N268" s="673">
        <f t="shared" si="12"/>
        <v>4501.6400000000003</v>
      </c>
      <c r="O268" s="655"/>
      <c r="P268" s="656"/>
      <c r="Q268" s="657">
        <v>4607105154902</v>
      </c>
      <c r="R268" s="658"/>
      <c r="S268" s="659" t="s">
        <v>3373</v>
      </c>
      <c r="T268" s="38"/>
      <c r="U268" s="38"/>
    </row>
    <row r="269" spans="1:21" ht="25.5" x14ac:dyDescent="0.2">
      <c r="A269" s="625">
        <v>254</v>
      </c>
      <c r="B269" s="646">
        <v>5444</v>
      </c>
      <c r="C269" s="647" t="s">
        <v>4115</v>
      </c>
      <c r="D269" s="648"/>
      <c r="E269" s="649" t="s">
        <v>2671</v>
      </c>
      <c r="F269" s="649" t="s">
        <v>4020</v>
      </c>
      <c r="G269" s="649" t="s">
        <v>4057</v>
      </c>
      <c r="H269" s="651" t="str">
        <f t="shared" si="13"/>
        <v>фото1</v>
      </c>
      <c r="I269" s="651"/>
      <c r="J269" s="650" t="s">
        <v>4085</v>
      </c>
      <c r="K269" s="652" t="s">
        <v>2769</v>
      </c>
      <c r="L269" s="653">
        <v>25</v>
      </c>
      <c r="M269" s="678">
        <v>3628.6</v>
      </c>
      <c r="N269" s="673">
        <f t="shared" si="12"/>
        <v>3991.46</v>
      </c>
      <c r="O269" s="655"/>
      <c r="P269" s="656"/>
      <c r="Q269" s="657">
        <v>4607105121706</v>
      </c>
      <c r="R269" s="658"/>
      <c r="S269" s="659" t="s">
        <v>3404</v>
      </c>
      <c r="T269" s="38"/>
      <c r="U269" s="38"/>
    </row>
    <row r="270" spans="1:21" ht="38.25" x14ac:dyDescent="0.2">
      <c r="A270" s="625">
        <v>255</v>
      </c>
      <c r="B270" s="646">
        <v>8034</v>
      </c>
      <c r="C270" s="647" t="s">
        <v>4116</v>
      </c>
      <c r="D270" s="648"/>
      <c r="E270" s="649" t="s">
        <v>2671</v>
      </c>
      <c r="F270" s="649" t="s">
        <v>4021</v>
      </c>
      <c r="G270" s="649" t="s">
        <v>4058</v>
      </c>
      <c r="H270" s="651" t="str">
        <f t="shared" si="13"/>
        <v>фото1</v>
      </c>
      <c r="I270" s="651"/>
      <c r="J270" s="650" t="s">
        <v>4086</v>
      </c>
      <c r="K270" s="652" t="s">
        <v>2769</v>
      </c>
      <c r="L270" s="653">
        <v>10</v>
      </c>
      <c r="M270" s="678">
        <v>4210.3</v>
      </c>
      <c r="N270" s="673">
        <f t="shared" si="12"/>
        <v>4631.3300000000008</v>
      </c>
      <c r="O270" s="655"/>
      <c r="P270" s="656"/>
      <c r="Q270" s="657">
        <v>4607105121713</v>
      </c>
      <c r="R270" s="658"/>
      <c r="S270" s="659" t="s">
        <v>3404</v>
      </c>
      <c r="T270" s="38"/>
      <c r="U270" s="38"/>
    </row>
    <row r="271" spans="1:21" ht="15" x14ac:dyDescent="0.2">
      <c r="A271" s="625">
        <v>256</v>
      </c>
      <c r="B271" s="646">
        <v>8035</v>
      </c>
      <c r="C271" s="647" t="s">
        <v>3490</v>
      </c>
      <c r="D271" s="648"/>
      <c r="E271" s="649" t="s">
        <v>2671</v>
      </c>
      <c r="F271" s="649" t="s">
        <v>3491</v>
      </c>
      <c r="G271" s="649" t="s">
        <v>3492</v>
      </c>
      <c r="H271" s="651" t="str">
        <f t="shared" si="13"/>
        <v>фото1</v>
      </c>
      <c r="I271" s="651"/>
      <c r="J271" s="650" t="s">
        <v>2589</v>
      </c>
      <c r="K271" s="652" t="s">
        <v>2769</v>
      </c>
      <c r="L271" s="653">
        <v>10</v>
      </c>
      <c r="M271" s="678">
        <v>3602.8</v>
      </c>
      <c r="N271" s="673">
        <f t="shared" si="12"/>
        <v>3963.0800000000004</v>
      </c>
      <c r="O271" s="655"/>
      <c r="P271" s="656"/>
      <c r="Q271" s="657">
        <v>4607105121720</v>
      </c>
      <c r="R271" s="658"/>
      <c r="S271" s="659" t="s">
        <v>3373</v>
      </c>
      <c r="T271" s="38"/>
      <c r="U271" s="38"/>
    </row>
    <row r="272" spans="1:21" ht="38.25" x14ac:dyDescent="0.2">
      <c r="A272" s="625">
        <v>257</v>
      </c>
      <c r="B272" s="646">
        <v>8036</v>
      </c>
      <c r="C272" s="647" t="s">
        <v>3493</v>
      </c>
      <c r="D272" s="648"/>
      <c r="E272" s="649" t="s">
        <v>2671</v>
      </c>
      <c r="F272" s="649" t="s">
        <v>3494</v>
      </c>
      <c r="G272" s="649" t="s">
        <v>3495</v>
      </c>
      <c r="H272" s="651" t="str">
        <f t="shared" si="13"/>
        <v>фото1</v>
      </c>
      <c r="I272" s="651"/>
      <c r="J272" s="650" t="s">
        <v>3496</v>
      </c>
      <c r="K272" s="652" t="s">
        <v>2769</v>
      </c>
      <c r="L272" s="653">
        <v>25</v>
      </c>
      <c r="M272" s="678">
        <v>3755.2</v>
      </c>
      <c r="N272" s="673">
        <f t="shared" si="12"/>
        <v>4130.72</v>
      </c>
      <c r="O272" s="655"/>
      <c r="P272" s="656"/>
      <c r="Q272" s="657">
        <v>4607105121737</v>
      </c>
      <c r="R272" s="658"/>
      <c r="S272" s="659" t="s">
        <v>3373</v>
      </c>
      <c r="T272" s="38"/>
      <c r="U272" s="38"/>
    </row>
    <row r="273" spans="1:21" ht="15.75" x14ac:dyDescent="0.2">
      <c r="A273" s="625">
        <v>258</v>
      </c>
      <c r="B273" s="633"/>
      <c r="C273" s="634"/>
      <c r="D273" s="635"/>
      <c r="E273" s="636"/>
      <c r="F273" s="637" t="s">
        <v>4022</v>
      </c>
      <c r="G273" s="638"/>
      <c r="H273" s="640"/>
      <c r="I273" s="641"/>
      <c r="J273" s="639"/>
      <c r="K273" s="642"/>
      <c r="L273" s="642"/>
      <c r="M273" s="677"/>
      <c r="N273" s="673">
        <f t="shared" si="12"/>
        <v>0</v>
      </c>
      <c r="O273" s="633"/>
      <c r="P273" s="643"/>
      <c r="Q273" s="644"/>
      <c r="R273" s="645"/>
      <c r="S273" s="645"/>
      <c r="T273" s="38"/>
      <c r="U273" s="38"/>
    </row>
    <row r="274" spans="1:21" ht="15" x14ac:dyDescent="0.2">
      <c r="A274" s="625">
        <v>259</v>
      </c>
      <c r="B274" s="646">
        <v>9813</v>
      </c>
      <c r="C274" s="647" t="s">
        <v>4684</v>
      </c>
      <c r="D274" s="648"/>
      <c r="E274" s="649" t="s">
        <v>2671</v>
      </c>
      <c r="F274" s="649" t="s">
        <v>4685</v>
      </c>
      <c r="G274" s="649" t="s">
        <v>4686</v>
      </c>
      <c r="H274" s="651" t="str">
        <f t="shared" ref="H274:H298" si="14">HYPERLINK("http://www.gardenbulbs.ru/images/vesna_CL/thumbnails/"&amp;C274&amp;".jpg","фото1")</f>
        <v>фото1</v>
      </c>
      <c r="I274" s="651"/>
      <c r="J274" s="650" t="s">
        <v>4687</v>
      </c>
      <c r="K274" s="652" t="s">
        <v>2769</v>
      </c>
      <c r="L274" s="653">
        <v>10</v>
      </c>
      <c r="M274" s="678">
        <v>4159.7</v>
      </c>
      <c r="N274" s="673">
        <f t="shared" si="12"/>
        <v>4575.67</v>
      </c>
      <c r="O274" s="655"/>
      <c r="P274" s="656"/>
      <c r="Q274" s="657">
        <v>4607105121744</v>
      </c>
      <c r="R274" s="658"/>
      <c r="S274" s="659" t="s">
        <v>3373</v>
      </c>
      <c r="T274" s="38"/>
      <c r="U274" s="38"/>
    </row>
    <row r="275" spans="1:21" ht="51" x14ac:dyDescent="0.2">
      <c r="A275" s="625">
        <v>260</v>
      </c>
      <c r="B275" s="646">
        <v>9916</v>
      </c>
      <c r="C275" s="647" t="s">
        <v>8168</v>
      </c>
      <c r="D275" s="648"/>
      <c r="E275" s="649" t="s">
        <v>2671</v>
      </c>
      <c r="F275" s="649" t="s">
        <v>8169</v>
      </c>
      <c r="G275" s="649" t="s">
        <v>8170</v>
      </c>
      <c r="H275" s="651" t="str">
        <f t="shared" si="14"/>
        <v>фото1</v>
      </c>
      <c r="I275" s="651"/>
      <c r="J275" s="650" t="s">
        <v>8171</v>
      </c>
      <c r="K275" s="652" t="s">
        <v>2769</v>
      </c>
      <c r="L275" s="653">
        <v>5</v>
      </c>
      <c r="M275" s="678">
        <v>3568.9</v>
      </c>
      <c r="N275" s="673">
        <f t="shared" ref="N275:N298" si="15">M275*1.1</f>
        <v>3925.7900000000004</v>
      </c>
      <c r="O275" s="655"/>
      <c r="P275" s="656"/>
      <c r="Q275" s="657">
        <v>4607105121751</v>
      </c>
      <c r="R275" s="658"/>
      <c r="S275" s="659" t="s">
        <v>3373</v>
      </c>
      <c r="T275" s="38"/>
      <c r="U275" s="38"/>
    </row>
    <row r="276" spans="1:21" ht="25.5" x14ac:dyDescent="0.2">
      <c r="A276" s="625">
        <v>261</v>
      </c>
      <c r="B276" s="646">
        <v>9917</v>
      </c>
      <c r="C276" s="647" t="s">
        <v>3497</v>
      </c>
      <c r="D276" s="648"/>
      <c r="E276" s="649" t="s">
        <v>2671</v>
      </c>
      <c r="F276" s="649" t="s">
        <v>3498</v>
      </c>
      <c r="G276" s="649" t="s">
        <v>3499</v>
      </c>
      <c r="H276" s="651" t="str">
        <f t="shared" si="14"/>
        <v>фото1</v>
      </c>
      <c r="I276" s="651"/>
      <c r="J276" s="650" t="s">
        <v>3500</v>
      </c>
      <c r="K276" s="652" t="s">
        <v>2769</v>
      </c>
      <c r="L276" s="653">
        <v>5</v>
      </c>
      <c r="M276" s="678">
        <v>2809.6</v>
      </c>
      <c r="N276" s="673">
        <f t="shared" si="15"/>
        <v>3090.56</v>
      </c>
      <c r="O276" s="655"/>
      <c r="P276" s="656"/>
      <c r="Q276" s="657">
        <v>4607105121768</v>
      </c>
      <c r="R276" s="658"/>
      <c r="S276" s="659" t="s">
        <v>3404</v>
      </c>
      <c r="T276" s="38"/>
      <c r="U276" s="38"/>
    </row>
    <row r="277" spans="1:21" ht="25.5" x14ac:dyDescent="0.2">
      <c r="A277" s="625">
        <v>262</v>
      </c>
      <c r="B277" s="646">
        <v>9814</v>
      </c>
      <c r="C277" s="647" t="s">
        <v>8172</v>
      </c>
      <c r="D277" s="648"/>
      <c r="E277" s="649" t="s">
        <v>2671</v>
      </c>
      <c r="F277" s="649" t="s">
        <v>8173</v>
      </c>
      <c r="G277" s="649" t="s">
        <v>8174</v>
      </c>
      <c r="H277" s="651" t="str">
        <f t="shared" si="14"/>
        <v>фото1</v>
      </c>
      <c r="I277" s="651"/>
      <c r="J277" s="650" t="s">
        <v>8175</v>
      </c>
      <c r="K277" s="652" t="s">
        <v>2769</v>
      </c>
      <c r="L277" s="653">
        <v>10</v>
      </c>
      <c r="M277" s="678">
        <v>4311.6000000000004</v>
      </c>
      <c r="N277" s="673">
        <f t="shared" si="15"/>
        <v>4742.7600000000011</v>
      </c>
      <c r="O277" s="655"/>
      <c r="P277" s="656"/>
      <c r="Q277" s="657">
        <v>4607105121782</v>
      </c>
      <c r="R277" s="658"/>
      <c r="S277" s="659" t="s">
        <v>3404</v>
      </c>
      <c r="T277" s="38"/>
      <c r="U277" s="38"/>
    </row>
    <row r="278" spans="1:21" ht="38.25" x14ac:dyDescent="0.2">
      <c r="A278" s="625">
        <v>263</v>
      </c>
      <c r="B278" s="646">
        <v>9919</v>
      </c>
      <c r="C278" s="647" t="s">
        <v>3501</v>
      </c>
      <c r="D278" s="648"/>
      <c r="E278" s="649" t="s">
        <v>2671</v>
      </c>
      <c r="F278" s="649" t="s">
        <v>3502</v>
      </c>
      <c r="G278" s="649" t="s">
        <v>3503</v>
      </c>
      <c r="H278" s="651" t="str">
        <f t="shared" si="14"/>
        <v>фото1</v>
      </c>
      <c r="I278" s="651"/>
      <c r="J278" s="650" t="s">
        <v>3504</v>
      </c>
      <c r="K278" s="652" t="s">
        <v>2769</v>
      </c>
      <c r="L278" s="653">
        <v>15</v>
      </c>
      <c r="M278" s="678">
        <v>3803.8</v>
      </c>
      <c r="N278" s="673">
        <f t="shared" si="15"/>
        <v>4184.18</v>
      </c>
      <c r="O278" s="655"/>
      <c r="P278" s="656"/>
      <c r="Q278" s="657">
        <v>4607105121799</v>
      </c>
      <c r="R278" s="658"/>
      <c r="S278" s="659" t="s">
        <v>3404</v>
      </c>
      <c r="T278" s="38"/>
      <c r="U278" s="38"/>
    </row>
    <row r="279" spans="1:21" ht="25.5" x14ac:dyDescent="0.2">
      <c r="A279" s="625">
        <v>264</v>
      </c>
      <c r="B279" s="646">
        <v>3758</v>
      </c>
      <c r="C279" s="647" t="s">
        <v>5748</v>
      </c>
      <c r="D279" s="648"/>
      <c r="E279" s="649" t="s">
        <v>2671</v>
      </c>
      <c r="F279" s="649" t="s">
        <v>5629</v>
      </c>
      <c r="G279" s="649" t="s">
        <v>5630</v>
      </c>
      <c r="H279" s="651" t="str">
        <f t="shared" si="14"/>
        <v>фото1</v>
      </c>
      <c r="I279" s="651"/>
      <c r="J279" s="650" t="s">
        <v>5686</v>
      </c>
      <c r="K279" s="652" t="s">
        <v>2769</v>
      </c>
      <c r="L279" s="653">
        <v>10</v>
      </c>
      <c r="M279" s="678">
        <v>4311.6000000000004</v>
      </c>
      <c r="N279" s="673">
        <f t="shared" si="15"/>
        <v>4742.7600000000011</v>
      </c>
      <c r="O279" s="655"/>
      <c r="P279" s="656"/>
      <c r="Q279" s="657">
        <v>4607105121805</v>
      </c>
      <c r="R279" s="658"/>
      <c r="S279" s="659" t="s">
        <v>3404</v>
      </c>
      <c r="T279" s="38"/>
      <c r="U279" s="38"/>
    </row>
    <row r="280" spans="1:21" ht="25.5" x14ac:dyDescent="0.2">
      <c r="A280" s="625">
        <v>265</v>
      </c>
      <c r="B280" s="646">
        <v>9815</v>
      </c>
      <c r="C280" s="647" t="s">
        <v>4117</v>
      </c>
      <c r="D280" s="648"/>
      <c r="E280" s="649" t="s">
        <v>2671</v>
      </c>
      <c r="F280" s="649" t="s">
        <v>4023</v>
      </c>
      <c r="G280" s="649" t="s">
        <v>4059</v>
      </c>
      <c r="H280" s="651" t="str">
        <f t="shared" si="14"/>
        <v>фото1</v>
      </c>
      <c r="I280" s="651"/>
      <c r="J280" s="650" t="s">
        <v>4087</v>
      </c>
      <c r="K280" s="652" t="s">
        <v>2769</v>
      </c>
      <c r="L280" s="653">
        <v>5</v>
      </c>
      <c r="M280" s="678">
        <v>4632.1000000000004</v>
      </c>
      <c r="N280" s="673">
        <f t="shared" si="15"/>
        <v>5095.3100000000004</v>
      </c>
      <c r="O280" s="655"/>
      <c r="P280" s="656"/>
      <c r="Q280" s="657">
        <v>4607105121812</v>
      </c>
      <c r="R280" s="658"/>
      <c r="S280" s="659" t="s">
        <v>3404</v>
      </c>
      <c r="T280" s="38"/>
      <c r="U280" s="38"/>
    </row>
    <row r="281" spans="1:21" ht="51" x14ac:dyDescent="0.2">
      <c r="A281" s="625">
        <v>266</v>
      </c>
      <c r="B281" s="646">
        <v>9920</v>
      </c>
      <c r="C281" s="647" t="s">
        <v>3505</v>
      </c>
      <c r="D281" s="648"/>
      <c r="E281" s="649" t="s">
        <v>2671</v>
      </c>
      <c r="F281" s="649" t="s">
        <v>3506</v>
      </c>
      <c r="G281" s="649" t="s">
        <v>3507</v>
      </c>
      <c r="H281" s="651" t="str">
        <f t="shared" si="14"/>
        <v>фото1</v>
      </c>
      <c r="I281" s="651"/>
      <c r="J281" s="650" t="s">
        <v>3508</v>
      </c>
      <c r="K281" s="652" t="s">
        <v>2769</v>
      </c>
      <c r="L281" s="653">
        <v>5</v>
      </c>
      <c r="M281" s="678">
        <v>3948.6</v>
      </c>
      <c r="N281" s="673">
        <f t="shared" si="15"/>
        <v>4343.46</v>
      </c>
      <c r="O281" s="655"/>
      <c r="P281" s="656"/>
      <c r="Q281" s="657">
        <v>4607105121829</v>
      </c>
      <c r="R281" s="658"/>
      <c r="S281" s="659" t="s">
        <v>3404</v>
      </c>
      <c r="T281" s="38"/>
      <c r="U281" s="38"/>
    </row>
    <row r="282" spans="1:21" ht="15" x14ac:dyDescent="0.2">
      <c r="A282" s="625">
        <v>267</v>
      </c>
      <c r="B282" s="646">
        <v>9921</v>
      </c>
      <c r="C282" s="647" t="s">
        <v>4118</v>
      </c>
      <c r="D282" s="648"/>
      <c r="E282" s="649" t="s">
        <v>2671</v>
      </c>
      <c r="F282" s="649" t="s">
        <v>4024</v>
      </c>
      <c r="G282" s="649" t="s">
        <v>4060</v>
      </c>
      <c r="H282" s="651" t="str">
        <f t="shared" si="14"/>
        <v>фото1</v>
      </c>
      <c r="I282" s="651"/>
      <c r="J282" s="650" t="s">
        <v>4088</v>
      </c>
      <c r="K282" s="652" t="s">
        <v>2769</v>
      </c>
      <c r="L282" s="653">
        <v>5</v>
      </c>
      <c r="M282" s="678">
        <v>4556.1000000000004</v>
      </c>
      <c r="N282" s="673">
        <f t="shared" si="15"/>
        <v>5011.7100000000009</v>
      </c>
      <c r="O282" s="655"/>
      <c r="P282" s="656"/>
      <c r="Q282" s="657">
        <v>4607105121836</v>
      </c>
      <c r="R282" s="658"/>
      <c r="S282" s="659" t="s">
        <v>3404</v>
      </c>
      <c r="T282" s="38"/>
      <c r="U282" s="38"/>
    </row>
    <row r="283" spans="1:21" ht="51" x14ac:dyDescent="0.2">
      <c r="A283" s="625">
        <v>268</v>
      </c>
      <c r="B283" s="646">
        <v>9816</v>
      </c>
      <c r="C283" s="647" t="s">
        <v>3509</v>
      </c>
      <c r="D283" s="648"/>
      <c r="E283" s="649" t="s">
        <v>2671</v>
      </c>
      <c r="F283" s="649" t="s">
        <v>3510</v>
      </c>
      <c r="G283" s="649" t="s">
        <v>3511</v>
      </c>
      <c r="H283" s="651" t="str">
        <f t="shared" si="14"/>
        <v>фото1</v>
      </c>
      <c r="I283" s="651"/>
      <c r="J283" s="650" t="s">
        <v>3512</v>
      </c>
      <c r="K283" s="652" t="s">
        <v>2769</v>
      </c>
      <c r="L283" s="653">
        <v>15</v>
      </c>
      <c r="M283" s="678">
        <v>3333</v>
      </c>
      <c r="N283" s="673">
        <f t="shared" si="15"/>
        <v>3666.3</v>
      </c>
      <c r="O283" s="655"/>
      <c r="P283" s="656"/>
      <c r="Q283" s="657">
        <v>4607105121843</v>
      </c>
      <c r="R283" s="658"/>
      <c r="S283" s="659" t="s">
        <v>3404</v>
      </c>
      <c r="T283" s="38"/>
      <c r="U283" s="38"/>
    </row>
    <row r="284" spans="1:21" ht="76.5" x14ac:dyDescent="0.2">
      <c r="A284" s="625">
        <v>269</v>
      </c>
      <c r="B284" s="646">
        <v>9817</v>
      </c>
      <c r="C284" s="647" t="s">
        <v>8176</v>
      </c>
      <c r="D284" s="648"/>
      <c r="E284" s="649" t="s">
        <v>2671</v>
      </c>
      <c r="F284" s="649" t="s">
        <v>8177</v>
      </c>
      <c r="G284" s="649" t="s">
        <v>8178</v>
      </c>
      <c r="H284" s="651" t="str">
        <f t="shared" si="14"/>
        <v>фото1</v>
      </c>
      <c r="I284" s="651"/>
      <c r="J284" s="650" t="s">
        <v>8179</v>
      </c>
      <c r="K284" s="652" t="s">
        <v>2769</v>
      </c>
      <c r="L284" s="653">
        <v>5</v>
      </c>
      <c r="M284" s="678">
        <v>4581.3999999999996</v>
      </c>
      <c r="N284" s="673">
        <f t="shared" si="15"/>
        <v>5039.54</v>
      </c>
      <c r="O284" s="655"/>
      <c r="P284" s="656"/>
      <c r="Q284" s="657">
        <v>4607105121850</v>
      </c>
      <c r="R284" s="658"/>
      <c r="S284" s="659" t="s">
        <v>8180</v>
      </c>
      <c r="T284" s="38"/>
      <c r="U284" s="38"/>
    </row>
    <row r="285" spans="1:21" ht="38.25" x14ac:dyDescent="0.2">
      <c r="A285" s="625">
        <v>270</v>
      </c>
      <c r="B285" s="646">
        <v>9818</v>
      </c>
      <c r="C285" s="647" t="s">
        <v>8181</v>
      </c>
      <c r="D285" s="648"/>
      <c r="E285" s="649" t="s">
        <v>2671</v>
      </c>
      <c r="F285" s="649" t="s">
        <v>8182</v>
      </c>
      <c r="G285" s="649" t="s">
        <v>8183</v>
      </c>
      <c r="H285" s="651" t="str">
        <f t="shared" si="14"/>
        <v>фото1</v>
      </c>
      <c r="I285" s="651"/>
      <c r="J285" s="650" t="s">
        <v>8184</v>
      </c>
      <c r="K285" s="652" t="s">
        <v>2769</v>
      </c>
      <c r="L285" s="653">
        <v>10</v>
      </c>
      <c r="M285" s="678">
        <v>4159.7</v>
      </c>
      <c r="N285" s="673">
        <f t="shared" si="15"/>
        <v>4575.67</v>
      </c>
      <c r="O285" s="655"/>
      <c r="P285" s="656"/>
      <c r="Q285" s="657">
        <v>4607105121867</v>
      </c>
      <c r="R285" s="658"/>
      <c r="S285" s="659" t="s">
        <v>4688</v>
      </c>
      <c r="T285" s="38"/>
      <c r="U285" s="38"/>
    </row>
    <row r="286" spans="1:21" ht="25.5" x14ac:dyDescent="0.2">
      <c r="A286" s="625">
        <v>271</v>
      </c>
      <c r="B286" s="646">
        <v>9819</v>
      </c>
      <c r="C286" s="647" t="s">
        <v>8185</v>
      </c>
      <c r="D286" s="648"/>
      <c r="E286" s="649" t="s">
        <v>2671</v>
      </c>
      <c r="F286" s="649" t="s">
        <v>8186</v>
      </c>
      <c r="G286" s="649" t="s">
        <v>8187</v>
      </c>
      <c r="H286" s="651" t="str">
        <f t="shared" si="14"/>
        <v>фото1</v>
      </c>
      <c r="I286" s="651"/>
      <c r="J286" s="650" t="s">
        <v>8188</v>
      </c>
      <c r="K286" s="652" t="s">
        <v>2769</v>
      </c>
      <c r="L286" s="653">
        <v>10</v>
      </c>
      <c r="M286" s="678">
        <v>4564.7</v>
      </c>
      <c r="N286" s="673">
        <f t="shared" si="15"/>
        <v>5021.17</v>
      </c>
      <c r="O286" s="655"/>
      <c r="P286" s="656"/>
      <c r="Q286" s="657">
        <v>4607105121881</v>
      </c>
      <c r="R286" s="658"/>
      <c r="S286" s="659" t="s">
        <v>3404</v>
      </c>
      <c r="T286" s="38"/>
      <c r="U286" s="38"/>
    </row>
    <row r="287" spans="1:21" ht="25.5" x14ac:dyDescent="0.2">
      <c r="A287" s="625">
        <v>272</v>
      </c>
      <c r="B287" s="646">
        <v>9745</v>
      </c>
      <c r="C287" s="647" t="s">
        <v>4123</v>
      </c>
      <c r="D287" s="648"/>
      <c r="E287" s="649" t="s">
        <v>2671</v>
      </c>
      <c r="F287" s="649" t="s">
        <v>4025</v>
      </c>
      <c r="G287" s="649" t="s">
        <v>4061</v>
      </c>
      <c r="H287" s="651" t="str">
        <f t="shared" si="14"/>
        <v>фото1</v>
      </c>
      <c r="I287" s="651"/>
      <c r="J287" s="650" t="s">
        <v>4089</v>
      </c>
      <c r="K287" s="652" t="s">
        <v>2769</v>
      </c>
      <c r="L287" s="653">
        <v>5</v>
      </c>
      <c r="M287" s="678">
        <v>4935.8</v>
      </c>
      <c r="N287" s="673">
        <f t="shared" si="15"/>
        <v>5429.380000000001</v>
      </c>
      <c r="O287" s="655"/>
      <c r="P287" s="656"/>
      <c r="Q287" s="657">
        <v>4607105121898</v>
      </c>
      <c r="R287" s="658"/>
      <c r="S287" s="659" t="s">
        <v>3404</v>
      </c>
      <c r="T287" s="38"/>
      <c r="U287" s="38"/>
    </row>
    <row r="288" spans="1:21" ht="38.25" x14ac:dyDescent="0.2">
      <c r="A288" s="625">
        <v>273</v>
      </c>
      <c r="B288" s="646">
        <v>9923</v>
      </c>
      <c r="C288" s="647" t="s">
        <v>5749</v>
      </c>
      <c r="D288" s="648"/>
      <c r="E288" s="649" t="s">
        <v>2671</v>
      </c>
      <c r="F288" s="649" t="s">
        <v>5631</v>
      </c>
      <c r="G288" s="649" t="s">
        <v>5632</v>
      </c>
      <c r="H288" s="651" t="str">
        <f t="shared" si="14"/>
        <v>фото1</v>
      </c>
      <c r="I288" s="651"/>
      <c r="J288" s="650" t="s">
        <v>5687</v>
      </c>
      <c r="K288" s="652" t="s">
        <v>2769</v>
      </c>
      <c r="L288" s="653">
        <v>5</v>
      </c>
      <c r="M288" s="678">
        <v>4632.1000000000004</v>
      </c>
      <c r="N288" s="673">
        <f t="shared" si="15"/>
        <v>5095.3100000000004</v>
      </c>
      <c r="O288" s="655"/>
      <c r="P288" s="656"/>
      <c r="Q288" s="657">
        <v>4607105121911</v>
      </c>
      <c r="R288" s="658"/>
      <c r="S288" s="659" t="s">
        <v>3404</v>
      </c>
      <c r="T288" s="38"/>
      <c r="U288" s="38"/>
    </row>
    <row r="289" spans="1:21" ht="63.75" x14ac:dyDescent="0.2">
      <c r="A289" s="625">
        <v>274</v>
      </c>
      <c r="B289" s="646">
        <v>2173</v>
      </c>
      <c r="C289" s="647" t="s">
        <v>8189</v>
      </c>
      <c r="D289" s="648"/>
      <c r="E289" s="649" t="s">
        <v>2671</v>
      </c>
      <c r="F289" s="649" t="s">
        <v>8190</v>
      </c>
      <c r="G289" s="649" t="s">
        <v>8191</v>
      </c>
      <c r="H289" s="651" t="str">
        <f t="shared" si="14"/>
        <v>фото1</v>
      </c>
      <c r="I289" s="651"/>
      <c r="J289" s="650" t="s">
        <v>8192</v>
      </c>
      <c r="K289" s="652" t="s">
        <v>2769</v>
      </c>
      <c r="L289" s="653">
        <v>10</v>
      </c>
      <c r="M289" s="678">
        <v>4564.7</v>
      </c>
      <c r="N289" s="673">
        <f t="shared" si="15"/>
        <v>5021.17</v>
      </c>
      <c r="O289" s="655"/>
      <c r="P289" s="656"/>
      <c r="Q289" s="657">
        <v>4607105121935</v>
      </c>
      <c r="R289" s="658"/>
      <c r="S289" s="659" t="s">
        <v>3373</v>
      </c>
      <c r="T289" s="38"/>
      <c r="U289" s="38"/>
    </row>
    <row r="290" spans="1:21" ht="25.5" x14ac:dyDescent="0.2">
      <c r="A290" s="625">
        <v>275</v>
      </c>
      <c r="B290" s="646">
        <v>9820</v>
      </c>
      <c r="C290" s="647" t="s">
        <v>4119</v>
      </c>
      <c r="D290" s="648"/>
      <c r="E290" s="649" t="s">
        <v>2671</v>
      </c>
      <c r="F290" s="649" t="s">
        <v>4026</v>
      </c>
      <c r="G290" s="649" t="s">
        <v>4062</v>
      </c>
      <c r="H290" s="651" t="str">
        <f t="shared" si="14"/>
        <v>фото1</v>
      </c>
      <c r="I290" s="651"/>
      <c r="J290" s="650" t="s">
        <v>4090</v>
      </c>
      <c r="K290" s="652" t="s">
        <v>2769</v>
      </c>
      <c r="L290" s="653">
        <v>15</v>
      </c>
      <c r="M290" s="678">
        <v>3257</v>
      </c>
      <c r="N290" s="673">
        <f t="shared" si="15"/>
        <v>3582.7000000000003</v>
      </c>
      <c r="O290" s="655"/>
      <c r="P290" s="656"/>
      <c r="Q290" s="657">
        <v>4607105121942</v>
      </c>
      <c r="R290" s="658"/>
      <c r="S290" s="659" t="s">
        <v>3373</v>
      </c>
      <c r="T290" s="38"/>
      <c r="U290" s="38"/>
    </row>
    <row r="291" spans="1:21" ht="76.5" x14ac:dyDescent="0.2">
      <c r="A291" s="625">
        <v>276</v>
      </c>
      <c r="B291" s="646">
        <v>9926</v>
      </c>
      <c r="C291" s="647" t="s">
        <v>5750</v>
      </c>
      <c r="D291" s="648"/>
      <c r="E291" s="649" t="s">
        <v>2671</v>
      </c>
      <c r="F291" s="649" t="s">
        <v>5633</v>
      </c>
      <c r="G291" s="649" t="s">
        <v>5634</v>
      </c>
      <c r="H291" s="651" t="str">
        <f t="shared" si="14"/>
        <v>фото1</v>
      </c>
      <c r="I291" s="651"/>
      <c r="J291" s="650" t="s">
        <v>5688</v>
      </c>
      <c r="K291" s="652" t="s">
        <v>2769</v>
      </c>
      <c r="L291" s="653">
        <v>5</v>
      </c>
      <c r="M291" s="678">
        <v>3872.7</v>
      </c>
      <c r="N291" s="673">
        <f t="shared" si="15"/>
        <v>4259.97</v>
      </c>
      <c r="O291" s="655"/>
      <c r="P291" s="656"/>
      <c r="Q291" s="657">
        <v>4607105121959</v>
      </c>
      <c r="R291" s="658"/>
      <c r="S291" s="659" t="s">
        <v>4688</v>
      </c>
    </row>
    <row r="292" spans="1:21" ht="89.25" x14ac:dyDescent="0.2">
      <c r="A292" s="625">
        <v>277</v>
      </c>
      <c r="B292" s="646">
        <v>9927</v>
      </c>
      <c r="C292" s="647" t="s">
        <v>4692</v>
      </c>
      <c r="D292" s="648"/>
      <c r="E292" s="649" t="s">
        <v>2671</v>
      </c>
      <c r="F292" s="649" t="s">
        <v>4689</v>
      </c>
      <c r="G292" s="649" t="s">
        <v>4690</v>
      </c>
      <c r="H292" s="651" t="str">
        <f t="shared" si="14"/>
        <v>фото1</v>
      </c>
      <c r="I292" s="651"/>
      <c r="J292" s="650" t="s">
        <v>5689</v>
      </c>
      <c r="K292" s="652" t="s">
        <v>2769</v>
      </c>
      <c r="L292" s="653">
        <v>10</v>
      </c>
      <c r="M292" s="678">
        <v>3147.2</v>
      </c>
      <c r="N292" s="673">
        <f t="shared" si="15"/>
        <v>3461.92</v>
      </c>
      <c r="O292" s="655"/>
      <c r="P292" s="656"/>
      <c r="Q292" s="657">
        <v>4607105121966</v>
      </c>
      <c r="R292" s="658"/>
      <c r="S292" s="659" t="s">
        <v>3373</v>
      </c>
    </row>
    <row r="293" spans="1:21" ht="15" x14ac:dyDescent="0.2">
      <c r="A293" s="625">
        <v>278</v>
      </c>
      <c r="B293" s="646">
        <v>9928</v>
      </c>
      <c r="C293" s="647" t="s">
        <v>5751</v>
      </c>
      <c r="D293" s="648"/>
      <c r="E293" s="649" t="s">
        <v>2671</v>
      </c>
      <c r="F293" s="649" t="s">
        <v>5635</v>
      </c>
      <c r="G293" s="649" t="s">
        <v>5636</v>
      </c>
      <c r="H293" s="651" t="str">
        <f t="shared" si="14"/>
        <v>фото1</v>
      </c>
      <c r="I293" s="651"/>
      <c r="J293" s="650" t="s">
        <v>3513</v>
      </c>
      <c r="K293" s="652" t="s">
        <v>2769</v>
      </c>
      <c r="L293" s="653">
        <v>10</v>
      </c>
      <c r="M293" s="678">
        <v>4362.2</v>
      </c>
      <c r="N293" s="673">
        <f t="shared" si="15"/>
        <v>4798.42</v>
      </c>
      <c r="O293" s="655"/>
      <c r="P293" s="656"/>
      <c r="Q293" s="657">
        <v>4607105121973</v>
      </c>
      <c r="R293" s="658"/>
      <c r="S293" s="659" t="s">
        <v>3404</v>
      </c>
    </row>
    <row r="294" spans="1:21" ht="51" x14ac:dyDescent="0.2">
      <c r="A294" s="625">
        <v>279</v>
      </c>
      <c r="B294" s="646">
        <v>9821</v>
      </c>
      <c r="C294" s="647" t="s">
        <v>8193</v>
      </c>
      <c r="D294" s="648"/>
      <c r="E294" s="649" t="s">
        <v>2671</v>
      </c>
      <c r="F294" s="649" t="s">
        <v>8194</v>
      </c>
      <c r="G294" s="649" t="s">
        <v>8195</v>
      </c>
      <c r="H294" s="651" t="str">
        <f t="shared" si="14"/>
        <v>фото1</v>
      </c>
      <c r="I294" s="651"/>
      <c r="J294" s="650" t="s">
        <v>8196</v>
      </c>
      <c r="K294" s="652" t="s">
        <v>2769</v>
      </c>
      <c r="L294" s="653">
        <v>5</v>
      </c>
      <c r="M294" s="678">
        <v>2202.1</v>
      </c>
      <c r="N294" s="673">
        <f t="shared" si="15"/>
        <v>2422.31</v>
      </c>
      <c r="O294" s="655"/>
      <c r="P294" s="656"/>
      <c r="Q294" s="657">
        <v>4607105121980</v>
      </c>
      <c r="R294" s="658"/>
      <c r="S294" s="659" t="s">
        <v>3404</v>
      </c>
    </row>
    <row r="295" spans="1:21" ht="38.25" x14ac:dyDescent="0.2">
      <c r="A295" s="625">
        <v>280</v>
      </c>
      <c r="B295" s="646">
        <v>9822</v>
      </c>
      <c r="C295" s="647" t="s">
        <v>8197</v>
      </c>
      <c r="D295" s="648"/>
      <c r="E295" s="649" t="s">
        <v>2671</v>
      </c>
      <c r="F295" s="649" t="s">
        <v>8198</v>
      </c>
      <c r="G295" s="649" t="s">
        <v>8199</v>
      </c>
      <c r="H295" s="651" t="str">
        <f t="shared" si="14"/>
        <v>фото1</v>
      </c>
      <c r="I295" s="651"/>
      <c r="J295" s="650" t="s">
        <v>8200</v>
      </c>
      <c r="K295" s="652" t="s">
        <v>2769</v>
      </c>
      <c r="L295" s="653">
        <v>10</v>
      </c>
      <c r="M295" s="678">
        <v>3754.7</v>
      </c>
      <c r="N295" s="673">
        <f t="shared" si="15"/>
        <v>4130.17</v>
      </c>
      <c r="O295" s="655"/>
      <c r="P295" s="656"/>
      <c r="Q295" s="657">
        <v>4607105122000</v>
      </c>
      <c r="R295" s="658"/>
      <c r="S295" s="659" t="s">
        <v>3373</v>
      </c>
    </row>
    <row r="296" spans="1:21" ht="25.5" x14ac:dyDescent="0.2">
      <c r="A296" s="625">
        <v>281</v>
      </c>
      <c r="B296" s="646">
        <v>9823</v>
      </c>
      <c r="C296" s="647" t="s">
        <v>8201</v>
      </c>
      <c r="D296" s="648"/>
      <c r="E296" s="649" t="s">
        <v>2671</v>
      </c>
      <c r="F296" s="649" t="s">
        <v>8202</v>
      </c>
      <c r="G296" s="649" t="s">
        <v>8203</v>
      </c>
      <c r="H296" s="651" t="str">
        <f t="shared" si="14"/>
        <v>фото1</v>
      </c>
      <c r="I296" s="651"/>
      <c r="J296" s="650" t="s">
        <v>8204</v>
      </c>
      <c r="K296" s="652" t="s">
        <v>2769</v>
      </c>
      <c r="L296" s="653">
        <v>10</v>
      </c>
      <c r="M296" s="678">
        <v>2944.7</v>
      </c>
      <c r="N296" s="673">
        <f t="shared" si="15"/>
        <v>3239.17</v>
      </c>
      <c r="O296" s="655"/>
      <c r="P296" s="656"/>
      <c r="Q296" s="657">
        <v>4607105122017</v>
      </c>
      <c r="R296" s="658"/>
      <c r="S296" s="659" t="s">
        <v>3404</v>
      </c>
    </row>
    <row r="297" spans="1:21" ht="38.25" x14ac:dyDescent="0.2">
      <c r="A297" s="625">
        <v>282</v>
      </c>
      <c r="B297" s="646">
        <v>9931</v>
      </c>
      <c r="C297" s="647" t="s">
        <v>3514</v>
      </c>
      <c r="D297" s="648"/>
      <c r="E297" s="649" t="s">
        <v>2671</v>
      </c>
      <c r="F297" s="649" t="s">
        <v>3515</v>
      </c>
      <c r="G297" s="649" t="s">
        <v>3516</v>
      </c>
      <c r="H297" s="651" t="str">
        <f t="shared" si="14"/>
        <v>фото1</v>
      </c>
      <c r="I297" s="651"/>
      <c r="J297" s="650" t="s">
        <v>3517</v>
      </c>
      <c r="K297" s="652" t="s">
        <v>2769</v>
      </c>
      <c r="L297" s="653">
        <v>15</v>
      </c>
      <c r="M297" s="678">
        <v>3484.9</v>
      </c>
      <c r="N297" s="673">
        <f t="shared" si="15"/>
        <v>3833.3900000000003</v>
      </c>
      <c r="O297" s="655"/>
      <c r="P297" s="656"/>
      <c r="Q297" s="657">
        <v>4607105122048</v>
      </c>
      <c r="R297" s="658"/>
      <c r="S297" s="659" t="s">
        <v>3404</v>
      </c>
    </row>
    <row r="298" spans="1:21" ht="51" x14ac:dyDescent="0.2">
      <c r="A298" s="625">
        <v>283</v>
      </c>
      <c r="B298" s="646">
        <v>9824</v>
      </c>
      <c r="C298" s="647" t="s">
        <v>4120</v>
      </c>
      <c r="D298" s="648"/>
      <c r="E298" s="649" t="s">
        <v>2671</v>
      </c>
      <c r="F298" s="649" t="s">
        <v>4027</v>
      </c>
      <c r="G298" s="649" t="s">
        <v>4063</v>
      </c>
      <c r="H298" s="651" t="str">
        <f t="shared" si="14"/>
        <v>фото1</v>
      </c>
      <c r="I298" s="651"/>
      <c r="J298" s="650" t="s">
        <v>4091</v>
      </c>
      <c r="K298" s="652" t="s">
        <v>2769</v>
      </c>
      <c r="L298" s="653">
        <v>10</v>
      </c>
      <c r="M298" s="678">
        <v>3147.2</v>
      </c>
      <c r="N298" s="673">
        <f t="shared" si="15"/>
        <v>3461.92</v>
      </c>
      <c r="O298" s="655"/>
      <c r="P298" s="656"/>
      <c r="Q298" s="657">
        <v>4607105122055</v>
      </c>
      <c r="R298" s="658"/>
      <c r="S298" s="659" t="s">
        <v>3404</v>
      </c>
    </row>
  </sheetData>
  <sheetProtection sort="0" autoFilter="0"/>
  <protectedRanges>
    <protectedRange sqref="O15" name="Количество"/>
    <protectedRange sqref="O4" name="Диапазон1_3_1"/>
  </protectedRanges>
  <autoFilter ref="B15:S290"/>
  <sortState ref="A119:T147">
    <sortCondition ref="G119:G147"/>
  </sortState>
  <dataConsolidate/>
  <mergeCells count="9">
    <mergeCell ref="E7:J7"/>
    <mergeCell ref="E1:J5"/>
    <mergeCell ref="E9:J11"/>
    <mergeCell ref="P7:S12"/>
    <mergeCell ref="M9:O10"/>
    <mergeCell ref="L1:O1"/>
    <mergeCell ref="L2:O4"/>
    <mergeCell ref="M5:O5"/>
    <mergeCell ref="L6:O7"/>
  </mergeCells>
  <conditionalFormatting sqref="B173:D173">
    <cfRule type="duplicateValues" dxfId="108" priority="1"/>
  </conditionalFormatting>
  <conditionalFormatting sqref="Q16:S16">
    <cfRule type="containsText" dxfId="107" priority="49" operator="containsText" text="нов19">
      <formula>NOT(ISERROR(SEARCH("нов19",Q16)))</formula>
    </cfRule>
  </conditionalFormatting>
  <conditionalFormatting sqref="B16:D16">
    <cfRule type="duplicateValues" dxfId="106" priority="48"/>
  </conditionalFormatting>
  <conditionalFormatting sqref="Q18:S94">
    <cfRule type="containsText" dxfId="105" priority="44" operator="containsText" text="нов19">
      <formula>NOT(ISERROR(SEARCH("нов19",Q18)))</formula>
    </cfRule>
  </conditionalFormatting>
  <conditionalFormatting sqref="B18:B94">
    <cfRule type="duplicateValues" dxfId="104" priority="45" stopIfTrue="1"/>
  </conditionalFormatting>
  <conditionalFormatting sqref="Q18:Q94">
    <cfRule type="duplicateValues" dxfId="103" priority="46" stopIfTrue="1"/>
  </conditionalFormatting>
  <conditionalFormatting sqref="Q18:Q94">
    <cfRule type="duplicateValues" dxfId="102" priority="47" stopIfTrue="1"/>
  </conditionalFormatting>
  <conditionalFormatting sqref="Q97:S117">
    <cfRule type="containsText" dxfId="101" priority="40" operator="containsText" text="нов19">
      <formula>NOT(ISERROR(SEARCH("нов19",Q97)))</formula>
    </cfRule>
  </conditionalFormatting>
  <conditionalFormatting sqref="B97:B117">
    <cfRule type="duplicateValues" dxfId="100" priority="41" stopIfTrue="1"/>
  </conditionalFormatting>
  <conditionalFormatting sqref="Q97:Q117">
    <cfRule type="duplicateValues" dxfId="99" priority="42" stopIfTrue="1"/>
  </conditionalFormatting>
  <conditionalFormatting sqref="Q97:Q117">
    <cfRule type="duplicateValues" dxfId="98" priority="43" stopIfTrue="1"/>
  </conditionalFormatting>
  <conditionalFormatting sqref="Q119:S147">
    <cfRule type="containsText" dxfId="97" priority="36" operator="containsText" text="нов19">
      <formula>NOT(ISERROR(SEARCH("нов19",Q119)))</formula>
    </cfRule>
  </conditionalFormatting>
  <conditionalFormatting sqref="B119:B147">
    <cfRule type="duplicateValues" dxfId="96" priority="37" stopIfTrue="1"/>
  </conditionalFormatting>
  <conditionalFormatting sqref="Q119:Q147">
    <cfRule type="duplicateValues" dxfId="95" priority="38" stopIfTrue="1"/>
  </conditionalFormatting>
  <conditionalFormatting sqref="Q119:Q147">
    <cfRule type="duplicateValues" dxfId="94" priority="39" stopIfTrue="1"/>
  </conditionalFormatting>
  <conditionalFormatting sqref="Q149:S154">
    <cfRule type="containsText" dxfId="93" priority="32" operator="containsText" text="нов19">
      <formula>NOT(ISERROR(SEARCH("нов19",Q149)))</formula>
    </cfRule>
  </conditionalFormatting>
  <conditionalFormatting sqref="B149:B154">
    <cfRule type="duplicateValues" dxfId="92" priority="33" stopIfTrue="1"/>
  </conditionalFormatting>
  <conditionalFormatting sqref="Q149:Q154">
    <cfRule type="duplicateValues" dxfId="91" priority="34" stopIfTrue="1"/>
  </conditionalFormatting>
  <conditionalFormatting sqref="Q149:Q154">
    <cfRule type="duplicateValues" dxfId="90" priority="35" stopIfTrue="1"/>
  </conditionalFormatting>
  <conditionalFormatting sqref="Q156:S160">
    <cfRule type="containsText" dxfId="89" priority="28" operator="containsText" text="нов19">
      <formula>NOT(ISERROR(SEARCH("нов19",Q156)))</formula>
    </cfRule>
  </conditionalFormatting>
  <conditionalFormatting sqref="B156:B160">
    <cfRule type="duplicateValues" dxfId="88" priority="29" stopIfTrue="1"/>
  </conditionalFormatting>
  <conditionalFormatting sqref="Q156:Q160">
    <cfRule type="duplicateValues" dxfId="87" priority="30" stopIfTrue="1"/>
  </conditionalFormatting>
  <conditionalFormatting sqref="Q156:Q160">
    <cfRule type="duplicateValues" dxfId="86" priority="31" stopIfTrue="1"/>
  </conditionalFormatting>
  <conditionalFormatting sqref="Q162:S172">
    <cfRule type="containsText" dxfId="85" priority="24" operator="containsText" text="нов19">
      <formula>NOT(ISERROR(SEARCH("нов19",Q162)))</formula>
    </cfRule>
  </conditionalFormatting>
  <conditionalFormatting sqref="B162:B172">
    <cfRule type="duplicateValues" dxfId="84" priority="25" stopIfTrue="1"/>
  </conditionalFormatting>
  <conditionalFormatting sqref="Q162:Q172">
    <cfRule type="duplicateValues" dxfId="83" priority="26" stopIfTrue="1"/>
  </conditionalFormatting>
  <conditionalFormatting sqref="Q162:Q172">
    <cfRule type="duplicateValues" dxfId="82" priority="27" stopIfTrue="1"/>
  </conditionalFormatting>
  <conditionalFormatting sqref="Q175:S177">
    <cfRule type="containsText" dxfId="81" priority="20" operator="containsText" text="нов19">
      <formula>NOT(ISERROR(SEARCH("нов19",Q175)))</formula>
    </cfRule>
  </conditionalFormatting>
  <conditionalFormatting sqref="B175:B177">
    <cfRule type="duplicateValues" dxfId="80" priority="21" stopIfTrue="1"/>
  </conditionalFormatting>
  <conditionalFormatting sqref="Q175:Q177">
    <cfRule type="duplicateValues" dxfId="79" priority="22" stopIfTrue="1"/>
  </conditionalFormatting>
  <conditionalFormatting sqref="Q175:Q177">
    <cfRule type="duplicateValues" dxfId="78" priority="23" stopIfTrue="1"/>
  </conditionalFormatting>
  <conditionalFormatting sqref="Q179:S272">
    <cfRule type="containsText" dxfId="77" priority="16" operator="containsText" text="нов19">
      <formula>NOT(ISERROR(SEARCH("нов19",Q179)))</formula>
    </cfRule>
  </conditionalFormatting>
  <conditionalFormatting sqref="B179:B272">
    <cfRule type="duplicateValues" dxfId="76" priority="17" stopIfTrue="1"/>
  </conditionalFormatting>
  <conditionalFormatting sqref="Q179:Q272">
    <cfRule type="duplicateValues" dxfId="75" priority="18" stopIfTrue="1"/>
  </conditionalFormatting>
  <conditionalFormatting sqref="Q179:Q272">
    <cfRule type="duplicateValues" dxfId="74" priority="19" stopIfTrue="1"/>
  </conditionalFormatting>
  <conditionalFormatting sqref="Q274:S298">
    <cfRule type="containsText" dxfId="73" priority="12" operator="containsText" text="нов19">
      <formula>NOT(ISERROR(SEARCH("нов19",Q274)))</formula>
    </cfRule>
  </conditionalFormatting>
  <conditionalFormatting sqref="B274:B298">
    <cfRule type="duplicateValues" dxfId="72" priority="13" stopIfTrue="1"/>
  </conditionalFormatting>
  <conditionalFormatting sqref="Q274:Q298">
    <cfRule type="duplicateValues" dxfId="71" priority="14" stopIfTrue="1"/>
  </conditionalFormatting>
  <conditionalFormatting sqref="Q274:Q298">
    <cfRule type="duplicateValues" dxfId="70" priority="15" stopIfTrue="1"/>
  </conditionalFormatting>
  <conditionalFormatting sqref="Q17:S17">
    <cfRule type="containsText" dxfId="69" priority="11" operator="containsText" text="нов19">
      <formula>NOT(ISERROR(SEARCH("нов19",Q17)))</formula>
    </cfRule>
  </conditionalFormatting>
  <conditionalFormatting sqref="Q95:S96">
    <cfRule type="containsText" dxfId="68" priority="10" operator="containsText" text="нов19">
      <formula>NOT(ISERROR(SEARCH("нов19",Q95)))</formula>
    </cfRule>
  </conditionalFormatting>
  <conditionalFormatting sqref="Q118:S118">
    <cfRule type="containsText" dxfId="67" priority="9" operator="containsText" text="нов19">
      <formula>NOT(ISERROR(SEARCH("нов19",Q118)))</formula>
    </cfRule>
  </conditionalFormatting>
  <conditionalFormatting sqref="Q148:S148">
    <cfRule type="containsText" dxfId="66" priority="8" operator="containsText" text="нов19">
      <formula>NOT(ISERROR(SEARCH("нов19",Q148)))</formula>
    </cfRule>
  </conditionalFormatting>
  <conditionalFormatting sqref="Q155:S155">
    <cfRule type="containsText" dxfId="65" priority="7" operator="containsText" text="нов19">
      <formula>NOT(ISERROR(SEARCH("нов19",Q155)))</formula>
    </cfRule>
  </conditionalFormatting>
  <conditionalFormatting sqref="Q161:S161">
    <cfRule type="containsText" dxfId="64" priority="6" operator="containsText" text="нов19">
      <formula>NOT(ISERROR(SEARCH("нов19",Q161)))</formula>
    </cfRule>
  </conditionalFormatting>
  <conditionalFormatting sqref="Q174:S174">
    <cfRule type="containsText" dxfId="63" priority="5" operator="containsText" text="нов19">
      <formula>NOT(ISERROR(SEARCH("нов19",Q174)))</formula>
    </cfRule>
  </conditionalFormatting>
  <conditionalFormatting sqref="Q178:S178">
    <cfRule type="containsText" dxfId="62" priority="4" operator="containsText" text="нов19">
      <formula>NOT(ISERROR(SEARCH("нов19",Q178)))</formula>
    </cfRule>
  </conditionalFormatting>
  <conditionalFormatting sqref="Q273:S273">
    <cfRule type="containsText" dxfId="61" priority="3" operator="containsText" text="нов19">
      <formula>NOT(ISERROR(SEARCH("нов19",Q273)))</formula>
    </cfRule>
  </conditionalFormatting>
  <conditionalFormatting sqref="Q173:S173">
    <cfRule type="containsText" dxfId="60" priority="2" operator="containsText" text="нов19">
      <formula>NOT(ISERROR(SEARCH("нов19",Q173)))</formula>
    </cfRule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
&amp;C&amp;"Arial Cyr,полужирный"&amp;12Программа &amp;A
"COLOR LINE"
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U644"/>
  <sheetViews>
    <sheetView view="pageBreakPreview" zoomScale="90" zoomScaleNormal="100" zoomScaleSheetLayoutView="90" workbookViewId="0">
      <pane ySplit="16" topLeftCell="A390" activePane="bottomLeft" state="frozen"/>
      <selection pane="bottomLeft" activeCell="L17" sqref="L17:L644"/>
    </sheetView>
  </sheetViews>
  <sheetFormatPr defaultColWidth="9.140625" defaultRowHeight="12.75" outlineLevelCol="1" x14ac:dyDescent="0.2"/>
  <cols>
    <col min="1" max="1" width="4.140625" customWidth="1"/>
    <col min="2" max="2" width="8.85546875" customWidth="1"/>
    <col min="3" max="3" width="9.42578125" hidden="1" customWidth="1"/>
    <col min="4" max="4" width="21.85546875" customWidth="1"/>
    <col min="5" max="5" width="21.42578125" customWidth="1"/>
    <col min="6" max="6" width="10.140625" customWidth="1"/>
    <col min="7" max="7" width="2.28515625" customWidth="1"/>
    <col min="8" max="8" width="40.85546875" customWidth="1"/>
    <col min="9" max="9" width="4.28515625" customWidth="1"/>
    <col min="10" max="10" width="6.42578125" customWidth="1"/>
    <col min="11" max="11" width="7.85546875" customWidth="1"/>
    <col min="12" max="12" width="10" hidden="1" customWidth="1"/>
    <col min="13" max="13" width="10" customWidth="1"/>
    <col min="14" max="14" width="9.42578125" customWidth="1"/>
    <col min="15" max="15" width="9.5703125" customWidth="1"/>
    <col min="16" max="16" width="9.28515625" customWidth="1" outlineLevel="1"/>
    <col min="17" max="17" width="17.140625" customWidth="1"/>
    <col min="18" max="18" width="6.140625" customWidth="1"/>
  </cols>
  <sheetData>
    <row r="1" spans="1:21" ht="28.5" customHeight="1" thickBot="1" x14ac:dyDescent="0.4">
      <c r="A1" s="20"/>
      <c r="B1" s="95"/>
      <c r="C1" s="96"/>
      <c r="D1" s="161" t="s">
        <v>4493</v>
      </c>
      <c r="E1" s="133"/>
      <c r="F1" s="133"/>
      <c r="G1" s="133"/>
      <c r="H1" s="134"/>
      <c r="I1" s="3"/>
      <c r="J1" s="199"/>
      <c r="K1" s="874" t="s">
        <v>577</v>
      </c>
      <c r="L1" s="875"/>
      <c r="M1" s="1101"/>
      <c r="N1" s="875"/>
      <c r="O1" s="876"/>
      <c r="P1" s="5"/>
      <c r="Q1" s="6"/>
      <c r="R1" s="2"/>
      <c r="S1" s="7"/>
      <c r="T1" s="7"/>
      <c r="U1" s="6"/>
    </row>
    <row r="2" spans="1:21" ht="6" customHeight="1" x14ac:dyDescent="0.3">
      <c r="A2" s="94"/>
      <c r="B2" s="95"/>
      <c r="C2" s="162"/>
      <c r="D2" s="877"/>
      <c r="E2" s="877"/>
      <c r="F2" s="877"/>
      <c r="G2" s="877"/>
      <c r="H2" s="877"/>
      <c r="I2" s="3"/>
      <c r="J2" s="199"/>
      <c r="K2" s="878">
        <f>'ЗАКАЗ-ФОРМА'!C16</f>
        <v>0</v>
      </c>
      <c r="L2" s="879"/>
      <c r="M2" s="879"/>
      <c r="N2" s="879"/>
      <c r="O2" s="880"/>
      <c r="P2" s="83"/>
      <c r="Q2" s="83"/>
      <c r="R2" s="2"/>
      <c r="S2" s="7"/>
      <c r="T2" s="7"/>
      <c r="U2" s="7"/>
    </row>
    <row r="3" spans="1:21" ht="27.75" customHeight="1" x14ac:dyDescent="0.3">
      <c r="A3" s="94"/>
      <c r="B3" s="95"/>
      <c r="C3" s="162"/>
      <c r="D3" s="887" t="s">
        <v>5792</v>
      </c>
      <c r="E3" s="887"/>
      <c r="F3" s="887"/>
      <c r="G3" s="887"/>
      <c r="H3" s="887"/>
      <c r="I3" s="3"/>
      <c r="J3" s="199"/>
      <c r="K3" s="881"/>
      <c r="L3" s="882"/>
      <c r="M3" s="882"/>
      <c r="N3" s="882"/>
      <c r="O3" s="883"/>
      <c r="P3" s="83"/>
      <c r="Q3" s="83"/>
      <c r="R3" s="2"/>
      <c r="S3" s="7"/>
      <c r="T3" s="7"/>
      <c r="U3" s="7"/>
    </row>
    <row r="4" spans="1:21" ht="3.75" customHeight="1" thickBot="1" x14ac:dyDescent="0.25">
      <c r="A4" s="94"/>
      <c r="B4" s="95"/>
      <c r="C4" s="162"/>
      <c r="D4" s="888" t="s">
        <v>5791</v>
      </c>
      <c r="E4" s="888"/>
      <c r="F4" s="888"/>
      <c r="G4" s="888"/>
      <c r="H4" s="888"/>
      <c r="I4" s="888"/>
      <c r="J4" s="213"/>
      <c r="K4" s="884"/>
      <c r="L4" s="885"/>
      <c r="M4" s="1102"/>
      <c r="N4" s="885"/>
      <c r="O4" s="886"/>
      <c r="P4" s="83"/>
      <c r="Q4" s="939" t="s">
        <v>50</v>
      </c>
      <c r="R4" s="939"/>
      <c r="S4" s="939"/>
      <c r="T4" s="939"/>
      <c r="U4" s="7"/>
    </row>
    <row r="5" spans="1:21" ht="10.5" customHeight="1" thickBot="1" x14ac:dyDescent="0.25">
      <c r="A5" s="94"/>
      <c r="B5" s="95"/>
      <c r="C5" s="162"/>
      <c r="D5" s="888"/>
      <c r="E5" s="888"/>
      <c r="F5" s="888"/>
      <c r="G5" s="888"/>
      <c r="H5" s="888"/>
      <c r="I5" s="888"/>
      <c r="J5" s="213"/>
      <c r="K5" s="889" t="s">
        <v>578</v>
      </c>
      <c r="L5" s="889"/>
      <c r="M5" s="889"/>
      <c r="N5" s="889"/>
      <c r="O5" s="889"/>
      <c r="P5" s="83"/>
      <c r="Q5" s="939"/>
      <c r="R5" s="939"/>
      <c r="S5" s="939"/>
      <c r="T5" s="939"/>
      <c r="U5" s="7"/>
    </row>
    <row r="6" spans="1:21" ht="3.75" customHeight="1" x14ac:dyDescent="0.2">
      <c r="A6" s="8"/>
      <c r="B6" s="98"/>
      <c r="C6" s="162"/>
      <c r="D6" s="196"/>
      <c r="E6" s="197"/>
      <c r="F6" s="83"/>
      <c r="G6" s="83"/>
      <c r="H6" s="196"/>
      <c r="I6" s="198"/>
      <c r="J6" s="114"/>
      <c r="K6" s="940">
        <f>SUM(P18:P644)</f>
        <v>0</v>
      </c>
      <c r="L6" s="941"/>
      <c r="M6" s="941"/>
      <c r="N6" s="941"/>
      <c r="O6" s="942"/>
      <c r="P6" s="83"/>
      <c r="Q6" s="939"/>
      <c r="R6" s="939"/>
      <c r="S6" s="939"/>
      <c r="T6" s="939"/>
      <c r="U6" s="7"/>
    </row>
    <row r="7" spans="1:21" ht="16.5" customHeight="1" thickBot="1" x14ac:dyDescent="0.3">
      <c r="A7" s="8"/>
      <c r="B7" s="98"/>
      <c r="C7" s="162"/>
      <c r="D7" s="1103" t="s">
        <v>5793</v>
      </c>
      <c r="E7" s="1103"/>
      <c r="F7" s="1103"/>
      <c r="G7" s="1103"/>
      <c r="H7" s="1103"/>
      <c r="I7" s="1103"/>
      <c r="J7" s="202" t="s">
        <v>260</v>
      </c>
      <c r="K7" s="943"/>
      <c r="L7" s="944"/>
      <c r="M7" s="1092"/>
      <c r="N7" s="944"/>
      <c r="O7" s="945"/>
      <c r="P7" s="83"/>
      <c r="Q7" s="939"/>
      <c r="R7" s="939"/>
      <c r="S7" s="939"/>
      <c r="T7" s="939"/>
      <c r="U7" s="7"/>
    </row>
    <row r="8" spans="1:21" ht="3.95" customHeight="1" thickBot="1" x14ac:dyDescent="0.3">
      <c r="A8" s="8"/>
      <c r="B8" s="98"/>
      <c r="C8" s="162"/>
      <c r="D8" s="78"/>
      <c r="E8" s="78"/>
      <c r="F8" s="83"/>
      <c r="G8" s="83"/>
      <c r="H8" s="78"/>
      <c r="I8" s="79"/>
      <c r="J8" s="113"/>
      <c r="K8" s="80"/>
      <c r="L8" s="80"/>
      <c r="M8" s="80"/>
      <c r="N8" s="97"/>
      <c r="O8" s="80"/>
      <c r="P8" s="83"/>
      <c r="Q8" s="939"/>
      <c r="R8" s="939"/>
      <c r="S8" s="939"/>
      <c r="T8" s="939"/>
      <c r="U8" s="7"/>
    </row>
    <row r="9" spans="1:21" ht="11.1" customHeight="1" x14ac:dyDescent="0.2">
      <c r="A9" s="8"/>
      <c r="B9" s="98"/>
      <c r="C9" s="162"/>
      <c r="D9" s="872" t="s">
        <v>4705</v>
      </c>
      <c r="E9" s="873"/>
      <c r="F9" s="873"/>
      <c r="G9" s="873"/>
      <c r="H9" s="873"/>
      <c r="I9" s="112"/>
      <c r="J9" s="113"/>
      <c r="K9" s="54"/>
      <c r="L9" s="930">
        <f>SUM(O18:O644)</f>
        <v>0</v>
      </c>
      <c r="M9" s="931"/>
      <c r="N9" s="931"/>
      <c r="O9" s="932"/>
      <c r="P9" s="83"/>
      <c r="Q9" s="939"/>
      <c r="R9" s="939"/>
      <c r="S9" s="939"/>
      <c r="T9" s="939"/>
      <c r="U9" s="7"/>
    </row>
    <row r="10" spans="1:21" ht="16.5" customHeight="1" thickBot="1" x14ac:dyDescent="0.25">
      <c r="A10" s="9"/>
      <c r="B10" s="99"/>
      <c r="C10" s="162"/>
      <c r="D10" s="873"/>
      <c r="E10" s="873"/>
      <c r="F10" s="873"/>
      <c r="G10" s="873"/>
      <c r="H10" s="873"/>
      <c r="I10" s="112"/>
      <c r="J10" s="114"/>
      <c r="K10" s="76" t="s">
        <v>261</v>
      </c>
      <c r="L10" s="933"/>
      <c r="M10" s="1081"/>
      <c r="N10" s="934"/>
      <c r="O10" s="935"/>
      <c r="P10" s="83"/>
      <c r="Q10" s="939"/>
      <c r="R10" s="939"/>
      <c r="S10" s="939"/>
      <c r="T10" s="939"/>
      <c r="U10" s="7"/>
    </row>
    <row r="11" spans="1:21" ht="19.5" customHeight="1" x14ac:dyDescent="0.25">
      <c r="A11" s="10"/>
      <c r="B11" s="100"/>
      <c r="C11" s="97"/>
      <c r="D11" s="873"/>
      <c r="E11" s="873"/>
      <c r="F11" s="873"/>
      <c r="G11" s="873"/>
      <c r="H11" s="873"/>
      <c r="I11" s="112"/>
      <c r="J11" s="114"/>
      <c r="K11" s="11"/>
      <c r="L11" s="1093" t="s">
        <v>4691</v>
      </c>
      <c r="M11" s="1093"/>
      <c r="N11" s="1093"/>
      <c r="O11" s="116"/>
      <c r="P11" s="19"/>
      <c r="Q11" s="7"/>
      <c r="R11" s="21"/>
      <c r="S11" s="7"/>
      <c r="T11" s="7"/>
      <c r="U11" s="7"/>
    </row>
    <row r="12" spans="1:21" ht="13.5" customHeight="1" thickBot="1" x14ac:dyDescent="0.25">
      <c r="A12" s="12"/>
      <c r="B12" s="98"/>
      <c r="C12" s="97"/>
      <c r="D12" s="110"/>
      <c r="E12" s="111"/>
      <c r="F12" s="5"/>
      <c r="G12" s="5"/>
      <c r="H12" s="111"/>
      <c r="I12" s="111"/>
      <c r="J12" s="111"/>
      <c r="K12" s="14"/>
      <c r="L12" s="115"/>
      <c r="M12" s="115"/>
      <c r="N12" s="97"/>
      <c r="O12" s="116"/>
      <c r="P12" s="19"/>
      <c r="Q12" s="7"/>
      <c r="R12" s="21"/>
      <c r="S12" s="7"/>
      <c r="T12" s="7"/>
      <c r="U12" s="7"/>
    </row>
    <row r="13" spans="1:21" ht="9.75" customHeight="1" thickBot="1" x14ac:dyDescent="0.25">
      <c r="A13" s="904" t="s">
        <v>59</v>
      </c>
      <c r="B13" s="904" t="s">
        <v>4494</v>
      </c>
      <c r="C13" s="904"/>
      <c r="D13" s="907" t="s">
        <v>60</v>
      </c>
      <c r="E13" s="908"/>
      <c r="F13" s="913" t="s">
        <v>1578</v>
      </c>
      <c r="G13" s="914"/>
      <c r="H13" s="890" t="s">
        <v>61</v>
      </c>
      <c r="I13" s="893" t="s">
        <v>62</v>
      </c>
      <c r="J13" s="896" t="s">
        <v>2438</v>
      </c>
      <c r="K13" s="899" t="s">
        <v>64</v>
      </c>
      <c r="L13" s="900"/>
      <c r="M13" s="679"/>
      <c r="N13" s="901" t="s">
        <v>4704</v>
      </c>
      <c r="O13" s="1094" t="s">
        <v>4693</v>
      </c>
      <c r="P13" s="919" t="s">
        <v>65</v>
      </c>
      <c r="Q13" s="922" t="s">
        <v>66</v>
      </c>
      <c r="R13" s="925" t="s">
        <v>2304</v>
      </c>
      <c r="S13" s="7"/>
      <c r="T13" s="7"/>
      <c r="U13" s="7"/>
    </row>
    <row r="14" spans="1:21" ht="12" customHeight="1" thickBot="1" x14ac:dyDescent="0.25">
      <c r="A14" s="905"/>
      <c r="B14" s="905"/>
      <c r="C14" s="905"/>
      <c r="D14" s="909"/>
      <c r="E14" s="910"/>
      <c r="F14" s="915"/>
      <c r="G14" s="916"/>
      <c r="H14" s="891"/>
      <c r="I14" s="894"/>
      <c r="J14" s="897"/>
      <c r="K14" s="928" t="s">
        <v>68</v>
      </c>
      <c r="L14" s="929"/>
      <c r="M14" s="680"/>
      <c r="N14" s="902"/>
      <c r="O14" s="1095"/>
      <c r="P14" s="920"/>
      <c r="Q14" s="923"/>
      <c r="R14" s="926"/>
      <c r="S14" s="7"/>
      <c r="T14" s="7"/>
      <c r="U14" s="7"/>
    </row>
    <row r="15" spans="1:21" ht="25.5" customHeight="1" thickBot="1" x14ac:dyDescent="0.25">
      <c r="A15" s="906"/>
      <c r="B15" s="906"/>
      <c r="C15" s="906"/>
      <c r="D15" s="1097"/>
      <c r="E15" s="1098"/>
      <c r="F15" s="1099"/>
      <c r="G15" s="1100"/>
      <c r="H15" s="892"/>
      <c r="I15" s="895"/>
      <c r="J15" s="898"/>
      <c r="K15" s="102" t="s">
        <v>63</v>
      </c>
      <c r="L15" s="15" t="s">
        <v>69</v>
      </c>
      <c r="M15" s="251" t="s">
        <v>69</v>
      </c>
      <c r="N15" s="903"/>
      <c r="O15" s="1096"/>
      <c r="P15" s="921"/>
      <c r="Q15" s="924"/>
      <c r="R15" s="927"/>
      <c r="S15" s="7"/>
      <c r="T15" s="7"/>
      <c r="U15" s="7"/>
    </row>
    <row r="16" spans="1:21" ht="17.25" customHeight="1" x14ac:dyDescent="0.2">
      <c r="A16" s="16"/>
      <c r="B16" s="229"/>
      <c r="C16" s="229"/>
      <c r="D16" s="230" t="s">
        <v>71</v>
      </c>
      <c r="E16" s="231"/>
      <c r="F16" s="231"/>
      <c r="G16" s="231"/>
      <c r="H16" s="231"/>
      <c r="I16" s="232"/>
      <c r="J16" s="232"/>
      <c r="K16" s="229"/>
      <c r="L16" s="229"/>
      <c r="M16" s="229"/>
      <c r="N16" s="229"/>
      <c r="O16" s="229"/>
      <c r="P16" s="117"/>
      <c r="Q16" s="17"/>
      <c r="R16" s="17"/>
      <c r="S16" s="18"/>
      <c r="T16" s="18"/>
      <c r="U16" s="18"/>
    </row>
    <row r="17" spans="1:18" ht="15.75" x14ac:dyDescent="0.2">
      <c r="A17" s="239">
        <v>1</v>
      </c>
      <c r="B17" s="233"/>
      <c r="C17" s="233"/>
      <c r="D17" s="234" t="s">
        <v>72</v>
      </c>
      <c r="E17" s="234"/>
      <c r="F17" s="234"/>
      <c r="G17" s="234"/>
      <c r="H17" s="238"/>
      <c r="I17" s="235"/>
      <c r="J17" s="236"/>
      <c r="K17" s="236"/>
      <c r="L17" s="682"/>
      <c r="M17" s="237"/>
      <c r="N17" s="238"/>
      <c r="O17" s="238"/>
      <c r="P17" s="238"/>
      <c r="Q17" s="238"/>
      <c r="R17" s="238"/>
    </row>
    <row r="18" spans="1:18" ht="22.5" customHeight="1" x14ac:dyDescent="0.2">
      <c r="A18" s="239">
        <v>2</v>
      </c>
      <c r="B18" s="136">
        <v>13655</v>
      </c>
      <c r="C18" s="142" t="s">
        <v>5801</v>
      </c>
      <c r="D18" s="141" t="s">
        <v>5802</v>
      </c>
      <c r="E18" s="143" t="s">
        <v>5803</v>
      </c>
      <c r="F18" s="163" t="str">
        <f t="shared" ref="F18:F31" si="0">HYPERLINK("http://www.gardenbulbs.ru/images/Lilium_CL/thumbnails/"&amp;C18&amp;".jpg","фото")</f>
        <v>фото</v>
      </c>
      <c r="G18" s="164"/>
      <c r="H18" s="152" t="s">
        <v>5804</v>
      </c>
      <c r="I18" s="155">
        <v>110</v>
      </c>
      <c r="J18" s="139" t="s">
        <v>593</v>
      </c>
      <c r="K18" s="135">
        <v>25</v>
      </c>
      <c r="L18" s="683">
        <v>622.20000000000005</v>
      </c>
      <c r="M18" s="681">
        <f>L18*1.1</f>
        <v>684.42000000000007</v>
      </c>
      <c r="N18" s="137"/>
      <c r="O18" s="151"/>
      <c r="P18" s="86">
        <f t="shared" ref="P18:P31" si="1">IF(ISERROR(L18*O18),0,L18*O18)</f>
        <v>0</v>
      </c>
      <c r="Q18" s="144">
        <v>4607105155497</v>
      </c>
      <c r="R18" s="140"/>
    </row>
    <row r="19" spans="1:18" ht="24" x14ac:dyDescent="0.2">
      <c r="A19" s="239">
        <v>3</v>
      </c>
      <c r="B19" s="136">
        <v>11054</v>
      </c>
      <c r="C19" s="142" t="s">
        <v>4125</v>
      </c>
      <c r="D19" s="141" t="s">
        <v>4126</v>
      </c>
      <c r="E19" s="143" t="s">
        <v>4127</v>
      </c>
      <c r="F19" s="163" t="str">
        <f t="shared" si="0"/>
        <v>фото</v>
      </c>
      <c r="G19" s="164"/>
      <c r="H19" s="152" t="s">
        <v>4128</v>
      </c>
      <c r="I19" s="155">
        <v>100</v>
      </c>
      <c r="J19" s="139" t="s">
        <v>593</v>
      </c>
      <c r="K19" s="135">
        <v>25</v>
      </c>
      <c r="L19" s="683">
        <v>642.6</v>
      </c>
      <c r="M19" s="681">
        <f t="shared" ref="M19:M82" si="2">L19*1.1</f>
        <v>706.86000000000013</v>
      </c>
      <c r="N19" s="137"/>
      <c r="O19" s="151"/>
      <c r="P19" s="86">
        <f t="shared" si="1"/>
        <v>0</v>
      </c>
      <c r="Q19" s="144">
        <v>4607105129399</v>
      </c>
      <c r="R19" s="140"/>
    </row>
    <row r="20" spans="1:18" ht="24" x14ac:dyDescent="0.2">
      <c r="A20" s="239">
        <v>4</v>
      </c>
      <c r="B20" s="136">
        <v>11055</v>
      </c>
      <c r="C20" s="142" t="s">
        <v>5805</v>
      </c>
      <c r="D20" s="141" t="s">
        <v>5806</v>
      </c>
      <c r="E20" s="143" t="s">
        <v>5807</v>
      </c>
      <c r="F20" s="163" t="str">
        <f t="shared" si="0"/>
        <v>фото</v>
      </c>
      <c r="G20" s="164"/>
      <c r="H20" s="152" t="s">
        <v>5808</v>
      </c>
      <c r="I20" s="155">
        <v>110</v>
      </c>
      <c r="J20" s="139" t="s">
        <v>593</v>
      </c>
      <c r="K20" s="135">
        <v>25</v>
      </c>
      <c r="L20" s="683">
        <v>738.6</v>
      </c>
      <c r="M20" s="681">
        <f t="shared" si="2"/>
        <v>812.46</v>
      </c>
      <c r="N20" s="137"/>
      <c r="O20" s="151"/>
      <c r="P20" s="86">
        <f t="shared" si="1"/>
        <v>0</v>
      </c>
      <c r="Q20" s="144">
        <v>4607105129412</v>
      </c>
      <c r="R20" s="140"/>
    </row>
    <row r="21" spans="1:18" ht="24" x14ac:dyDescent="0.2">
      <c r="A21" s="239">
        <v>5</v>
      </c>
      <c r="B21" s="136">
        <v>11056</v>
      </c>
      <c r="C21" s="142" t="s">
        <v>4912</v>
      </c>
      <c r="D21" s="141" t="s">
        <v>4728</v>
      </c>
      <c r="E21" s="143" t="s">
        <v>4729</v>
      </c>
      <c r="F21" s="163" t="str">
        <f t="shared" si="0"/>
        <v>фото</v>
      </c>
      <c r="G21" s="164"/>
      <c r="H21" s="152" t="s">
        <v>5809</v>
      </c>
      <c r="I21" s="155">
        <v>110</v>
      </c>
      <c r="J21" s="139" t="s">
        <v>593</v>
      </c>
      <c r="K21" s="135">
        <v>25</v>
      </c>
      <c r="L21" s="683">
        <v>692.8</v>
      </c>
      <c r="M21" s="681">
        <f t="shared" si="2"/>
        <v>762.08</v>
      </c>
      <c r="N21" s="137"/>
      <c r="O21" s="151"/>
      <c r="P21" s="86">
        <f t="shared" si="1"/>
        <v>0</v>
      </c>
      <c r="Q21" s="144">
        <v>4607105129429</v>
      </c>
      <c r="R21" s="140"/>
    </row>
    <row r="22" spans="1:18" ht="24" x14ac:dyDescent="0.2">
      <c r="A22" s="239">
        <v>6</v>
      </c>
      <c r="B22" s="136">
        <v>7834</v>
      </c>
      <c r="C22" s="142" t="s">
        <v>1465</v>
      </c>
      <c r="D22" s="141" t="s">
        <v>74</v>
      </c>
      <c r="E22" s="143" t="s">
        <v>73</v>
      </c>
      <c r="F22" s="163" t="str">
        <f t="shared" si="0"/>
        <v>фото</v>
      </c>
      <c r="G22" s="164"/>
      <c r="H22" s="152" t="s">
        <v>75</v>
      </c>
      <c r="I22" s="155">
        <v>110</v>
      </c>
      <c r="J22" s="139" t="s">
        <v>594</v>
      </c>
      <c r="K22" s="135">
        <v>25</v>
      </c>
      <c r="L22" s="683">
        <v>681.1</v>
      </c>
      <c r="M22" s="681">
        <f t="shared" si="2"/>
        <v>749.21</v>
      </c>
      <c r="N22" s="137"/>
      <c r="O22" s="151"/>
      <c r="P22" s="86">
        <f t="shared" si="1"/>
        <v>0</v>
      </c>
      <c r="Q22" s="144">
        <v>4607105129436</v>
      </c>
      <c r="R22" s="140"/>
    </row>
    <row r="23" spans="1:18" ht="19.5" customHeight="1" x14ac:dyDescent="0.2">
      <c r="A23" s="239">
        <v>7</v>
      </c>
      <c r="B23" s="136">
        <v>7829</v>
      </c>
      <c r="C23" s="142" t="s">
        <v>4129</v>
      </c>
      <c r="D23" s="141" t="s">
        <v>4130</v>
      </c>
      <c r="E23" s="143" t="s">
        <v>4131</v>
      </c>
      <c r="F23" s="163" t="str">
        <f t="shared" si="0"/>
        <v>фото</v>
      </c>
      <c r="G23" s="164"/>
      <c r="H23" s="152" t="s">
        <v>4132</v>
      </c>
      <c r="I23" s="155">
        <v>100</v>
      </c>
      <c r="J23" s="139" t="s">
        <v>593</v>
      </c>
      <c r="K23" s="135">
        <v>25</v>
      </c>
      <c r="L23" s="683">
        <v>597.29999999999995</v>
      </c>
      <c r="M23" s="681">
        <f t="shared" si="2"/>
        <v>657.03</v>
      </c>
      <c r="N23" s="137"/>
      <c r="O23" s="151"/>
      <c r="P23" s="86">
        <f t="shared" si="1"/>
        <v>0</v>
      </c>
      <c r="Q23" s="144">
        <v>4607105129450</v>
      </c>
      <c r="R23" s="140"/>
    </row>
    <row r="24" spans="1:18" ht="24" x14ac:dyDescent="0.2">
      <c r="A24" s="239">
        <v>8</v>
      </c>
      <c r="B24" s="136">
        <v>7810</v>
      </c>
      <c r="C24" s="142" t="s">
        <v>1466</v>
      </c>
      <c r="D24" s="141" t="s">
        <v>1418</v>
      </c>
      <c r="E24" s="143" t="s">
        <v>1419</v>
      </c>
      <c r="F24" s="163" t="str">
        <f t="shared" si="0"/>
        <v>фото</v>
      </c>
      <c r="G24" s="164"/>
      <c r="H24" s="152" t="s">
        <v>1420</v>
      </c>
      <c r="I24" s="155">
        <v>90</v>
      </c>
      <c r="J24" s="139" t="s">
        <v>593</v>
      </c>
      <c r="K24" s="135">
        <v>25</v>
      </c>
      <c r="L24" s="683">
        <v>689.1</v>
      </c>
      <c r="M24" s="681">
        <f t="shared" si="2"/>
        <v>758.0100000000001</v>
      </c>
      <c r="N24" s="137"/>
      <c r="O24" s="151"/>
      <c r="P24" s="86">
        <f t="shared" si="1"/>
        <v>0</v>
      </c>
      <c r="Q24" s="144">
        <v>4607105129467</v>
      </c>
      <c r="R24" s="140"/>
    </row>
    <row r="25" spans="1:18" ht="24" x14ac:dyDescent="0.2">
      <c r="A25" s="239">
        <v>9</v>
      </c>
      <c r="B25" s="136">
        <v>7806</v>
      </c>
      <c r="C25" s="142" t="s">
        <v>2839</v>
      </c>
      <c r="D25" s="141" t="s">
        <v>2840</v>
      </c>
      <c r="E25" s="143" t="s">
        <v>2841</v>
      </c>
      <c r="F25" s="163" t="str">
        <f t="shared" si="0"/>
        <v>фото</v>
      </c>
      <c r="G25" s="164"/>
      <c r="H25" s="152" t="s">
        <v>2842</v>
      </c>
      <c r="I25" s="155">
        <v>90</v>
      </c>
      <c r="J25" s="139" t="s">
        <v>593</v>
      </c>
      <c r="K25" s="135">
        <v>25</v>
      </c>
      <c r="L25" s="683">
        <v>689.1</v>
      </c>
      <c r="M25" s="681">
        <f t="shared" si="2"/>
        <v>758.0100000000001</v>
      </c>
      <c r="N25" s="137"/>
      <c r="O25" s="151"/>
      <c r="P25" s="86">
        <f t="shared" si="1"/>
        <v>0</v>
      </c>
      <c r="Q25" s="144">
        <v>4607105129504</v>
      </c>
      <c r="R25" s="140"/>
    </row>
    <row r="26" spans="1:18" ht="24" x14ac:dyDescent="0.2">
      <c r="A26" s="239">
        <v>10</v>
      </c>
      <c r="B26" s="136">
        <v>10009</v>
      </c>
      <c r="C26" s="142" t="s">
        <v>4133</v>
      </c>
      <c r="D26" s="141" t="s">
        <v>4134</v>
      </c>
      <c r="E26" s="143" t="s">
        <v>4135</v>
      </c>
      <c r="F26" s="163" t="str">
        <f t="shared" si="0"/>
        <v>фото</v>
      </c>
      <c r="G26" s="164"/>
      <c r="H26" s="152" t="s">
        <v>4136</v>
      </c>
      <c r="I26" s="155">
        <v>120</v>
      </c>
      <c r="J26" s="139" t="s">
        <v>591</v>
      </c>
      <c r="K26" s="135">
        <v>25</v>
      </c>
      <c r="L26" s="683">
        <v>430.3</v>
      </c>
      <c r="M26" s="681">
        <f t="shared" si="2"/>
        <v>473.33000000000004</v>
      </c>
      <c r="N26" s="137"/>
      <c r="O26" s="151"/>
      <c r="P26" s="86">
        <f t="shared" si="1"/>
        <v>0</v>
      </c>
      <c r="Q26" s="144">
        <v>4607105129511</v>
      </c>
      <c r="R26" s="140"/>
    </row>
    <row r="27" spans="1:18" ht="24" x14ac:dyDescent="0.2">
      <c r="A27" s="239">
        <v>11</v>
      </c>
      <c r="B27" s="136">
        <v>7794</v>
      </c>
      <c r="C27" s="142" t="s">
        <v>1467</v>
      </c>
      <c r="D27" s="145" t="s">
        <v>77</v>
      </c>
      <c r="E27" s="146" t="s">
        <v>76</v>
      </c>
      <c r="F27" s="165" t="str">
        <f t="shared" si="0"/>
        <v>фото</v>
      </c>
      <c r="G27" s="166"/>
      <c r="H27" s="154" t="s">
        <v>78</v>
      </c>
      <c r="I27" s="147">
        <v>105</v>
      </c>
      <c r="J27" s="148" t="s">
        <v>593</v>
      </c>
      <c r="K27" s="261">
        <v>25</v>
      </c>
      <c r="L27" s="684">
        <v>794.5</v>
      </c>
      <c r="M27" s="681">
        <f t="shared" si="2"/>
        <v>873.95</v>
      </c>
      <c r="N27" s="138" t="s">
        <v>3718</v>
      </c>
      <c r="O27" s="151"/>
      <c r="P27" s="86">
        <f t="shared" si="1"/>
        <v>0</v>
      </c>
      <c r="Q27" s="144">
        <v>4607105129528</v>
      </c>
      <c r="R27" s="140"/>
    </row>
    <row r="28" spans="1:18" ht="24" x14ac:dyDescent="0.2">
      <c r="A28" s="239">
        <v>12</v>
      </c>
      <c r="B28" s="136">
        <v>11058</v>
      </c>
      <c r="C28" s="142" t="s">
        <v>4913</v>
      </c>
      <c r="D28" s="141" t="s">
        <v>4730</v>
      </c>
      <c r="E28" s="143" t="s">
        <v>4731</v>
      </c>
      <c r="F28" s="163" t="str">
        <f t="shared" si="0"/>
        <v>фото</v>
      </c>
      <c r="G28" s="164"/>
      <c r="H28" s="152" t="s">
        <v>4860</v>
      </c>
      <c r="I28" s="155">
        <v>110</v>
      </c>
      <c r="J28" s="139" t="s">
        <v>593</v>
      </c>
      <c r="K28" s="135">
        <v>25</v>
      </c>
      <c r="L28" s="683">
        <v>734</v>
      </c>
      <c r="M28" s="681">
        <f t="shared" si="2"/>
        <v>807.40000000000009</v>
      </c>
      <c r="N28" s="137"/>
      <c r="O28" s="151"/>
      <c r="P28" s="86">
        <f t="shared" si="1"/>
        <v>0</v>
      </c>
      <c r="Q28" s="144">
        <v>4607105129535</v>
      </c>
      <c r="R28" s="140"/>
    </row>
    <row r="29" spans="1:18" ht="24" x14ac:dyDescent="0.2">
      <c r="A29" s="239">
        <v>13</v>
      </c>
      <c r="B29" s="136">
        <v>11059</v>
      </c>
      <c r="C29" s="142" t="s">
        <v>4914</v>
      </c>
      <c r="D29" s="141" t="s">
        <v>4732</v>
      </c>
      <c r="E29" s="143" t="s">
        <v>4733</v>
      </c>
      <c r="F29" s="163" t="str">
        <f t="shared" si="0"/>
        <v>фото</v>
      </c>
      <c r="G29" s="164"/>
      <c r="H29" s="152" t="s">
        <v>4861</v>
      </c>
      <c r="I29" s="155">
        <v>110</v>
      </c>
      <c r="J29" s="139" t="s">
        <v>593</v>
      </c>
      <c r="K29" s="135">
        <v>25</v>
      </c>
      <c r="L29" s="683">
        <v>734</v>
      </c>
      <c r="M29" s="681">
        <f t="shared" si="2"/>
        <v>807.40000000000009</v>
      </c>
      <c r="N29" s="137"/>
      <c r="O29" s="151"/>
      <c r="P29" s="86">
        <f t="shared" si="1"/>
        <v>0</v>
      </c>
      <c r="Q29" s="144">
        <v>4607105129559</v>
      </c>
      <c r="R29" s="140"/>
    </row>
    <row r="30" spans="1:18" ht="30" customHeight="1" x14ac:dyDescent="0.2">
      <c r="A30" s="239">
        <v>14</v>
      </c>
      <c r="B30" s="136">
        <v>7789</v>
      </c>
      <c r="C30" s="142" t="s">
        <v>2439</v>
      </c>
      <c r="D30" s="141" t="s">
        <v>268</v>
      </c>
      <c r="E30" s="143" t="s">
        <v>269</v>
      </c>
      <c r="F30" s="163" t="str">
        <f t="shared" si="0"/>
        <v>фото</v>
      </c>
      <c r="G30" s="164"/>
      <c r="H30" s="152" t="s">
        <v>270</v>
      </c>
      <c r="I30" s="155">
        <v>100</v>
      </c>
      <c r="J30" s="139" t="s">
        <v>593</v>
      </c>
      <c r="K30" s="135">
        <v>25</v>
      </c>
      <c r="L30" s="683">
        <v>617.5</v>
      </c>
      <c r="M30" s="681">
        <f t="shared" si="2"/>
        <v>679.25</v>
      </c>
      <c r="N30" s="137"/>
      <c r="O30" s="151"/>
      <c r="P30" s="86">
        <f t="shared" si="1"/>
        <v>0</v>
      </c>
      <c r="Q30" s="144">
        <v>4607105129573</v>
      </c>
      <c r="R30" s="140"/>
    </row>
    <row r="31" spans="1:18" ht="27" customHeight="1" x14ac:dyDescent="0.2">
      <c r="A31" s="239">
        <v>15</v>
      </c>
      <c r="B31" s="136">
        <v>7786</v>
      </c>
      <c r="C31" s="142" t="s">
        <v>2843</v>
      </c>
      <c r="D31" s="141" t="s">
        <v>2844</v>
      </c>
      <c r="E31" s="143" t="s">
        <v>79</v>
      </c>
      <c r="F31" s="163" t="str">
        <f t="shared" si="0"/>
        <v>фото</v>
      </c>
      <c r="G31" s="164"/>
      <c r="H31" s="152" t="s">
        <v>80</v>
      </c>
      <c r="I31" s="155">
        <v>110</v>
      </c>
      <c r="J31" s="139" t="s">
        <v>591</v>
      </c>
      <c r="K31" s="135">
        <v>25</v>
      </c>
      <c r="L31" s="683">
        <v>425</v>
      </c>
      <c r="M31" s="681">
        <f t="shared" si="2"/>
        <v>467.50000000000006</v>
      </c>
      <c r="N31" s="137"/>
      <c r="O31" s="151"/>
      <c r="P31" s="86">
        <f t="shared" si="1"/>
        <v>0</v>
      </c>
      <c r="Q31" s="144">
        <v>4607105129597</v>
      </c>
      <c r="R31" s="140"/>
    </row>
    <row r="32" spans="1:18" ht="15.75" x14ac:dyDescent="0.2">
      <c r="A32" s="239">
        <v>16</v>
      </c>
      <c r="B32" s="233"/>
      <c r="C32" s="233"/>
      <c r="D32" s="234" t="s">
        <v>271</v>
      </c>
      <c r="E32" s="234"/>
      <c r="F32" s="234"/>
      <c r="G32" s="234"/>
      <c r="H32" s="238"/>
      <c r="I32" s="235"/>
      <c r="J32" s="236"/>
      <c r="K32" s="236"/>
      <c r="L32" s="682"/>
      <c r="M32" s="681">
        <f t="shared" si="2"/>
        <v>0</v>
      </c>
      <c r="N32" s="238"/>
      <c r="O32" s="238"/>
      <c r="P32" s="238"/>
      <c r="Q32" s="238"/>
      <c r="R32" s="238"/>
    </row>
    <row r="33" spans="1:18" ht="21" customHeight="1" x14ac:dyDescent="0.2">
      <c r="A33" s="239">
        <v>17</v>
      </c>
      <c r="B33" s="136">
        <v>11062</v>
      </c>
      <c r="C33" s="142" t="s">
        <v>4915</v>
      </c>
      <c r="D33" s="141" t="s">
        <v>4734</v>
      </c>
      <c r="E33" s="143" t="s">
        <v>4735</v>
      </c>
      <c r="F33" s="163" t="str">
        <f t="shared" ref="F33:F48" si="3">HYPERLINK("http://www.gardenbulbs.ru/images/Lilium_CL/thumbnails/"&amp;C33&amp;".jpg","фото")</f>
        <v>фото</v>
      </c>
      <c r="G33" s="164"/>
      <c r="H33" s="152" t="s">
        <v>4862</v>
      </c>
      <c r="I33" s="155">
        <v>40</v>
      </c>
      <c r="J33" s="139" t="s">
        <v>591</v>
      </c>
      <c r="K33" s="135">
        <v>25</v>
      </c>
      <c r="L33" s="683">
        <v>519.4</v>
      </c>
      <c r="M33" s="681">
        <f t="shared" si="2"/>
        <v>571.34</v>
      </c>
      <c r="N33" s="137"/>
      <c r="O33" s="151"/>
      <c r="P33" s="86">
        <f t="shared" ref="P33:P48" si="4">IF(ISERROR(L33*O33),0,L33*O33)</f>
        <v>0</v>
      </c>
      <c r="Q33" s="144">
        <v>4607105129627</v>
      </c>
      <c r="R33" s="140"/>
    </row>
    <row r="34" spans="1:18" ht="21" customHeight="1" x14ac:dyDescent="0.2">
      <c r="A34" s="239">
        <v>18</v>
      </c>
      <c r="B34" s="136">
        <v>10026</v>
      </c>
      <c r="C34" s="142" t="s">
        <v>4137</v>
      </c>
      <c r="D34" s="141" t="s">
        <v>4138</v>
      </c>
      <c r="E34" s="143" t="s">
        <v>4139</v>
      </c>
      <c r="F34" s="163" t="str">
        <f t="shared" si="3"/>
        <v>фото</v>
      </c>
      <c r="G34" s="164"/>
      <c r="H34" s="152" t="s">
        <v>349</v>
      </c>
      <c r="I34" s="155">
        <v>40</v>
      </c>
      <c r="J34" s="139" t="s">
        <v>591</v>
      </c>
      <c r="K34" s="135">
        <v>25</v>
      </c>
      <c r="L34" s="683">
        <v>519.1</v>
      </c>
      <c r="M34" s="681">
        <f t="shared" si="2"/>
        <v>571.0100000000001</v>
      </c>
      <c r="N34" s="137"/>
      <c r="O34" s="151"/>
      <c r="P34" s="86">
        <f t="shared" si="4"/>
        <v>0</v>
      </c>
      <c r="Q34" s="144">
        <v>4607105129634</v>
      </c>
      <c r="R34" s="140"/>
    </row>
    <row r="35" spans="1:18" ht="21" customHeight="1" x14ac:dyDescent="0.2">
      <c r="A35" s="239">
        <v>19</v>
      </c>
      <c r="B35" s="136">
        <v>11063</v>
      </c>
      <c r="C35" s="142" t="s">
        <v>4140</v>
      </c>
      <c r="D35" s="141" t="s">
        <v>4141</v>
      </c>
      <c r="E35" s="143" t="s">
        <v>4142</v>
      </c>
      <c r="F35" s="163" t="str">
        <f t="shared" si="3"/>
        <v>фото</v>
      </c>
      <c r="G35" s="164"/>
      <c r="H35" s="152" t="s">
        <v>4143</v>
      </c>
      <c r="I35" s="155">
        <v>40</v>
      </c>
      <c r="J35" s="139" t="s">
        <v>591</v>
      </c>
      <c r="K35" s="135">
        <v>25</v>
      </c>
      <c r="L35" s="683">
        <v>518.4</v>
      </c>
      <c r="M35" s="681">
        <f t="shared" si="2"/>
        <v>570.24</v>
      </c>
      <c r="N35" s="137"/>
      <c r="O35" s="151"/>
      <c r="P35" s="86">
        <f t="shared" si="4"/>
        <v>0</v>
      </c>
      <c r="Q35" s="144">
        <v>4607105129641</v>
      </c>
      <c r="R35" s="140"/>
    </row>
    <row r="36" spans="1:18" ht="21" customHeight="1" x14ac:dyDescent="0.2">
      <c r="A36" s="239">
        <v>20</v>
      </c>
      <c r="B36" s="136">
        <v>7807</v>
      </c>
      <c r="C36" s="142" t="s">
        <v>2845</v>
      </c>
      <c r="D36" s="141" t="s">
        <v>2846</v>
      </c>
      <c r="E36" s="143" t="s">
        <v>2847</v>
      </c>
      <c r="F36" s="163" t="str">
        <f t="shared" si="3"/>
        <v>фото</v>
      </c>
      <c r="G36" s="164"/>
      <c r="H36" s="152" t="s">
        <v>2848</v>
      </c>
      <c r="I36" s="155">
        <v>45</v>
      </c>
      <c r="J36" s="139" t="s">
        <v>591</v>
      </c>
      <c r="K36" s="135">
        <v>25</v>
      </c>
      <c r="L36" s="683">
        <v>428</v>
      </c>
      <c r="M36" s="681">
        <f t="shared" si="2"/>
        <v>470.8</v>
      </c>
      <c r="N36" s="137"/>
      <c r="O36" s="151"/>
      <c r="P36" s="86">
        <f t="shared" si="4"/>
        <v>0</v>
      </c>
      <c r="Q36" s="144">
        <v>4607105129658</v>
      </c>
      <c r="R36" s="140"/>
    </row>
    <row r="37" spans="1:18" ht="24" x14ac:dyDescent="0.2">
      <c r="A37" s="239">
        <v>21</v>
      </c>
      <c r="B37" s="136">
        <v>10016</v>
      </c>
      <c r="C37" s="142" t="s">
        <v>4144</v>
      </c>
      <c r="D37" s="141" t="s">
        <v>4145</v>
      </c>
      <c r="E37" s="143" t="s">
        <v>4146</v>
      </c>
      <c r="F37" s="163" t="str">
        <f t="shared" si="3"/>
        <v>фото</v>
      </c>
      <c r="G37" s="164"/>
      <c r="H37" s="152" t="s">
        <v>4147</v>
      </c>
      <c r="I37" s="155">
        <v>40</v>
      </c>
      <c r="J37" s="139" t="s">
        <v>591</v>
      </c>
      <c r="K37" s="135">
        <v>25</v>
      </c>
      <c r="L37" s="683">
        <v>437</v>
      </c>
      <c r="M37" s="681">
        <f t="shared" si="2"/>
        <v>480.70000000000005</v>
      </c>
      <c r="N37" s="137"/>
      <c r="O37" s="151"/>
      <c r="P37" s="86">
        <f t="shared" si="4"/>
        <v>0</v>
      </c>
      <c r="Q37" s="144">
        <v>4607105129665</v>
      </c>
      <c r="R37" s="140"/>
    </row>
    <row r="38" spans="1:18" ht="21" customHeight="1" x14ac:dyDescent="0.2">
      <c r="A38" s="239">
        <v>22</v>
      </c>
      <c r="B38" s="136">
        <v>307</v>
      </c>
      <c r="C38" s="142" t="s">
        <v>4148</v>
      </c>
      <c r="D38" s="141" t="s">
        <v>4149</v>
      </c>
      <c r="E38" s="143" t="s">
        <v>4150</v>
      </c>
      <c r="F38" s="163" t="str">
        <f t="shared" si="3"/>
        <v>фото</v>
      </c>
      <c r="G38" s="164"/>
      <c r="H38" s="152" t="s">
        <v>81</v>
      </c>
      <c r="I38" s="155">
        <v>45</v>
      </c>
      <c r="J38" s="139" t="s">
        <v>594</v>
      </c>
      <c r="K38" s="135">
        <v>25</v>
      </c>
      <c r="L38" s="683">
        <v>553</v>
      </c>
      <c r="M38" s="681">
        <f t="shared" si="2"/>
        <v>608.30000000000007</v>
      </c>
      <c r="N38" s="137"/>
      <c r="O38" s="151"/>
      <c r="P38" s="86">
        <f t="shared" si="4"/>
        <v>0</v>
      </c>
      <c r="Q38" s="144">
        <v>4607105129672</v>
      </c>
      <c r="R38" s="140"/>
    </row>
    <row r="39" spans="1:18" ht="21" customHeight="1" x14ac:dyDescent="0.2">
      <c r="A39" s="239">
        <v>23</v>
      </c>
      <c r="B39" s="136">
        <v>13656</v>
      </c>
      <c r="C39" s="142" t="s">
        <v>5810</v>
      </c>
      <c r="D39" s="141" t="s">
        <v>5811</v>
      </c>
      <c r="E39" s="143" t="s">
        <v>5812</v>
      </c>
      <c r="F39" s="163" t="str">
        <f t="shared" si="3"/>
        <v>фото</v>
      </c>
      <c r="G39" s="164"/>
      <c r="H39" s="152" t="s">
        <v>4881</v>
      </c>
      <c r="I39" s="155">
        <v>45</v>
      </c>
      <c r="J39" s="139" t="s">
        <v>591</v>
      </c>
      <c r="K39" s="135">
        <v>25</v>
      </c>
      <c r="L39" s="683">
        <v>519.1</v>
      </c>
      <c r="M39" s="681">
        <f t="shared" si="2"/>
        <v>571.0100000000001</v>
      </c>
      <c r="N39" s="137"/>
      <c r="O39" s="151"/>
      <c r="P39" s="86">
        <f t="shared" si="4"/>
        <v>0</v>
      </c>
      <c r="Q39" s="144">
        <v>4607105155503</v>
      </c>
      <c r="R39" s="140"/>
    </row>
    <row r="40" spans="1:18" ht="21" customHeight="1" x14ac:dyDescent="0.2">
      <c r="A40" s="239">
        <v>24</v>
      </c>
      <c r="B40" s="136">
        <v>10022</v>
      </c>
      <c r="C40" s="142" t="s">
        <v>4151</v>
      </c>
      <c r="D40" s="141" t="s">
        <v>4152</v>
      </c>
      <c r="E40" s="143" t="s">
        <v>4153</v>
      </c>
      <c r="F40" s="163" t="str">
        <f t="shared" si="3"/>
        <v>фото</v>
      </c>
      <c r="G40" s="164"/>
      <c r="H40" s="152" t="s">
        <v>4154</v>
      </c>
      <c r="I40" s="155">
        <v>45</v>
      </c>
      <c r="J40" s="139" t="s">
        <v>591</v>
      </c>
      <c r="K40" s="135">
        <v>25</v>
      </c>
      <c r="L40" s="683">
        <v>436.6</v>
      </c>
      <c r="M40" s="681">
        <f t="shared" si="2"/>
        <v>480.26000000000005</v>
      </c>
      <c r="N40" s="137"/>
      <c r="O40" s="151"/>
      <c r="P40" s="86">
        <f t="shared" si="4"/>
        <v>0</v>
      </c>
      <c r="Q40" s="144">
        <v>4607105129702</v>
      </c>
      <c r="R40" s="140"/>
    </row>
    <row r="41" spans="1:18" ht="24" x14ac:dyDescent="0.2">
      <c r="A41" s="239">
        <v>25</v>
      </c>
      <c r="B41" s="136">
        <v>10021</v>
      </c>
      <c r="C41" s="142" t="s">
        <v>2849</v>
      </c>
      <c r="D41" s="141" t="s">
        <v>2850</v>
      </c>
      <c r="E41" s="143" t="s">
        <v>2851</v>
      </c>
      <c r="F41" s="163" t="str">
        <f t="shared" si="3"/>
        <v>фото</v>
      </c>
      <c r="G41" s="164"/>
      <c r="H41" s="152" t="s">
        <v>2852</v>
      </c>
      <c r="I41" s="155">
        <v>45</v>
      </c>
      <c r="J41" s="139" t="s">
        <v>591</v>
      </c>
      <c r="K41" s="135">
        <v>25</v>
      </c>
      <c r="L41" s="683">
        <v>544.20000000000005</v>
      </c>
      <c r="M41" s="681">
        <f t="shared" si="2"/>
        <v>598.62000000000012</v>
      </c>
      <c r="N41" s="137"/>
      <c r="O41" s="151"/>
      <c r="P41" s="86">
        <f t="shared" si="4"/>
        <v>0</v>
      </c>
      <c r="Q41" s="144">
        <v>4607105129719</v>
      </c>
      <c r="R41" s="140"/>
    </row>
    <row r="42" spans="1:18" ht="21" customHeight="1" x14ac:dyDescent="0.2">
      <c r="A42" s="239">
        <v>26</v>
      </c>
      <c r="B42" s="136">
        <v>10020</v>
      </c>
      <c r="C42" s="142" t="s">
        <v>3543</v>
      </c>
      <c r="D42" s="141" t="s">
        <v>3544</v>
      </c>
      <c r="E42" s="143" t="s">
        <v>3545</v>
      </c>
      <c r="F42" s="163" t="str">
        <f t="shared" si="3"/>
        <v>фото</v>
      </c>
      <c r="G42" s="164"/>
      <c r="H42" s="152" t="s">
        <v>3546</v>
      </c>
      <c r="I42" s="155">
        <v>45</v>
      </c>
      <c r="J42" s="139" t="s">
        <v>591</v>
      </c>
      <c r="K42" s="135">
        <v>25</v>
      </c>
      <c r="L42" s="683">
        <v>491.5</v>
      </c>
      <c r="M42" s="681">
        <f t="shared" si="2"/>
        <v>540.65000000000009</v>
      </c>
      <c r="N42" s="137"/>
      <c r="O42" s="151"/>
      <c r="P42" s="86">
        <f t="shared" si="4"/>
        <v>0</v>
      </c>
      <c r="Q42" s="144">
        <v>4607105129726</v>
      </c>
      <c r="R42" s="140"/>
    </row>
    <row r="43" spans="1:18" ht="24" x14ac:dyDescent="0.2">
      <c r="A43" s="239">
        <v>27</v>
      </c>
      <c r="B43" s="136">
        <v>10019</v>
      </c>
      <c r="C43" s="142" t="s">
        <v>4155</v>
      </c>
      <c r="D43" s="141" t="s">
        <v>4156</v>
      </c>
      <c r="E43" s="143" t="s">
        <v>4157</v>
      </c>
      <c r="F43" s="163" t="str">
        <f t="shared" si="3"/>
        <v>фото</v>
      </c>
      <c r="G43" s="164"/>
      <c r="H43" s="152" t="s">
        <v>4158</v>
      </c>
      <c r="I43" s="155">
        <v>45</v>
      </c>
      <c r="J43" s="139" t="s">
        <v>591</v>
      </c>
      <c r="K43" s="135">
        <v>25</v>
      </c>
      <c r="L43" s="683">
        <v>554</v>
      </c>
      <c r="M43" s="681">
        <f t="shared" si="2"/>
        <v>609.40000000000009</v>
      </c>
      <c r="N43" s="137"/>
      <c r="O43" s="151"/>
      <c r="P43" s="86">
        <f t="shared" si="4"/>
        <v>0</v>
      </c>
      <c r="Q43" s="144">
        <v>4607105129733</v>
      </c>
      <c r="R43" s="140"/>
    </row>
    <row r="44" spans="1:18" ht="21.75" customHeight="1" x14ac:dyDescent="0.2">
      <c r="A44" s="239">
        <v>28</v>
      </c>
      <c r="B44" s="136">
        <v>13657</v>
      </c>
      <c r="C44" s="142" t="s">
        <v>5813</v>
      </c>
      <c r="D44" s="141" t="s">
        <v>5814</v>
      </c>
      <c r="E44" s="143" t="s">
        <v>5815</v>
      </c>
      <c r="F44" s="163" t="str">
        <f t="shared" si="3"/>
        <v>фото</v>
      </c>
      <c r="G44" s="164"/>
      <c r="H44" s="152" t="s">
        <v>5816</v>
      </c>
      <c r="I44" s="155">
        <v>45</v>
      </c>
      <c r="J44" s="139" t="s">
        <v>591</v>
      </c>
      <c r="K44" s="135">
        <v>25</v>
      </c>
      <c r="L44" s="683">
        <v>519.1</v>
      </c>
      <c r="M44" s="681">
        <f t="shared" si="2"/>
        <v>571.0100000000001</v>
      </c>
      <c r="N44" s="137"/>
      <c r="O44" s="151"/>
      <c r="P44" s="86">
        <f t="shared" si="4"/>
        <v>0</v>
      </c>
      <c r="Q44" s="144">
        <v>4607105155510</v>
      </c>
      <c r="R44" s="140"/>
    </row>
    <row r="45" spans="1:18" ht="24" x14ac:dyDescent="0.2">
      <c r="A45" s="239">
        <v>29</v>
      </c>
      <c r="B45" s="136">
        <v>10006</v>
      </c>
      <c r="C45" s="142" t="s">
        <v>1468</v>
      </c>
      <c r="D45" s="141" t="s">
        <v>0</v>
      </c>
      <c r="E45" s="143" t="s">
        <v>1</v>
      </c>
      <c r="F45" s="163" t="str">
        <f t="shared" si="3"/>
        <v>фото</v>
      </c>
      <c r="G45" s="164"/>
      <c r="H45" s="152" t="s">
        <v>2</v>
      </c>
      <c r="I45" s="155">
        <v>45</v>
      </c>
      <c r="J45" s="139" t="s">
        <v>591</v>
      </c>
      <c r="K45" s="135">
        <v>25</v>
      </c>
      <c r="L45" s="683">
        <v>518.4</v>
      </c>
      <c r="M45" s="681">
        <f t="shared" si="2"/>
        <v>570.24</v>
      </c>
      <c r="N45" s="137"/>
      <c r="O45" s="151"/>
      <c r="P45" s="86">
        <f t="shared" si="4"/>
        <v>0</v>
      </c>
      <c r="Q45" s="144">
        <v>4607105129740</v>
      </c>
      <c r="R45" s="140"/>
    </row>
    <row r="46" spans="1:18" ht="19.5" customHeight="1" x14ac:dyDescent="0.2">
      <c r="A46" s="239">
        <v>30</v>
      </c>
      <c r="B46" s="136">
        <v>13658</v>
      </c>
      <c r="C46" s="142" t="s">
        <v>5817</v>
      </c>
      <c r="D46" s="141" t="s">
        <v>5818</v>
      </c>
      <c r="E46" s="143" t="s">
        <v>5819</v>
      </c>
      <c r="F46" s="163" t="str">
        <f t="shared" si="3"/>
        <v>фото</v>
      </c>
      <c r="G46" s="164"/>
      <c r="H46" s="152" t="s">
        <v>5820</v>
      </c>
      <c r="I46" s="155">
        <v>45</v>
      </c>
      <c r="J46" s="139" t="s">
        <v>591</v>
      </c>
      <c r="K46" s="135">
        <v>25</v>
      </c>
      <c r="L46" s="683">
        <v>494.8</v>
      </c>
      <c r="M46" s="681">
        <f t="shared" si="2"/>
        <v>544.28000000000009</v>
      </c>
      <c r="N46" s="137"/>
      <c r="O46" s="151"/>
      <c r="P46" s="86">
        <f t="shared" si="4"/>
        <v>0</v>
      </c>
      <c r="Q46" s="144">
        <v>4607105155527</v>
      </c>
      <c r="R46" s="140"/>
    </row>
    <row r="47" spans="1:18" ht="19.5" customHeight="1" x14ac:dyDescent="0.2">
      <c r="A47" s="239">
        <v>31</v>
      </c>
      <c r="B47" s="136">
        <v>10017</v>
      </c>
      <c r="C47" s="142" t="s">
        <v>3547</v>
      </c>
      <c r="D47" s="141" t="s">
        <v>3548</v>
      </c>
      <c r="E47" s="143" t="s">
        <v>3549</v>
      </c>
      <c r="F47" s="163" t="str">
        <f t="shared" si="3"/>
        <v>фото</v>
      </c>
      <c r="G47" s="164"/>
      <c r="H47" s="152" t="s">
        <v>3550</v>
      </c>
      <c r="I47" s="155">
        <v>45</v>
      </c>
      <c r="J47" s="139" t="s">
        <v>591</v>
      </c>
      <c r="K47" s="135">
        <v>25</v>
      </c>
      <c r="L47" s="683">
        <v>449.2</v>
      </c>
      <c r="M47" s="681">
        <f t="shared" si="2"/>
        <v>494.12</v>
      </c>
      <c r="N47" s="137"/>
      <c r="O47" s="151"/>
      <c r="P47" s="86">
        <f t="shared" si="4"/>
        <v>0</v>
      </c>
      <c r="Q47" s="144">
        <v>4607105129764</v>
      </c>
      <c r="R47" s="140"/>
    </row>
    <row r="48" spans="1:18" ht="19.5" customHeight="1" x14ac:dyDescent="0.2">
      <c r="A48" s="239">
        <v>32</v>
      </c>
      <c r="B48" s="136">
        <v>10007</v>
      </c>
      <c r="C48" s="142" t="s">
        <v>4159</v>
      </c>
      <c r="D48" s="141" t="s">
        <v>4160</v>
      </c>
      <c r="E48" s="143" t="s">
        <v>4161</v>
      </c>
      <c r="F48" s="163" t="str">
        <f t="shared" si="3"/>
        <v>фото</v>
      </c>
      <c r="G48" s="164"/>
      <c r="H48" s="152" t="s">
        <v>1133</v>
      </c>
      <c r="I48" s="155">
        <v>45</v>
      </c>
      <c r="J48" s="139" t="s">
        <v>591</v>
      </c>
      <c r="K48" s="135">
        <v>25</v>
      </c>
      <c r="L48" s="683">
        <v>449.2</v>
      </c>
      <c r="M48" s="681">
        <f t="shared" si="2"/>
        <v>494.12</v>
      </c>
      <c r="N48" s="137"/>
      <c r="O48" s="151"/>
      <c r="P48" s="86">
        <f t="shared" si="4"/>
        <v>0</v>
      </c>
      <c r="Q48" s="144">
        <v>4607105129771</v>
      </c>
      <c r="R48" s="140"/>
    </row>
    <row r="49" spans="1:18" ht="15.75" x14ac:dyDescent="0.2">
      <c r="A49" s="239">
        <v>33</v>
      </c>
      <c r="B49" s="233"/>
      <c r="C49" s="233"/>
      <c r="D49" s="234" t="s">
        <v>5821</v>
      </c>
      <c r="E49" s="234"/>
      <c r="F49" s="234"/>
      <c r="G49" s="234"/>
      <c r="H49" s="238"/>
      <c r="I49" s="235"/>
      <c r="J49" s="236"/>
      <c r="K49" s="236"/>
      <c r="L49" s="682"/>
      <c r="M49" s="681">
        <f t="shared" si="2"/>
        <v>0</v>
      </c>
      <c r="N49" s="238"/>
      <c r="O49" s="238"/>
      <c r="P49" s="238"/>
      <c r="Q49" s="238"/>
      <c r="R49" s="238"/>
    </row>
    <row r="50" spans="1:18" ht="18" customHeight="1" x14ac:dyDescent="0.2">
      <c r="A50" s="239">
        <v>34</v>
      </c>
      <c r="B50" s="136">
        <v>13659</v>
      </c>
      <c r="C50" s="142" t="s">
        <v>5822</v>
      </c>
      <c r="D50" s="141" t="s">
        <v>5823</v>
      </c>
      <c r="E50" s="143" t="s">
        <v>5824</v>
      </c>
      <c r="F50" s="163" t="str">
        <f t="shared" ref="F50:F73" si="5">HYPERLINK("http://www.gardenbulbs.ru/images/Lilium_CL/thumbnails/"&amp;C50&amp;".jpg","фото")</f>
        <v>фото</v>
      </c>
      <c r="G50" s="164"/>
      <c r="H50" s="152" t="s">
        <v>5825</v>
      </c>
      <c r="I50" s="155">
        <v>40</v>
      </c>
      <c r="J50" s="139" t="s">
        <v>593</v>
      </c>
      <c r="K50" s="135">
        <v>25</v>
      </c>
      <c r="L50" s="683">
        <v>495.2</v>
      </c>
      <c r="M50" s="681">
        <f t="shared" si="2"/>
        <v>544.72</v>
      </c>
      <c r="N50" s="137"/>
      <c r="O50" s="151"/>
      <c r="P50" s="86">
        <f t="shared" ref="P50:P73" si="6">IF(ISERROR(L50*O50),0,L50*O50)</f>
        <v>0</v>
      </c>
      <c r="Q50" s="144">
        <v>4607105155534</v>
      </c>
      <c r="R50" s="140"/>
    </row>
    <row r="51" spans="1:18" ht="18" customHeight="1" x14ac:dyDescent="0.2">
      <c r="A51" s="239">
        <v>35</v>
      </c>
      <c r="B51" s="136">
        <v>13660</v>
      </c>
      <c r="C51" s="142" t="s">
        <v>5826</v>
      </c>
      <c r="D51" s="141" t="s">
        <v>5827</v>
      </c>
      <c r="E51" s="143" t="s">
        <v>5828</v>
      </c>
      <c r="F51" s="163" t="str">
        <f t="shared" si="5"/>
        <v>фото</v>
      </c>
      <c r="G51" s="164"/>
      <c r="H51" s="152" t="s">
        <v>5829</v>
      </c>
      <c r="I51" s="155">
        <v>40</v>
      </c>
      <c r="J51" s="139" t="s">
        <v>591</v>
      </c>
      <c r="K51" s="135">
        <v>25</v>
      </c>
      <c r="L51" s="683">
        <v>437</v>
      </c>
      <c r="M51" s="681">
        <f t="shared" si="2"/>
        <v>480.70000000000005</v>
      </c>
      <c r="N51" s="137"/>
      <c r="O51" s="151"/>
      <c r="P51" s="86">
        <f t="shared" si="6"/>
        <v>0</v>
      </c>
      <c r="Q51" s="144">
        <v>4607105155541</v>
      </c>
      <c r="R51" s="140"/>
    </row>
    <row r="52" spans="1:18" ht="24" x14ac:dyDescent="0.2">
      <c r="A52" s="239">
        <v>36</v>
      </c>
      <c r="B52" s="136">
        <v>10015</v>
      </c>
      <c r="C52" s="142" t="s">
        <v>2440</v>
      </c>
      <c r="D52" s="141" t="s">
        <v>1421</v>
      </c>
      <c r="E52" s="143" t="s">
        <v>1422</v>
      </c>
      <c r="F52" s="163" t="str">
        <f t="shared" si="5"/>
        <v>фото</v>
      </c>
      <c r="G52" s="164"/>
      <c r="H52" s="152" t="s">
        <v>1423</v>
      </c>
      <c r="I52" s="155">
        <v>40</v>
      </c>
      <c r="J52" s="139" t="s">
        <v>586</v>
      </c>
      <c r="K52" s="135">
        <v>25</v>
      </c>
      <c r="L52" s="683">
        <v>413.7</v>
      </c>
      <c r="M52" s="681">
        <f t="shared" si="2"/>
        <v>455.07000000000005</v>
      </c>
      <c r="N52" s="137"/>
      <c r="O52" s="151"/>
      <c r="P52" s="86">
        <f t="shared" si="6"/>
        <v>0</v>
      </c>
      <c r="Q52" s="144">
        <v>4607105129788</v>
      </c>
      <c r="R52" s="140"/>
    </row>
    <row r="53" spans="1:18" ht="24" x14ac:dyDescent="0.2">
      <c r="A53" s="239">
        <v>37</v>
      </c>
      <c r="B53" s="136">
        <v>10014</v>
      </c>
      <c r="C53" s="142" t="s">
        <v>2441</v>
      </c>
      <c r="D53" s="141" t="s">
        <v>2353</v>
      </c>
      <c r="E53" s="143" t="s">
        <v>2354</v>
      </c>
      <c r="F53" s="163" t="str">
        <f t="shared" si="5"/>
        <v>фото</v>
      </c>
      <c r="G53" s="164"/>
      <c r="H53" s="152" t="s">
        <v>2414</v>
      </c>
      <c r="I53" s="155">
        <v>40</v>
      </c>
      <c r="J53" s="139" t="s">
        <v>586</v>
      </c>
      <c r="K53" s="135">
        <v>25</v>
      </c>
      <c r="L53" s="683">
        <v>413.7</v>
      </c>
      <c r="M53" s="681">
        <f t="shared" si="2"/>
        <v>455.07000000000005</v>
      </c>
      <c r="N53" s="137"/>
      <c r="O53" s="151"/>
      <c r="P53" s="86">
        <f t="shared" si="6"/>
        <v>0</v>
      </c>
      <c r="Q53" s="144">
        <v>4607105129795</v>
      </c>
      <c r="R53" s="140"/>
    </row>
    <row r="54" spans="1:18" ht="18.75" customHeight="1" x14ac:dyDescent="0.2">
      <c r="A54" s="239">
        <v>38</v>
      </c>
      <c r="B54" s="136">
        <v>6563</v>
      </c>
      <c r="C54" s="142" t="s">
        <v>5830</v>
      </c>
      <c r="D54" s="141" t="s">
        <v>5831</v>
      </c>
      <c r="E54" s="143" t="s">
        <v>5832</v>
      </c>
      <c r="F54" s="163" t="str">
        <f t="shared" si="5"/>
        <v>фото</v>
      </c>
      <c r="G54" s="164"/>
      <c r="H54" s="152" t="s">
        <v>5833</v>
      </c>
      <c r="I54" s="155">
        <v>40</v>
      </c>
      <c r="J54" s="139" t="s">
        <v>591</v>
      </c>
      <c r="K54" s="135">
        <v>25</v>
      </c>
      <c r="L54" s="683">
        <v>407.9</v>
      </c>
      <c r="M54" s="681">
        <f t="shared" si="2"/>
        <v>448.69</v>
      </c>
      <c r="N54" s="137"/>
      <c r="O54" s="151"/>
      <c r="P54" s="86">
        <f t="shared" si="6"/>
        <v>0</v>
      </c>
      <c r="Q54" s="144">
        <v>4607105129801</v>
      </c>
      <c r="R54" s="140"/>
    </row>
    <row r="55" spans="1:18" ht="18.75" customHeight="1" x14ac:dyDescent="0.2">
      <c r="A55" s="239">
        <v>39</v>
      </c>
      <c r="B55" s="136">
        <v>10013</v>
      </c>
      <c r="C55" s="142" t="s">
        <v>2853</v>
      </c>
      <c r="D55" s="141" t="s">
        <v>2854</v>
      </c>
      <c r="E55" s="143" t="s">
        <v>2855</v>
      </c>
      <c r="F55" s="163" t="str">
        <f t="shared" si="5"/>
        <v>фото</v>
      </c>
      <c r="G55" s="164"/>
      <c r="H55" s="152" t="s">
        <v>2856</v>
      </c>
      <c r="I55" s="155">
        <v>40</v>
      </c>
      <c r="J55" s="139" t="s">
        <v>591</v>
      </c>
      <c r="K55" s="135">
        <v>25</v>
      </c>
      <c r="L55" s="683">
        <v>437</v>
      </c>
      <c r="M55" s="681">
        <f t="shared" si="2"/>
        <v>480.70000000000005</v>
      </c>
      <c r="N55" s="137"/>
      <c r="O55" s="151"/>
      <c r="P55" s="86">
        <f t="shared" si="6"/>
        <v>0</v>
      </c>
      <c r="Q55" s="144">
        <v>4607105129818</v>
      </c>
      <c r="R55" s="140"/>
    </row>
    <row r="56" spans="1:18" ht="24" x14ac:dyDescent="0.2">
      <c r="A56" s="239">
        <v>40</v>
      </c>
      <c r="B56" s="136">
        <v>10010</v>
      </c>
      <c r="C56" s="142" t="s">
        <v>2442</v>
      </c>
      <c r="D56" s="141" t="s">
        <v>1424</v>
      </c>
      <c r="E56" s="143" t="s">
        <v>1425</v>
      </c>
      <c r="F56" s="163" t="str">
        <f t="shared" si="5"/>
        <v>фото</v>
      </c>
      <c r="G56" s="164"/>
      <c r="H56" s="152" t="s">
        <v>1426</v>
      </c>
      <c r="I56" s="155">
        <v>40</v>
      </c>
      <c r="J56" s="139" t="s">
        <v>591</v>
      </c>
      <c r="K56" s="135">
        <v>25</v>
      </c>
      <c r="L56" s="683">
        <v>413.7</v>
      </c>
      <c r="M56" s="681">
        <f t="shared" si="2"/>
        <v>455.07000000000005</v>
      </c>
      <c r="N56" s="137"/>
      <c r="O56" s="151"/>
      <c r="P56" s="86">
        <f t="shared" si="6"/>
        <v>0</v>
      </c>
      <c r="Q56" s="144">
        <v>4607105129849</v>
      </c>
      <c r="R56" s="140"/>
    </row>
    <row r="57" spans="1:18" ht="24" x14ac:dyDescent="0.2">
      <c r="A57" s="239">
        <v>41</v>
      </c>
      <c r="B57" s="136">
        <v>7777</v>
      </c>
      <c r="C57" s="142" t="s">
        <v>2857</v>
      </c>
      <c r="D57" s="141" t="s">
        <v>2355</v>
      </c>
      <c r="E57" s="143" t="s">
        <v>2858</v>
      </c>
      <c r="F57" s="163" t="str">
        <f t="shared" si="5"/>
        <v>фото</v>
      </c>
      <c r="G57" s="164"/>
      <c r="H57" s="152" t="s">
        <v>2415</v>
      </c>
      <c r="I57" s="155">
        <v>45</v>
      </c>
      <c r="J57" s="139" t="s">
        <v>591</v>
      </c>
      <c r="K57" s="135">
        <v>25</v>
      </c>
      <c r="L57" s="683">
        <v>437</v>
      </c>
      <c r="M57" s="681">
        <f t="shared" si="2"/>
        <v>480.70000000000005</v>
      </c>
      <c r="N57" s="137"/>
      <c r="O57" s="151"/>
      <c r="P57" s="86">
        <f t="shared" si="6"/>
        <v>0</v>
      </c>
      <c r="Q57" s="144">
        <v>4607105129856</v>
      </c>
      <c r="R57" s="140"/>
    </row>
    <row r="58" spans="1:18" ht="24" x14ac:dyDescent="0.2">
      <c r="A58" s="239">
        <v>42</v>
      </c>
      <c r="B58" s="136">
        <v>10018</v>
      </c>
      <c r="C58" s="142" t="s">
        <v>2859</v>
      </c>
      <c r="D58" s="141" t="s">
        <v>2860</v>
      </c>
      <c r="E58" s="143" t="s">
        <v>2861</v>
      </c>
      <c r="F58" s="163" t="str">
        <f t="shared" si="5"/>
        <v>фото</v>
      </c>
      <c r="G58" s="164"/>
      <c r="H58" s="152" t="s">
        <v>2862</v>
      </c>
      <c r="I58" s="155">
        <v>40</v>
      </c>
      <c r="J58" s="139" t="s">
        <v>591</v>
      </c>
      <c r="K58" s="135">
        <v>25</v>
      </c>
      <c r="L58" s="683">
        <v>413.7</v>
      </c>
      <c r="M58" s="681">
        <f t="shared" si="2"/>
        <v>455.07000000000005</v>
      </c>
      <c r="N58" s="137"/>
      <c r="O58" s="151"/>
      <c r="P58" s="86">
        <f t="shared" si="6"/>
        <v>0</v>
      </c>
      <c r="Q58" s="144">
        <v>4607105129863</v>
      </c>
      <c r="R58" s="140"/>
    </row>
    <row r="59" spans="1:18" ht="15.75" x14ac:dyDescent="0.2">
      <c r="A59" s="239">
        <v>43</v>
      </c>
      <c r="B59" s="136">
        <v>5118</v>
      </c>
      <c r="C59" s="142" t="s">
        <v>2863</v>
      </c>
      <c r="D59" s="141" t="s">
        <v>2864</v>
      </c>
      <c r="E59" s="143" t="s">
        <v>2865</v>
      </c>
      <c r="F59" s="163" t="str">
        <f t="shared" si="5"/>
        <v>фото</v>
      </c>
      <c r="G59" s="164"/>
      <c r="H59" s="152" t="s">
        <v>2866</v>
      </c>
      <c r="I59" s="155">
        <v>45</v>
      </c>
      <c r="J59" s="139" t="s">
        <v>586</v>
      </c>
      <c r="K59" s="135">
        <v>25</v>
      </c>
      <c r="L59" s="683">
        <v>437</v>
      </c>
      <c r="M59" s="681">
        <f t="shared" si="2"/>
        <v>480.70000000000005</v>
      </c>
      <c r="N59" s="137"/>
      <c r="O59" s="151"/>
      <c r="P59" s="86">
        <f t="shared" si="6"/>
        <v>0</v>
      </c>
      <c r="Q59" s="144">
        <v>4607105129887</v>
      </c>
      <c r="R59" s="140"/>
    </row>
    <row r="60" spans="1:18" ht="24" x14ac:dyDescent="0.2">
      <c r="A60" s="239">
        <v>44</v>
      </c>
      <c r="B60" s="136">
        <v>10460</v>
      </c>
      <c r="C60" s="142" t="s">
        <v>4916</v>
      </c>
      <c r="D60" s="141" t="s">
        <v>4736</v>
      </c>
      <c r="E60" s="143" t="s">
        <v>4737</v>
      </c>
      <c r="F60" s="163" t="str">
        <f t="shared" si="5"/>
        <v>фото</v>
      </c>
      <c r="G60" s="164"/>
      <c r="H60" s="152" t="s">
        <v>4863</v>
      </c>
      <c r="I60" s="155">
        <v>40</v>
      </c>
      <c r="J60" s="139" t="s">
        <v>591</v>
      </c>
      <c r="K60" s="135">
        <v>25</v>
      </c>
      <c r="L60" s="683">
        <v>437</v>
      </c>
      <c r="M60" s="681">
        <f t="shared" si="2"/>
        <v>480.70000000000005</v>
      </c>
      <c r="N60" s="137"/>
      <c r="O60" s="151"/>
      <c r="P60" s="86">
        <f t="shared" si="6"/>
        <v>0</v>
      </c>
      <c r="Q60" s="144">
        <v>4607105129894</v>
      </c>
      <c r="R60" s="140"/>
    </row>
    <row r="61" spans="1:18" ht="21" customHeight="1" x14ac:dyDescent="0.2">
      <c r="A61" s="239">
        <v>45</v>
      </c>
      <c r="B61" s="136">
        <v>13662</v>
      </c>
      <c r="C61" s="142" t="s">
        <v>5834</v>
      </c>
      <c r="D61" s="141" t="s">
        <v>5835</v>
      </c>
      <c r="E61" s="143" t="s">
        <v>5836</v>
      </c>
      <c r="F61" s="163" t="str">
        <f t="shared" si="5"/>
        <v>фото</v>
      </c>
      <c r="G61" s="164"/>
      <c r="H61" s="152" t="s">
        <v>5837</v>
      </c>
      <c r="I61" s="155">
        <v>40</v>
      </c>
      <c r="J61" s="139" t="s">
        <v>591</v>
      </c>
      <c r="K61" s="135">
        <v>25</v>
      </c>
      <c r="L61" s="683">
        <v>436.6</v>
      </c>
      <c r="M61" s="681">
        <f t="shared" si="2"/>
        <v>480.26000000000005</v>
      </c>
      <c r="N61" s="137"/>
      <c r="O61" s="151"/>
      <c r="P61" s="86">
        <f t="shared" si="6"/>
        <v>0</v>
      </c>
      <c r="Q61" s="144">
        <v>4607105155565</v>
      </c>
      <c r="R61" s="140"/>
    </row>
    <row r="62" spans="1:18" ht="24" x14ac:dyDescent="0.2">
      <c r="A62" s="239">
        <v>46</v>
      </c>
      <c r="B62" s="136">
        <v>10462</v>
      </c>
      <c r="C62" s="142" t="s">
        <v>4917</v>
      </c>
      <c r="D62" s="141" t="s">
        <v>4738</v>
      </c>
      <c r="E62" s="143" t="s">
        <v>4739</v>
      </c>
      <c r="F62" s="163" t="str">
        <f t="shared" si="5"/>
        <v>фото</v>
      </c>
      <c r="G62" s="164"/>
      <c r="H62" s="152" t="s">
        <v>4864</v>
      </c>
      <c r="I62" s="155">
        <v>40</v>
      </c>
      <c r="J62" s="139" t="s">
        <v>591</v>
      </c>
      <c r="K62" s="135">
        <v>25</v>
      </c>
      <c r="L62" s="683">
        <v>437</v>
      </c>
      <c r="M62" s="681">
        <f t="shared" si="2"/>
        <v>480.70000000000005</v>
      </c>
      <c r="N62" s="137"/>
      <c r="O62" s="151"/>
      <c r="P62" s="86">
        <f t="shared" si="6"/>
        <v>0</v>
      </c>
      <c r="Q62" s="144">
        <v>4607105129900</v>
      </c>
      <c r="R62" s="140"/>
    </row>
    <row r="63" spans="1:18" ht="21.75" customHeight="1" x14ac:dyDescent="0.2">
      <c r="A63" s="239">
        <v>47</v>
      </c>
      <c r="B63" s="136">
        <v>11065</v>
      </c>
      <c r="C63" s="142" t="s">
        <v>4918</v>
      </c>
      <c r="D63" s="141" t="s">
        <v>4740</v>
      </c>
      <c r="E63" s="143" t="s">
        <v>4741</v>
      </c>
      <c r="F63" s="163" t="str">
        <f t="shared" si="5"/>
        <v>фото</v>
      </c>
      <c r="G63" s="164"/>
      <c r="H63" s="152" t="s">
        <v>677</v>
      </c>
      <c r="I63" s="155">
        <v>40</v>
      </c>
      <c r="J63" s="139" t="s">
        <v>591</v>
      </c>
      <c r="K63" s="135">
        <v>25</v>
      </c>
      <c r="L63" s="683">
        <v>437</v>
      </c>
      <c r="M63" s="681">
        <f t="shared" si="2"/>
        <v>480.70000000000005</v>
      </c>
      <c r="N63" s="137"/>
      <c r="O63" s="151"/>
      <c r="P63" s="86">
        <f t="shared" si="6"/>
        <v>0</v>
      </c>
      <c r="Q63" s="144">
        <v>4607105129917</v>
      </c>
      <c r="R63" s="140"/>
    </row>
    <row r="64" spans="1:18" ht="22.5" customHeight="1" x14ac:dyDescent="0.2">
      <c r="A64" s="239">
        <v>48</v>
      </c>
      <c r="B64" s="136">
        <v>5117</v>
      </c>
      <c r="C64" s="142" t="s">
        <v>2867</v>
      </c>
      <c r="D64" s="141" t="s">
        <v>2356</v>
      </c>
      <c r="E64" s="143" t="s">
        <v>2357</v>
      </c>
      <c r="F64" s="163" t="str">
        <f t="shared" si="5"/>
        <v>фото</v>
      </c>
      <c r="G64" s="164"/>
      <c r="H64" s="152" t="s">
        <v>2416</v>
      </c>
      <c r="I64" s="155">
        <v>45</v>
      </c>
      <c r="J64" s="139" t="s">
        <v>591</v>
      </c>
      <c r="K64" s="135">
        <v>25</v>
      </c>
      <c r="L64" s="683">
        <v>437</v>
      </c>
      <c r="M64" s="681">
        <f t="shared" si="2"/>
        <v>480.70000000000005</v>
      </c>
      <c r="N64" s="137"/>
      <c r="O64" s="151"/>
      <c r="P64" s="86">
        <f t="shared" si="6"/>
        <v>0</v>
      </c>
      <c r="Q64" s="144">
        <v>4607105129924</v>
      </c>
      <c r="R64" s="140"/>
    </row>
    <row r="65" spans="1:18" ht="24" x14ac:dyDescent="0.2">
      <c r="A65" s="239">
        <v>49</v>
      </c>
      <c r="B65" s="136">
        <v>11066</v>
      </c>
      <c r="C65" s="142" t="s">
        <v>4919</v>
      </c>
      <c r="D65" s="141" t="s">
        <v>4742</v>
      </c>
      <c r="E65" s="143" t="s">
        <v>4743</v>
      </c>
      <c r="F65" s="163" t="str">
        <f t="shared" si="5"/>
        <v>фото</v>
      </c>
      <c r="G65" s="164"/>
      <c r="H65" s="152" t="s">
        <v>4865</v>
      </c>
      <c r="I65" s="155">
        <v>40</v>
      </c>
      <c r="J65" s="139" t="s">
        <v>591</v>
      </c>
      <c r="K65" s="135">
        <v>25</v>
      </c>
      <c r="L65" s="683">
        <v>437</v>
      </c>
      <c r="M65" s="681">
        <f t="shared" si="2"/>
        <v>480.70000000000005</v>
      </c>
      <c r="N65" s="137"/>
      <c r="O65" s="151"/>
      <c r="P65" s="86">
        <f t="shared" si="6"/>
        <v>0</v>
      </c>
      <c r="Q65" s="144">
        <v>4607105129955</v>
      </c>
      <c r="R65" s="140"/>
    </row>
    <row r="66" spans="1:18" ht="24" x14ac:dyDescent="0.2">
      <c r="A66" s="239">
        <v>50</v>
      </c>
      <c r="B66" s="136">
        <v>3806</v>
      </c>
      <c r="C66" s="142" t="s">
        <v>3551</v>
      </c>
      <c r="D66" s="141" t="s">
        <v>3552</v>
      </c>
      <c r="E66" s="143" t="s">
        <v>3553</v>
      </c>
      <c r="F66" s="163" t="str">
        <f t="shared" si="5"/>
        <v>фото</v>
      </c>
      <c r="G66" s="164"/>
      <c r="H66" s="152" t="s">
        <v>3554</v>
      </c>
      <c r="I66" s="155">
        <v>60</v>
      </c>
      <c r="J66" s="139" t="s">
        <v>591</v>
      </c>
      <c r="K66" s="135">
        <v>25</v>
      </c>
      <c r="L66" s="683">
        <v>437</v>
      </c>
      <c r="M66" s="681">
        <f t="shared" si="2"/>
        <v>480.70000000000005</v>
      </c>
      <c r="N66" s="137"/>
      <c r="O66" s="151"/>
      <c r="P66" s="86">
        <f t="shared" si="6"/>
        <v>0</v>
      </c>
      <c r="Q66" s="144">
        <v>4607105129962</v>
      </c>
      <c r="R66" s="140"/>
    </row>
    <row r="67" spans="1:18" ht="21" customHeight="1" x14ac:dyDescent="0.2">
      <c r="A67" s="239">
        <v>51</v>
      </c>
      <c r="B67" s="136">
        <v>13663</v>
      </c>
      <c r="C67" s="142" t="s">
        <v>5838</v>
      </c>
      <c r="D67" s="141" t="s">
        <v>5839</v>
      </c>
      <c r="E67" s="143" t="s">
        <v>5840</v>
      </c>
      <c r="F67" s="163" t="str">
        <f t="shared" si="5"/>
        <v>фото</v>
      </c>
      <c r="G67" s="164"/>
      <c r="H67" s="152" t="s">
        <v>5841</v>
      </c>
      <c r="I67" s="155">
        <v>40</v>
      </c>
      <c r="J67" s="139" t="s">
        <v>591</v>
      </c>
      <c r="K67" s="135">
        <v>25</v>
      </c>
      <c r="L67" s="683">
        <v>437</v>
      </c>
      <c r="M67" s="681">
        <f t="shared" si="2"/>
        <v>480.70000000000005</v>
      </c>
      <c r="N67" s="137"/>
      <c r="O67" s="151"/>
      <c r="P67" s="86">
        <f t="shared" si="6"/>
        <v>0</v>
      </c>
      <c r="Q67" s="144">
        <v>4607105155572</v>
      </c>
      <c r="R67" s="140"/>
    </row>
    <row r="68" spans="1:18" ht="24" x14ac:dyDescent="0.2">
      <c r="A68" s="239">
        <v>52</v>
      </c>
      <c r="B68" s="136">
        <v>13665</v>
      </c>
      <c r="C68" s="142" t="s">
        <v>5842</v>
      </c>
      <c r="D68" s="141" t="s">
        <v>5843</v>
      </c>
      <c r="E68" s="143" t="s">
        <v>5844</v>
      </c>
      <c r="F68" s="163" t="str">
        <f t="shared" si="5"/>
        <v>фото</v>
      </c>
      <c r="G68" s="164"/>
      <c r="H68" s="152" t="s">
        <v>5845</v>
      </c>
      <c r="I68" s="155">
        <v>40</v>
      </c>
      <c r="J68" s="139" t="s">
        <v>591</v>
      </c>
      <c r="K68" s="135">
        <v>25</v>
      </c>
      <c r="L68" s="683">
        <v>437</v>
      </c>
      <c r="M68" s="681">
        <f t="shared" si="2"/>
        <v>480.70000000000005</v>
      </c>
      <c r="N68" s="137"/>
      <c r="O68" s="151"/>
      <c r="P68" s="86">
        <f t="shared" si="6"/>
        <v>0</v>
      </c>
      <c r="Q68" s="144">
        <v>4607105155596</v>
      </c>
      <c r="R68" s="140"/>
    </row>
    <row r="69" spans="1:18" ht="21" customHeight="1" x14ac:dyDescent="0.2">
      <c r="A69" s="239">
        <v>53</v>
      </c>
      <c r="B69" s="136">
        <v>13666</v>
      </c>
      <c r="C69" s="142" t="s">
        <v>5846</v>
      </c>
      <c r="D69" s="141" t="s">
        <v>5847</v>
      </c>
      <c r="E69" s="143" t="s">
        <v>5848</v>
      </c>
      <c r="F69" s="163" t="str">
        <f t="shared" si="5"/>
        <v>фото</v>
      </c>
      <c r="G69" s="164"/>
      <c r="H69" s="152" t="s">
        <v>5849</v>
      </c>
      <c r="I69" s="155">
        <v>40</v>
      </c>
      <c r="J69" s="139" t="s">
        <v>591</v>
      </c>
      <c r="K69" s="135">
        <v>25</v>
      </c>
      <c r="L69" s="683">
        <v>437</v>
      </c>
      <c r="M69" s="681">
        <f t="shared" si="2"/>
        <v>480.70000000000005</v>
      </c>
      <c r="N69" s="137"/>
      <c r="O69" s="151"/>
      <c r="P69" s="86">
        <f t="shared" si="6"/>
        <v>0</v>
      </c>
      <c r="Q69" s="144">
        <v>4607105155602</v>
      </c>
      <c r="R69" s="140"/>
    </row>
    <row r="70" spans="1:18" ht="21" customHeight="1" x14ac:dyDescent="0.2">
      <c r="A70" s="239">
        <v>54</v>
      </c>
      <c r="B70" s="136">
        <v>5069</v>
      </c>
      <c r="C70" s="142" t="s">
        <v>5850</v>
      </c>
      <c r="D70" s="141" t="s">
        <v>5851</v>
      </c>
      <c r="E70" s="143" t="s">
        <v>5852</v>
      </c>
      <c r="F70" s="163" t="str">
        <f t="shared" si="5"/>
        <v>фото</v>
      </c>
      <c r="G70" s="164"/>
      <c r="H70" s="152" t="s">
        <v>1447</v>
      </c>
      <c r="I70" s="155">
        <v>60</v>
      </c>
      <c r="J70" s="139" t="s">
        <v>591</v>
      </c>
      <c r="K70" s="135">
        <v>25</v>
      </c>
      <c r="L70" s="683">
        <v>413.7</v>
      </c>
      <c r="M70" s="681">
        <f t="shared" si="2"/>
        <v>455.07000000000005</v>
      </c>
      <c r="N70" s="137"/>
      <c r="O70" s="151"/>
      <c r="P70" s="86">
        <f t="shared" si="6"/>
        <v>0</v>
      </c>
      <c r="Q70" s="144">
        <v>4607105129948</v>
      </c>
      <c r="R70" s="140"/>
    </row>
    <row r="71" spans="1:18" ht="21" customHeight="1" x14ac:dyDescent="0.2">
      <c r="A71" s="239">
        <v>55</v>
      </c>
      <c r="B71" s="136">
        <v>3362</v>
      </c>
      <c r="C71" s="142" t="s">
        <v>3555</v>
      </c>
      <c r="D71" s="141" t="s">
        <v>3556</v>
      </c>
      <c r="E71" s="143" t="s">
        <v>3557</v>
      </c>
      <c r="F71" s="163" t="str">
        <f t="shared" si="5"/>
        <v>фото</v>
      </c>
      <c r="G71" s="164"/>
      <c r="H71" s="152" t="s">
        <v>3558</v>
      </c>
      <c r="I71" s="155">
        <v>40</v>
      </c>
      <c r="J71" s="139" t="s">
        <v>591</v>
      </c>
      <c r="K71" s="135">
        <v>25</v>
      </c>
      <c r="L71" s="683">
        <v>437</v>
      </c>
      <c r="M71" s="681">
        <f t="shared" si="2"/>
        <v>480.70000000000005</v>
      </c>
      <c r="N71" s="137"/>
      <c r="O71" s="151"/>
      <c r="P71" s="86">
        <f t="shared" si="6"/>
        <v>0</v>
      </c>
      <c r="Q71" s="144">
        <v>4607105129979</v>
      </c>
      <c r="R71" s="140"/>
    </row>
    <row r="72" spans="1:18" ht="21" customHeight="1" x14ac:dyDescent="0.2">
      <c r="A72" s="239">
        <v>56</v>
      </c>
      <c r="B72" s="136">
        <v>7780</v>
      </c>
      <c r="C72" s="142" t="s">
        <v>3559</v>
      </c>
      <c r="D72" s="141" t="s">
        <v>3560</v>
      </c>
      <c r="E72" s="143" t="s">
        <v>3561</v>
      </c>
      <c r="F72" s="163" t="str">
        <f t="shared" si="5"/>
        <v>фото</v>
      </c>
      <c r="G72" s="164"/>
      <c r="H72" s="152" t="s">
        <v>3562</v>
      </c>
      <c r="I72" s="155">
        <v>40</v>
      </c>
      <c r="J72" s="139" t="s">
        <v>586</v>
      </c>
      <c r="K72" s="135">
        <v>25</v>
      </c>
      <c r="L72" s="683">
        <v>437</v>
      </c>
      <c r="M72" s="681">
        <f t="shared" si="2"/>
        <v>480.70000000000005</v>
      </c>
      <c r="N72" s="137"/>
      <c r="O72" s="151"/>
      <c r="P72" s="86">
        <f t="shared" si="6"/>
        <v>0</v>
      </c>
      <c r="Q72" s="144">
        <v>4607105129986</v>
      </c>
      <c r="R72" s="140"/>
    </row>
    <row r="73" spans="1:18" ht="24" x14ac:dyDescent="0.2">
      <c r="A73" s="239">
        <v>57</v>
      </c>
      <c r="B73" s="136">
        <v>2624</v>
      </c>
      <c r="C73" s="142" t="s">
        <v>2868</v>
      </c>
      <c r="D73" s="141" t="s">
        <v>2869</v>
      </c>
      <c r="E73" s="143" t="s">
        <v>2870</v>
      </c>
      <c r="F73" s="163" t="str">
        <f t="shared" si="5"/>
        <v>фото</v>
      </c>
      <c r="G73" s="164"/>
      <c r="H73" s="152" t="s">
        <v>2871</v>
      </c>
      <c r="I73" s="155">
        <v>40</v>
      </c>
      <c r="J73" s="139" t="s">
        <v>586</v>
      </c>
      <c r="K73" s="135">
        <v>25</v>
      </c>
      <c r="L73" s="683">
        <v>413.7</v>
      </c>
      <c r="M73" s="681">
        <f t="shared" si="2"/>
        <v>455.07000000000005</v>
      </c>
      <c r="N73" s="137"/>
      <c r="O73" s="151"/>
      <c r="P73" s="86">
        <f t="shared" si="6"/>
        <v>0</v>
      </c>
      <c r="Q73" s="144">
        <v>4607105129993</v>
      </c>
      <c r="R73" s="140"/>
    </row>
    <row r="74" spans="1:18" ht="15.75" x14ac:dyDescent="0.2">
      <c r="A74" s="239">
        <v>58</v>
      </c>
      <c r="B74" s="233"/>
      <c r="C74" s="233"/>
      <c r="D74" s="234" t="s">
        <v>5853</v>
      </c>
      <c r="E74" s="234"/>
      <c r="F74" s="234"/>
      <c r="G74" s="234"/>
      <c r="H74" s="238"/>
      <c r="I74" s="235"/>
      <c r="J74" s="236"/>
      <c r="K74" s="236"/>
      <c r="L74" s="682"/>
      <c r="M74" s="681">
        <f t="shared" si="2"/>
        <v>0</v>
      </c>
      <c r="N74" s="238"/>
      <c r="O74" s="238"/>
      <c r="P74" s="238"/>
      <c r="Q74" s="238"/>
      <c r="R74" s="238"/>
    </row>
    <row r="75" spans="1:18" ht="20.25" customHeight="1" x14ac:dyDescent="0.2">
      <c r="A75" s="239">
        <v>59</v>
      </c>
      <c r="B75" s="136">
        <v>10068</v>
      </c>
      <c r="C75" s="142" t="s">
        <v>4189</v>
      </c>
      <c r="D75" s="141" t="s">
        <v>4190</v>
      </c>
      <c r="E75" s="143" t="s">
        <v>4191</v>
      </c>
      <c r="F75" s="163" t="str">
        <f t="shared" ref="F75:F80" si="7">HYPERLINK("http://www.gardenbulbs.ru/images/Lilium_CL/thumbnails/"&amp;C75&amp;".jpg","фото")</f>
        <v>фото</v>
      </c>
      <c r="G75" s="164"/>
      <c r="H75" s="152" t="s">
        <v>4192</v>
      </c>
      <c r="I75" s="155">
        <v>40</v>
      </c>
      <c r="J75" s="139" t="s">
        <v>591</v>
      </c>
      <c r="K75" s="135">
        <v>25</v>
      </c>
      <c r="L75" s="683">
        <v>430.8</v>
      </c>
      <c r="M75" s="681">
        <f t="shared" si="2"/>
        <v>473.88000000000005</v>
      </c>
      <c r="N75" s="137"/>
      <c r="O75" s="151"/>
      <c r="P75" s="86">
        <f t="shared" ref="P75:P80" si="8">IF(ISERROR(L75*O75),0,L75*O75)</f>
        <v>0</v>
      </c>
      <c r="Q75" s="144">
        <v>4607105130005</v>
      </c>
      <c r="R75" s="140"/>
    </row>
    <row r="76" spans="1:18" ht="20.25" customHeight="1" x14ac:dyDescent="0.2">
      <c r="A76" s="239">
        <v>60</v>
      </c>
      <c r="B76" s="136">
        <v>11067</v>
      </c>
      <c r="C76" s="142" t="s">
        <v>4193</v>
      </c>
      <c r="D76" s="141" t="s">
        <v>4194</v>
      </c>
      <c r="E76" s="143" t="s">
        <v>4195</v>
      </c>
      <c r="F76" s="163" t="str">
        <f t="shared" si="7"/>
        <v>фото</v>
      </c>
      <c r="G76" s="164"/>
      <c r="H76" s="152" t="s">
        <v>636</v>
      </c>
      <c r="I76" s="155">
        <v>40</v>
      </c>
      <c r="J76" s="139" t="s">
        <v>591</v>
      </c>
      <c r="K76" s="135">
        <v>25</v>
      </c>
      <c r="L76" s="683">
        <v>430.8</v>
      </c>
      <c r="M76" s="681">
        <f t="shared" si="2"/>
        <v>473.88000000000005</v>
      </c>
      <c r="N76" s="137"/>
      <c r="O76" s="151"/>
      <c r="P76" s="86">
        <f t="shared" si="8"/>
        <v>0</v>
      </c>
      <c r="Q76" s="144">
        <v>4607105130012</v>
      </c>
      <c r="R76" s="140"/>
    </row>
    <row r="77" spans="1:18" ht="20.25" customHeight="1" x14ac:dyDescent="0.2">
      <c r="A77" s="239">
        <v>61</v>
      </c>
      <c r="B77" s="136">
        <v>11068</v>
      </c>
      <c r="C77" s="142" t="s">
        <v>3585</v>
      </c>
      <c r="D77" s="141" t="s">
        <v>3586</v>
      </c>
      <c r="E77" s="143" t="s">
        <v>3587</v>
      </c>
      <c r="F77" s="163" t="str">
        <f t="shared" si="7"/>
        <v>фото</v>
      </c>
      <c r="G77" s="164"/>
      <c r="H77" s="152" t="s">
        <v>3588</v>
      </c>
      <c r="I77" s="155">
        <v>50</v>
      </c>
      <c r="J77" s="139" t="s">
        <v>591</v>
      </c>
      <c r="K77" s="135">
        <v>25</v>
      </c>
      <c r="L77" s="683">
        <v>472.7</v>
      </c>
      <c r="M77" s="681">
        <f t="shared" si="2"/>
        <v>519.97</v>
      </c>
      <c r="N77" s="137"/>
      <c r="O77" s="151"/>
      <c r="P77" s="86">
        <f t="shared" si="8"/>
        <v>0</v>
      </c>
      <c r="Q77" s="144">
        <v>4607105130029</v>
      </c>
      <c r="R77" s="140"/>
    </row>
    <row r="78" spans="1:18" ht="20.25" customHeight="1" x14ac:dyDescent="0.2">
      <c r="A78" s="239">
        <v>62</v>
      </c>
      <c r="B78" s="136">
        <v>13668</v>
      </c>
      <c r="C78" s="142" t="s">
        <v>5854</v>
      </c>
      <c r="D78" s="141" t="s">
        <v>5855</v>
      </c>
      <c r="E78" s="143" t="s">
        <v>5856</v>
      </c>
      <c r="F78" s="163" t="str">
        <f t="shared" si="7"/>
        <v>фото</v>
      </c>
      <c r="G78" s="164"/>
      <c r="H78" s="152" t="s">
        <v>329</v>
      </c>
      <c r="I78" s="155">
        <v>45</v>
      </c>
      <c r="J78" s="139" t="s">
        <v>591</v>
      </c>
      <c r="K78" s="135">
        <v>25</v>
      </c>
      <c r="L78" s="683">
        <v>430.8</v>
      </c>
      <c r="M78" s="681">
        <f t="shared" si="2"/>
        <v>473.88000000000005</v>
      </c>
      <c r="N78" s="137"/>
      <c r="O78" s="151"/>
      <c r="P78" s="86">
        <f t="shared" si="8"/>
        <v>0</v>
      </c>
      <c r="Q78" s="144">
        <v>4607105155626</v>
      </c>
      <c r="R78" s="140"/>
    </row>
    <row r="79" spans="1:18" ht="20.25" customHeight="1" x14ac:dyDescent="0.2">
      <c r="A79" s="239">
        <v>63</v>
      </c>
      <c r="B79" s="136">
        <v>13669</v>
      </c>
      <c r="C79" s="142" t="s">
        <v>5857</v>
      </c>
      <c r="D79" s="141" t="s">
        <v>5858</v>
      </c>
      <c r="E79" s="143" t="s">
        <v>5859</v>
      </c>
      <c r="F79" s="163" t="str">
        <f t="shared" si="7"/>
        <v>фото</v>
      </c>
      <c r="G79" s="164"/>
      <c r="H79" s="152" t="s">
        <v>5860</v>
      </c>
      <c r="I79" s="155">
        <v>50</v>
      </c>
      <c r="J79" s="139" t="s">
        <v>593</v>
      </c>
      <c r="K79" s="135">
        <v>25</v>
      </c>
      <c r="L79" s="683">
        <v>622.9</v>
      </c>
      <c r="M79" s="681">
        <f t="shared" si="2"/>
        <v>685.19</v>
      </c>
      <c r="N79" s="137"/>
      <c r="O79" s="151"/>
      <c r="P79" s="86">
        <f t="shared" si="8"/>
        <v>0</v>
      </c>
      <c r="Q79" s="144">
        <v>4607105155633</v>
      </c>
      <c r="R79" s="140"/>
    </row>
    <row r="80" spans="1:18" ht="24" x14ac:dyDescent="0.2">
      <c r="A80" s="239">
        <v>64</v>
      </c>
      <c r="B80" s="136">
        <v>13670</v>
      </c>
      <c r="C80" s="142" t="s">
        <v>5861</v>
      </c>
      <c r="D80" s="141" t="s">
        <v>5862</v>
      </c>
      <c r="E80" s="143" t="s">
        <v>5863</v>
      </c>
      <c r="F80" s="163" t="str">
        <f t="shared" si="7"/>
        <v>фото</v>
      </c>
      <c r="G80" s="164"/>
      <c r="H80" s="152" t="s">
        <v>5864</v>
      </c>
      <c r="I80" s="155">
        <v>40</v>
      </c>
      <c r="J80" s="139" t="s">
        <v>591</v>
      </c>
      <c r="K80" s="135">
        <v>25</v>
      </c>
      <c r="L80" s="683">
        <v>413.7</v>
      </c>
      <c r="M80" s="681">
        <f t="shared" si="2"/>
        <v>455.07000000000005</v>
      </c>
      <c r="N80" s="137"/>
      <c r="O80" s="151"/>
      <c r="P80" s="86">
        <f t="shared" si="8"/>
        <v>0</v>
      </c>
      <c r="Q80" s="144">
        <v>4607105155640</v>
      </c>
      <c r="R80" s="140"/>
    </row>
    <row r="81" spans="1:18" ht="15.75" x14ac:dyDescent="0.2">
      <c r="A81" s="239">
        <v>65</v>
      </c>
      <c r="B81" s="233"/>
      <c r="C81" s="233"/>
      <c r="D81" s="234" t="s">
        <v>83</v>
      </c>
      <c r="E81" s="234"/>
      <c r="F81" s="234"/>
      <c r="G81" s="234"/>
      <c r="H81" s="238"/>
      <c r="I81" s="235"/>
      <c r="J81" s="236"/>
      <c r="K81" s="236"/>
      <c r="L81" s="682"/>
      <c r="M81" s="681">
        <f t="shared" si="2"/>
        <v>0</v>
      </c>
      <c r="N81" s="238"/>
      <c r="O81" s="238"/>
      <c r="P81" s="238"/>
      <c r="Q81" s="238"/>
      <c r="R81" s="238"/>
    </row>
    <row r="82" spans="1:18" ht="24" x14ac:dyDescent="0.2">
      <c r="A82" s="239">
        <v>66</v>
      </c>
      <c r="B82" s="136">
        <v>5768</v>
      </c>
      <c r="C82" s="142" t="s">
        <v>1469</v>
      </c>
      <c r="D82" s="141" t="s">
        <v>85</v>
      </c>
      <c r="E82" s="143" t="s">
        <v>84</v>
      </c>
      <c r="F82" s="163" t="str">
        <f t="shared" ref="F82:F104" si="9">HYPERLINK("http://www.gardenbulbs.ru/images/Lilium_CL/thumbnails/"&amp;C82&amp;".jpg","фото")</f>
        <v>фото</v>
      </c>
      <c r="G82" s="164"/>
      <c r="H82" s="152" t="s">
        <v>86</v>
      </c>
      <c r="I82" s="155">
        <v>100</v>
      </c>
      <c r="J82" s="139" t="s">
        <v>593</v>
      </c>
      <c r="K82" s="135">
        <v>25</v>
      </c>
      <c r="L82" s="683">
        <v>491.9</v>
      </c>
      <c r="M82" s="681">
        <f t="shared" si="2"/>
        <v>541.09</v>
      </c>
      <c r="N82" s="137"/>
      <c r="O82" s="151"/>
      <c r="P82" s="86">
        <f t="shared" ref="P82:P104" si="10">IF(ISERROR(L82*O82),0,L82*O82)</f>
        <v>0</v>
      </c>
      <c r="Q82" s="144">
        <v>4607105130050</v>
      </c>
      <c r="R82" s="140"/>
    </row>
    <row r="83" spans="1:18" ht="20.25" customHeight="1" x14ac:dyDescent="0.2">
      <c r="A83" s="239">
        <v>67</v>
      </c>
      <c r="B83" s="136">
        <v>2213</v>
      </c>
      <c r="C83" s="142" t="s">
        <v>1470</v>
      </c>
      <c r="D83" s="141" t="s">
        <v>88</v>
      </c>
      <c r="E83" s="143" t="s">
        <v>87</v>
      </c>
      <c r="F83" s="163" t="str">
        <f t="shared" si="9"/>
        <v>фото</v>
      </c>
      <c r="G83" s="164"/>
      <c r="H83" s="152" t="s">
        <v>89</v>
      </c>
      <c r="I83" s="155">
        <v>90</v>
      </c>
      <c r="J83" s="139" t="s">
        <v>593</v>
      </c>
      <c r="K83" s="135">
        <v>25</v>
      </c>
      <c r="L83" s="683">
        <v>515.20000000000005</v>
      </c>
      <c r="M83" s="681">
        <f t="shared" ref="M83:M146" si="11">L83*1.1</f>
        <v>566.72000000000014</v>
      </c>
      <c r="N83" s="137"/>
      <c r="O83" s="151"/>
      <c r="P83" s="86">
        <f t="shared" si="10"/>
        <v>0</v>
      </c>
      <c r="Q83" s="144">
        <v>4607105130067</v>
      </c>
      <c r="R83" s="140"/>
    </row>
    <row r="84" spans="1:18" ht="24" x14ac:dyDescent="0.2">
      <c r="A84" s="239">
        <v>68</v>
      </c>
      <c r="B84" s="136">
        <v>13671</v>
      </c>
      <c r="C84" s="142" t="s">
        <v>5865</v>
      </c>
      <c r="D84" s="141" t="s">
        <v>5866</v>
      </c>
      <c r="E84" s="143" t="s">
        <v>5867</v>
      </c>
      <c r="F84" s="163" t="str">
        <f t="shared" si="9"/>
        <v>фото</v>
      </c>
      <c r="G84" s="164"/>
      <c r="H84" s="152" t="s">
        <v>5868</v>
      </c>
      <c r="I84" s="155">
        <v>90</v>
      </c>
      <c r="J84" s="139" t="s">
        <v>593</v>
      </c>
      <c r="K84" s="135">
        <v>25</v>
      </c>
      <c r="L84" s="683">
        <v>461.2</v>
      </c>
      <c r="M84" s="681">
        <f t="shared" si="11"/>
        <v>507.32000000000005</v>
      </c>
      <c r="N84" s="137"/>
      <c r="O84" s="151"/>
      <c r="P84" s="86">
        <f t="shared" si="10"/>
        <v>0</v>
      </c>
      <c r="Q84" s="144">
        <v>4607105155657</v>
      </c>
      <c r="R84" s="140"/>
    </row>
    <row r="85" spans="1:18" ht="24" x14ac:dyDescent="0.2">
      <c r="A85" s="239">
        <v>69</v>
      </c>
      <c r="B85" s="136">
        <v>2197</v>
      </c>
      <c r="C85" s="142" t="s">
        <v>3563</v>
      </c>
      <c r="D85" s="141" t="s">
        <v>3564</v>
      </c>
      <c r="E85" s="143" t="s">
        <v>3565</v>
      </c>
      <c r="F85" s="163" t="str">
        <f t="shared" si="9"/>
        <v>фото</v>
      </c>
      <c r="G85" s="164"/>
      <c r="H85" s="152" t="s">
        <v>3566</v>
      </c>
      <c r="I85" s="155">
        <v>120</v>
      </c>
      <c r="J85" s="139" t="s">
        <v>591</v>
      </c>
      <c r="K85" s="135">
        <v>25</v>
      </c>
      <c r="L85" s="683">
        <v>402</v>
      </c>
      <c r="M85" s="681">
        <f t="shared" si="11"/>
        <v>442.20000000000005</v>
      </c>
      <c r="N85" s="137"/>
      <c r="O85" s="151"/>
      <c r="P85" s="86">
        <f t="shared" si="10"/>
        <v>0</v>
      </c>
      <c r="Q85" s="144">
        <v>4607105130074</v>
      </c>
      <c r="R85" s="140"/>
    </row>
    <row r="86" spans="1:18" ht="24" x14ac:dyDescent="0.2">
      <c r="A86" s="239">
        <v>70</v>
      </c>
      <c r="B86" s="136">
        <v>2196</v>
      </c>
      <c r="C86" s="142" t="s">
        <v>1471</v>
      </c>
      <c r="D86" s="141" t="s">
        <v>94</v>
      </c>
      <c r="E86" s="143" t="s">
        <v>93</v>
      </c>
      <c r="F86" s="163" t="str">
        <f t="shared" si="9"/>
        <v>фото</v>
      </c>
      <c r="G86" s="164"/>
      <c r="H86" s="152" t="s">
        <v>95</v>
      </c>
      <c r="I86" s="155">
        <v>50</v>
      </c>
      <c r="J86" s="139" t="s">
        <v>593</v>
      </c>
      <c r="K86" s="135">
        <v>25</v>
      </c>
      <c r="L86" s="683">
        <v>491.9</v>
      </c>
      <c r="M86" s="681">
        <f t="shared" si="11"/>
        <v>541.09</v>
      </c>
      <c r="N86" s="137"/>
      <c r="O86" s="151"/>
      <c r="P86" s="86">
        <f t="shared" si="10"/>
        <v>0</v>
      </c>
      <c r="Q86" s="144">
        <v>4607105130081</v>
      </c>
      <c r="R86" s="140"/>
    </row>
    <row r="87" spans="1:18" ht="24" x14ac:dyDescent="0.2">
      <c r="A87" s="239">
        <v>71</v>
      </c>
      <c r="B87" s="136">
        <v>1191</v>
      </c>
      <c r="C87" s="142" t="s">
        <v>1472</v>
      </c>
      <c r="D87" s="141" t="s">
        <v>91</v>
      </c>
      <c r="E87" s="143" t="s">
        <v>90</v>
      </c>
      <c r="F87" s="163" t="str">
        <f t="shared" si="9"/>
        <v>фото</v>
      </c>
      <c r="G87" s="164"/>
      <c r="H87" s="152" t="s">
        <v>92</v>
      </c>
      <c r="I87" s="155">
        <v>125</v>
      </c>
      <c r="J87" s="139" t="s">
        <v>593</v>
      </c>
      <c r="K87" s="135">
        <v>25</v>
      </c>
      <c r="L87" s="683">
        <v>491.9</v>
      </c>
      <c r="M87" s="681">
        <f t="shared" si="11"/>
        <v>541.09</v>
      </c>
      <c r="N87" s="137"/>
      <c r="O87" s="151"/>
      <c r="P87" s="86">
        <f t="shared" si="10"/>
        <v>0</v>
      </c>
      <c r="Q87" s="144">
        <v>4607105130098</v>
      </c>
      <c r="R87" s="140"/>
    </row>
    <row r="88" spans="1:18" ht="15.75" x14ac:dyDescent="0.2">
      <c r="A88" s="239">
        <v>72</v>
      </c>
      <c r="B88" s="136">
        <v>1190</v>
      </c>
      <c r="C88" s="142" t="s">
        <v>4162</v>
      </c>
      <c r="D88" s="141" t="s">
        <v>4163</v>
      </c>
      <c r="E88" s="143" t="s">
        <v>4164</v>
      </c>
      <c r="F88" s="163" t="str">
        <f t="shared" si="9"/>
        <v>фото</v>
      </c>
      <c r="G88" s="164"/>
      <c r="H88" s="152" t="s">
        <v>96</v>
      </c>
      <c r="I88" s="155">
        <v>90</v>
      </c>
      <c r="J88" s="139" t="s">
        <v>591</v>
      </c>
      <c r="K88" s="135">
        <v>25</v>
      </c>
      <c r="L88" s="683">
        <v>344.2</v>
      </c>
      <c r="M88" s="681">
        <f t="shared" si="11"/>
        <v>378.62</v>
      </c>
      <c r="N88" s="137"/>
      <c r="O88" s="151"/>
      <c r="P88" s="86">
        <f t="shared" si="10"/>
        <v>0</v>
      </c>
      <c r="Q88" s="144">
        <v>4607105130104</v>
      </c>
      <c r="R88" s="140"/>
    </row>
    <row r="89" spans="1:18" ht="15.75" x14ac:dyDescent="0.2">
      <c r="A89" s="239">
        <v>73</v>
      </c>
      <c r="B89" s="136">
        <v>456</v>
      </c>
      <c r="C89" s="142" t="s">
        <v>3567</v>
      </c>
      <c r="D89" s="141" t="s">
        <v>3568</v>
      </c>
      <c r="E89" s="143" t="s">
        <v>3569</v>
      </c>
      <c r="F89" s="163" t="str">
        <f t="shared" si="9"/>
        <v>фото</v>
      </c>
      <c r="G89" s="164"/>
      <c r="H89" s="152" t="s">
        <v>96</v>
      </c>
      <c r="I89" s="155">
        <v>130</v>
      </c>
      <c r="J89" s="139" t="s">
        <v>593</v>
      </c>
      <c r="K89" s="135">
        <v>25</v>
      </c>
      <c r="L89" s="683">
        <v>503.6</v>
      </c>
      <c r="M89" s="681">
        <f t="shared" si="11"/>
        <v>553.96</v>
      </c>
      <c r="N89" s="137"/>
      <c r="O89" s="151"/>
      <c r="P89" s="86">
        <f t="shared" si="10"/>
        <v>0</v>
      </c>
      <c r="Q89" s="144">
        <v>4607105130111</v>
      </c>
      <c r="R89" s="140"/>
    </row>
    <row r="90" spans="1:18" ht="24" x14ac:dyDescent="0.2">
      <c r="A90" s="239">
        <v>74</v>
      </c>
      <c r="B90" s="136">
        <v>323</v>
      </c>
      <c r="C90" s="142" t="s">
        <v>1473</v>
      </c>
      <c r="D90" s="141" t="s">
        <v>3</v>
      </c>
      <c r="E90" s="143" t="s">
        <v>4</v>
      </c>
      <c r="F90" s="163" t="str">
        <f t="shared" si="9"/>
        <v>фото</v>
      </c>
      <c r="G90" s="164"/>
      <c r="H90" s="152" t="s">
        <v>5</v>
      </c>
      <c r="I90" s="155">
        <v>90</v>
      </c>
      <c r="J90" s="139" t="s">
        <v>593</v>
      </c>
      <c r="K90" s="135">
        <v>25</v>
      </c>
      <c r="L90" s="683">
        <v>515.20000000000005</v>
      </c>
      <c r="M90" s="681">
        <f t="shared" si="11"/>
        <v>566.72000000000014</v>
      </c>
      <c r="N90" s="137"/>
      <c r="O90" s="151"/>
      <c r="P90" s="86">
        <f t="shared" si="10"/>
        <v>0</v>
      </c>
      <c r="Q90" s="144">
        <v>4607105130128</v>
      </c>
      <c r="R90" s="140"/>
    </row>
    <row r="91" spans="1:18" ht="15.75" x14ac:dyDescent="0.2">
      <c r="A91" s="239">
        <v>75</v>
      </c>
      <c r="B91" s="136">
        <v>11069</v>
      </c>
      <c r="C91" s="142" t="s">
        <v>4920</v>
      </c>
      <c r="D91" s="141" t="s">
        <v>5869</v>
      </c>
      <c r="E91" s="143" t="s">
        <v>4744</v>
      </c>
      <c r="F91" s="163" t="str">
        <f t="shared" si="9"/>
        <v>фото</v>
      </c>
      <c r="G91" s="164"/>
      <c r="H91" s="152" t="s">
        <v>4866</v>
      </c>
      <c r="I91" s="155">
        <v>110</v>
      </c>
      <c r="J91" s="139" t="s">
        <v>593</v>
      </c>
      <c r="K91" s="135">
        <v>25</v>
      </c>
      <c r="L91" s="683">
        <v>467.2</v>
      </c>
      <c r="M91" s="681">
        <f t="shared" si="11"/>
        <v>513.92000000000007</v>
      </c>
      <c r="N91" s="137"/>
      <c r="O91" s="151"/>
      <c r="P91" s="86">
        <f t="shared" si="10"/>
        <v>0</v>
      </c>
      <c r="Q91" s="144">
        <v>4607105130142</v>
      </c>
      <c r="R91" s="140"/>
    </row>
    <row r="92" spans="1:18" ht="15.75" x14ac:dyDescent="0.2">
      <c r="A92" s="239">
        <v>76</v>
      </c>
      <c r="B92" s="136">
        <v>7414</v>
      </c>
      <c r="C92" s="142" t="s">
        <v>1474</v>
      </c>
      <c r="D92" s="145" t="s">
        <v>99</v>
      </c>
      <c r="E92" s="146" t="s">
        <v>98</v>
      </c>
      <c r="F92" s="165" t="str">
        <f t="shared" si="9"/>
        <v>фото</v>
      </c>
      <c r="G92" s="166"/>
      <c r="H92" s="154" t="s">
        <v>100</v>
      </c>
      <c r="I92" s="147">
        <v>110</v>
      </c>
      <c r="J92" s="148" t="s">
        <v>593</v>
      </c>
      <c r="K92" s="261">
        <v>25</v>
      </c>
      <c r="L92" s="684">
        <v>613.6</v>
      </c>
      <c r="M92" s="681">
        <f t="shared" si="11"/>
        <v>674.96</v>
      </c>
      <c r="N92" s="138" t="s">
        <v>3718</v>
      </c>
      <c r="O92" s="151"/>
      <c r="P92" s="86">
        <f t="shared" si="10"/>
        <v>0</v>
      </c>
      <c r="Q92" s="144">
        <v>4607105130173</v>
      </c>
      <c r="R92" s="140"/>
    </row>
    <row r="93" spans="1:18" ht="24" x14ac:dyDescent="0.2">
      <c r="A93" s="239">
        <v>77</v>
      </c>
      <c r="B93" s="136">
        <v>10629</v>
      </c>
      <c r="C93" s="142" t="s">
        <v>1475</v>
      </c>
      <c r="D93" s="141" t="s">
        <v>6</v>
      </c>
      <c r="E93" s="143" t="s">
        <v>7</v>
      </c>
      <c r="F93" s="163" t="str">
        <f t="shared" si="9"/>
        <v>фото</v>
      </c>
      <c r="G93" s="164"/>
      <c r="H93" s="152" t="s">
        <v>8</v>
      </c>
      <c r="I93" s="155">
        <v>130</v>
      </c>
      <c r="J93" s="139" t="s">
        <v>593</v>
      </c>
      <c r="K93" s="135">
        <v>25</v>
      </c>
      <c r="L93" s="683">
        <v>529.79999999999995</v>
      </c>
      <c r="M93" s="681">
        <f t="shared" si="11"/>
        <v>582.78</v>
      </c>
      <c r="N93" s="137"/>
      <c r="O93" s="151"/>
      <c r="P93" s="86">
        <f t="shared" si="10"/>
        <v>0</v>
      </c>
      <c r="Q93" s="144">
        <v>4607105130180</v>
      </c>
      <c r="R93" s="140"/>
    </row>
    <row r="94" spans="1:18" ht="24" x14ac:dyDescent="0.2">
      <c r="A94" s="239">
        <v>78</v>
      </c>
      <c r="B94" s="136">
        <v>11071</v>
      </c>
      <c r="C94" s="142" t="s">
        <v>2872</v>
      </c>
      <c r="D94" s="141" t="s">
        <v>2358</v>
      </c>
      <c r="E94" s="143" t="s">
        <v>2359</v>
      </c>
      <c r="F94" s="163" t="str">
        <f t="shared" si="9"/>
        <v>фото</v>
      </c>
      <c r="G94" s="164"/>
      <c r="H94" s="152" t="s">
        <v>2417</v>
      </c>
      <c r="I94" s="155">
        <v>110</v>
      </c>
      <c r="J94" s="139" t="s">
        <v>591</v>
      </c>
      <c r="K94" s="135">
        <v>25</v>
      </c>
      <c r="L94" s="683">
        <v>458.8</v>
      </c>
      <c r="M94" s="681">
        <f t="shared" si="11"/>
        <v>504.68000000000006</v>
      </c>
      <c r="N94" s="137"/>
      <c r="O94" s="151"/>
      <c r="P94" s="86">
        <f t="shared" si="10"/>
        <v>0</v>
      </c>
      <c r="Q94" s="144">
        <v>4607105130197</v>
      </c>
      <c r="R94" s="140"/>
    </row>
    <row r="95" spans="1:18" ht="15.75" x14ac:dyDescent="0.2">
      <c r="A95" s="239">
        <v>79</v>
      </c>
      <c r="B95" s="136">
        <v>10630</v>
      </c>
      <c r="C95" s="142" t="s">
        <v>1476</v>
      </c>
      <c r="D95" s="141" t="s">
        <v>9</v>
      </c>
      <c r="E95" s="143" t="s">
        <v>102</v>
      </c>
      <c r="F95" s="163" t="str">
        <f t="shared" si="9"/>
        <v>фото</v>
      </c>
      <c r="G95" s="164"/>
      <c r="H95" s="152" t="s">
        <v>103</v>
      </c>
      <c r="I95" s="155">
        <v>90</v>
      </c>
      <c r="J95" s="139" t="s">
        <v>593</v>
      </c>
      <c r="K95" s="135">
        <v>25</v>
      </c>
      <c r="L95" s="683">
        <v>480.3</v>
      </c>
      <c r="M95" s="681">
        <f t="shared" si="11"/>
        <v>528.33000000000004</v>
      </c>
      <c r="N95" s="137"/>
      <c r="O95" s="151"/>
      <c r="P95" s="86">
        <f t="shared" si="10"/>
        <v>0</v>
      </c>
      <c r="Q95" s="144">
        <v>4607105130203</v>
      </c>
      <c r="R95" s="140"/>
    </row>
    <row r="96" spans="1:18" ht="15.75" x14ac:dyDescent="0.2">
      <c r="A96" s="239">
        <v>80</v>
      </c>
      <c r="B96" s="136">
        <v>10631</v>
      </c>
      <c r="C96" s="142" t="s">
        <v>1477</v>
      </c>
      <c r="D96" s="141" t="s">
        <v>105</v>
      </c>
      <c r="E96" s="143" t="s">
        <v>104</v>
      </c>
      <c r="F96" s="163" t="str">
        <f t="shared" si="9"/>
        <v>фото</v>
      </c>
      <c r="G96" s="164"/>
      <c r="H96" s="152" t="s">
        <v>106</v>
      </c>
      <c r="I96" s="155">
        <v>100</v>
      </c>
      <c r="J96" s="139" t="s">
        <v>591</v>
      </c>
      <c r="K96" s="135">
        <v>25</v>
      </c>
      <c r="L96" s="683">
        <v>332.5</v>
      </c>
      <c r="M96" s="681">
        <f t="shared" si="11"/>
        <v>365.75000000000006</v>
      </c>
      <c r="N96" s="137"/>
      <c r="O96" s="151"/>
      <c r="P96" s="86">
        <f t="shared" si="10"/>
        <v>0</v>
      </c>
      <c r="Q96" s="144">
        <v>4607105130210</v>
      </c>
      <c r="R96" s="140"/>
    </row>
    <row r="97" spans="1:18" ht="15.75" x14ac:dyDescent="0.2">
      <c r="A97" s="239">
        <v>81</v>
      </c>
      <c r="B97" s="136">
        <v>7042</v>
      </c>
      <c r="C97" s="142" t="s">
        <v>4165</v>
      </c>
      <c r="D97" s="141" t="s">
        <v>4166</v>
      </c>
      <c r="E97" s="143" t="s">
        <v>4167</v>
      </c>
      <c r="F97" s="163" t="str">
        <f t="shared" si="9"/>
        <v>фото</v>
      </c>
      <c r="G97" s="164"/>
      <c r="H97" s="152" t="s">
        <v>4168</v>
      </c>
      <c r="I97" s="155">
        <v>90</v>
      </c>
      <c r="J97" s="139" t="s">
        <v>593</v>
      </c>
      <c r="K97" s="135">
        <v>25</v>
      </c>
      <c r="L97" s="683">
        <v>669.5</v>
      </c>
      <c r="M97" s="681">
        <f t="shared" si="11"/>
        <v>736.45</v>
      </c>
      <c r="N97" s="137"/>
      <c r="O97" s="151"/>
      <c r="P97" s="86">
        <f t="shared" si="10"/>
        <v>0</v>
      </c>
      <c r="Q97" s="144">
        <v>4607105130234</v>
      </c>
      <c r="R97" s="140"/>
    </row>
    <row r="98" spans="1:18" ht="24" x14ac:dyDescent="0.2">
      <c r="A98" s="239">
        <v>82</v>
      </c>
      <c r="B98" s="136">
        <v>5120</v>
      </c>
      <c r="C98" s="142" t="s">
        <v>1478</v>
      </c>
      <c r="D98" s="141" t="s">
        <v>108</v>
      </c>
      <c r="E98" s="143" t="s">
        <v>107</v>
      </c>
      <c r="F98" s="163" t="str">
        <f t="shared" si="9"/>
        <v>фото</v>
      </c>
      <c r="G98" s="164"/>
      <c r="H98" s="152" t="s">
        <v>109</v>
      </c>
      <c r="I98" s="155">
        <v>115</v>
      </c>
      <c r="J98" s="139" t="s">
        <v>593</v>
      </c>
      <c r="K98" s="135">
        <v>25</v>
      </c>
      <c r="L98" s="683">
        <v>471.5</v>
      </c>
      <c r="M98" s="681">
        <f t="shared" si="11"/>
        <v>518.65000000000009</v>
      </c>
      <c r="N98" s="137"/>
      <c r="O98" s="151"/>
      <c r="P98" s="86">
        <f t="shared" si="10"/>
        <v>0</v>
      </c>
      <c r="Q98" s="144">
        <v>4607105130241</v>
      </c>
      <c r="R98" s="140"/>
    </row>
    <row r="99" spans="1:18" ht="24" x14ac:dyDescent="0.2">
      <c r="A99" s="239">
        <v>83</v>
      </c>
      <c r="B99" s="136">
        <v>5172</v>
      </c>
      <c r="C99" s="142" t="s">
        <v>4169</v>
      </c>
      <c r="D99" s="141" t="s">
        <v>4170</v>
      </c>
      <c r="E99" s="143" t="s">
        <v>4171</v>
      </c>
      <c r="F99" s="163" t="str">
        <f t="shared" si="9"/>
        <v>фото</v>
      </c>
      <c r="G99" s="164"/>
      <c r="H99" s="152" t="s">
        <v>4172</v>
      </c>
      <c r="I99" s="155">
        <v>100</v>
      </c>
      <c r="J99" s="139" t="s">
        <v>593</v>
      </c>
      <c r="K99" s="135">
        <v>25</v>
      </c>
      <c r="L99" s="683">
        <v>506.5</v>
      </c>
      <c r="M99" s="681">
        <f t="shared" si="11"/>
        <v>557.15000000000009</v>
      </c>
      <c r="N99" s="137"/>
      <c r="O99" s="151"/>
      <c r="P99" s="86">
        <f t="shared" si="10"/>
        <v>0</v>
      </c>
      <c r="Q99" s="144">
        <v>4607105130258</v>
      </c>
      <c r="R99" s="140"/>
    </row>
    <row r="100" spans="1:18" ht="18" customHeight="1" x14ac:dyDescent="0.2">
      <c r="A100" s="239">
        <v>84</v>
      </c>
      <c r="B100" s="136">
        <v>11072</v>
      </c>
      <c r="C100" s="142" t="s">
        <v>4921</v>
      </c>
      <c r="D100" s="141" t="s">
        <v>5870</v>
      </c>
      <c r="E100" s="143" t="s">
        <v>4745</v>
      </c>
      <c r="F100" s="163" t="str">
        <f t="shared" si="9"/>
        <v>фото</v>
      </c>
      <c r="G100" s="164"/>
      <c r="H100" s="152" t="s">
        <v>4867</v>
      </c>
      <c r="I100" s="155">
        <v>90</v>
      </c>
      <c r="J100" s="139" t="s">
        <v>593</v>
      </c>
      <c r="K100" s="135">
        <v>25</v>
      </c>
      <c r="L100" s="683">
        <v>530.1</v>
      </c>
      <c r="M100" s="681">
        <f t="shared" si="11"/>
        <v>583.11000000000013</v>
      </c>
      <c r="N100" s="137"/>
      <c r="O100" s="151"/>
      <c r="P100" s="86">
        <f t="shared" si="10"/>
        <v>0</v>
      </c>
      <c r="Q100" s="144">
        <v>4607105130265</v>
      </c>
      <c r="R100" s="140"/>
    </row>
    <row r="101" spans="1:18" ht="18" customHeight="1" x14ac:dyDescent="0.2">
      <c r="A101" s="239">
        <v>85</v>
      </c>
      <c r="B101" s="136">
        <v>11073</v>
      </c>
      <c r="C101" s="142" t="s">
        <v>4922</v>
      </c>
      <c r="D101" s="141" t="s">
        <v>4746</v>
      </c>
      <c r="E101" s="143" t="s">
        <v>4747</v>
      </c>
      <c r="F101" s="163" t="str">
        <f t="shared" si="9"/>
        <v>фото</v>
      </c>
      <c r="G101" s="164"/>
      <c r="H101" s="152" t="s">
        <v>367</v>
      </c>
      <c r="I101" s="155">
        <v>70</v>
      </c>
      <c r="J101" s="139" t="s">
        <v>593</v>
      </c>
      <c r="K101" s="135">
        <v>25</v>
      </c>
      <c r="L101" s="683">
        <v>530.1</v>
      </c>
      <c r="M101" s="681">
        <f t="shared" si="11"/>
        <v>583.11000000000013</v>
      </c>
      <c r="N101" s="137"/>
      <c r="O101" s="151"/>
      <c r="P101" s="86">
        <f t="shared" si="10"/>
        <v>0</v>
      </c>
      <c r="Q101" s="144">
        <v>4607105130272</v>
      </c>
      <c r="R101" s="140"/>
    </row>
    <row r="102" spans="1:18" ht="18" customHeight="1" x14ac:dyDescent="0.2">
      <c r="A102" s="239">
        <v>86</v>
      </c>
      <c r="B102" s="136">
        <v>6142</v>
      </c>
      <c r="C102" s="142" t="s">
        <v>2443</v>
      </c>
      <c r="D102" s="141" t="s">
        <v>2360</v>
      </c>
      <c r="E102" s="143" t="s">
        <v>2361</v>
      </c>
      <c r="F102" s="163" t="str">
        <f t="shared" si="9"/>
        <v>фото</v>
      </c>
      <c r="G102" s="164"/>
      <c r="H102" s="152" t="s">
        <v>2418</v>
      </c>
      <c r="I102" s="155">
        <v>80</v>
      </c>
      <c r="J102" s="139" t="s">
        <v>593</v>
      </c>
      <c r="K102" s="135">
        <v>25</v>
      </c>
      <c r="L102" s="683">
        <v>449</v>
      </c>
      <c r="M102" s="681">
        <f t="shared" si="11"/>
        <v>493.90000000000003</v>
      </c>
      <c r="N102" s="137"/>
      <c r="O102" s="151"/>
      <c r="P102" s="86">
        <f t="shared" si="10"/>
        <v>0</v>
      </c>
      <c r="Q102" s="144">
        <v>4607105130289</v>
      </c>
      <c r="R102" s="140"/>
    </row>
    <row r="103" spans="1:18" ht="18" customHeight="1" x14ac:dyDescent="0.2">
      <c r="A103" s="239">
        <v>87</v>
      </c>
      <c r="B103" s="136">
        <v>6588</v>
      </c>
      <c r="C103" s="142" t="s">
        <v>2444</v>
      </c>
      <c r="D103" s="141" t="s">
        <v>2362</v>
      </c>
      <c r="E103" s="143" t="s">
        <v>2363</v>
      </c>
      <c r="F103" s="163" t="str">
        <f t="shared" si="9"/>
        <v>фото</v>
      </c>
      <c r="G103" s="164"/>
      <c r="H103" s="152" t="s">
        <v>636</v>
      </c>
      <c r="I103" s="155">
        <v>100</v>
      </c>
      <c r="J103" s="139" t="s">
        <v>593</v>
      </c>
      <c r="K103" s="135">
        <v>25</v>
      </c>
      <c r="L103" s="683">
        <v>529</v>
      </c>
      <c r="M103" s="681">
        <f t="shared" si="11"/>
        <v>581.90000000000009</v>
      </c>
      <c r="N103" s="137"/>
      <c r="O103" s="151"/>
      <c r="P103" s="86">
        <f t="shared" si="10"/>
        <v>0</v>
      </c>
      <c r="Q103" s="144">
        <v>4607105130296</v>
      </c>
      <c r="R103" s="140"/>
    </row>
    <row r="104" spans="1:18" ht="18" customHeight="1" x14ac:dyDescent="0.2">
      <c r="A104" s="239">
        <v>88</v>
      </c>
      <c r="B104" s="136">
        <v>11074</v>
      </c>
      <c r="C104" s="142" t="s">
        <v>4923</v>
      </c>
      <c r="D104" s="141" t="s">
        <v>4748</v>
      </c>
      <c r="E104" s="143" t="s">
        <v>4749</v>
      </c>
      <c r="F104" s="163" t="str">
        <f t="shared" si="9"/>
        <v>фото</v>
      </c>
      <c r="G104" s="164"/>
      <c r="H104" s="152" t="s">
        <v>4248</v>
      </c>
      <c r="I104" s="155">
        <v>110</v>
      </c>
      <c r="J104" s="139" t="s">
        <v>593</v>
      </c>
      <c r="K104" s="135">
        <v>25</v>
      </c>
      <c r="L104" s="683">
        <v>515.20000000000005</v>
      </c>
      <c r="M104" s="681">
        <f t="shared" si="11"/>
        <v>566.72000000000014</v>
      </c>
      <c r="N104" s="137"/>
      <c r="O104" s="151"/>
      <c r="P104" s="86">
        <f t="shared" si="10"/>
        <v>0</v>
      </c>
      <c r="Q104" s="144">
        <v>4607105130319</v>
      </c>
      <c r="R104" s="140"/>
    </row>
    <row r="105" spans="1:18" ht="15.75" x14ac:dyDescent="0.2">
      <c r="A105" s="239">
        <v>89</v>
      </c>
      <c r="B105" s="233"/>
      <c r="C105" s="233"/>
      <c r="D105" s="234" t="s">
        <v>111</v>
      </c>
      <c r="E105" s="234"/>
      <c r="F105" s="234"/>
      <c r="G105" s="234"/>
      <c r="H105" s="238"/>
      <c r="I105" s="235"/>
      <c r="J105" s="236"/>
      <c r="K105" s="236"/>
      <c r="L105" s="682"/>
      <c r="M105" s="681">
        <f t="shared" si="11"/>
        <v>0</v>
      </c>
      <c r="N105" s="238"/>
      <c r="O105" s="238"/>
      <c r="P105" s="238"/>
      <c r="Q105" s="238"/>
      <c r="R105" s="238"/>
    </row>
    <row r="106" spans="1:18" ht="24" x14ac:dyDescent="0.2">
      <c r="A106" s="239">
        <v>90</v>
      </c>
      <c r="B106" s="136">
        <v>6577</v>
      </c>
      <c r="C106" s="142" t="s">
        <v>3570</v>
      </c>
      <c r="D106" s="141" t="s">
        <v>3571</v>
      </c>
      <c r="E106" s="143" t="s">
        <v>3572</v>
      </c>
      <c r="F106" s="163" t="str">
        <f t="shared" ref="F106:F135" si="12">HYPERLINK("http://www.gardenbulbs.ru/images/Lilium_CL/thumbnails/"&amp;C106&amp;".jpg","фото")</f>
        <v>фото</v>
      </c>
      <c r="G106" s="164"/>
      <c r="H106" s="152" t="s">
        <v>3573</v>
      </c>
      <c r="I106" s="155">
        <v>110</v>
      </c>
      <c r="J106" s="139" t="s">
        <v>593</v>
      </c>
      <c r="K106" s="135">
        <v>25</v>
      </c>
      <c r="L106" s="683">
        <v>538.5</v>
      </c>
      <c r="M106" s="681">
        <f t="shared" si="11"/>
        <v>592.35</v>
      </c>
      <c r="N106" s="137"/>
      <c r="O106" s="151"/>
      <c r="P106" s="86">
        <f t="shared" ref="P106:P135" si="13">IF(ISERROR(L106*O106),0,L106*O106)</f>
        <v>0</v>
      </c>
      <c r="Q106" s="144">
        <v>4607105130326</v>
      </c>
      <c r="R106" s="140"/>
    </row>
    <row r="107" spans="1:18" ht="24" x14ac:dyDescent="0.2">
      <c r="A107" s="239">
        <v>91</v>
      </c>
      <c r="B107" s="136">
        <v>6568</v>
      </c>
      <c r="C107" s="142" t="s">
        <v>4173</v>
      </c>
      <c r="D107" s="141" t="s">
        <v>4174</v>
      </c>
      <c r="E107" s="143" t="s">
        <v>4175</v>
      </c>
      <c r="F107" s="163" t="str">
        <f t="shared" si="12"/>
        <v>фото</v>
      </c>
      <c r="G107" s="164"/>
      <c r="H107" s="152" t="s">
        <v>4176</v>
      </c>
      <c r="I107" s="155">
        <v>100</v>
      </c>
      <c r="J107" s="139" t="s">
        <v>593</v>
      </c>
      <c r="K107" s="135">
        <v>25</v>
      </c>
      <c r="L107" s="683">
        <v>597.29999999999995</v>
      </c>
      <c r="M107" s="681">
        <f t="shared" si="11"/>
        <v>657.03</v>
      </c>
      <c r="N107" s="137"/>
      <c r="O107" s="151"/>
      <c r="P107" s="86">
        <f t="shared" si="13"/>
        <v>0</v>
      </c>
      <c r="Q107" s="144">
        <v>4607105130364</v>
      </c>
      <c r="R107" s="140"/>
    </row>
    <row r="108" spans="1:18" ht="24" x14ac:dyDescent="0.2">
      <c r="A108" s="239">
        <v>92</v>
      </c>
      <c r="B108" s="136">
        <v>11078</v>
      </c>
      <c r="C108" s="142" t="s">
        <v>4924</v>
      </c>
      <c r="D108" s="141" t="s">
        <v>4750</v>
      </c>
      <c r="E108" s="143" t="s">
        <v>4751</v>
      </c>
      <c r="F108" s="163" t="str">
        <f t="shared" si="12"/>
        <v>фото</v>
      </c>
      <c r="G108" s="164"/>
      <c r="H108" s="152" t="s">
        <v>4868</v>
      </c>
      <c r="I108" s="155">
        <v>60</v>
      </c>
      <c r="J108" s="139" t="s">
        <v>593</v>
      </c>
      <c r="K108" s="135">
        <v>25</v>
      </c>
      <c r="L108" s="683">
        <v>597.29999999999995</v>
      </c>
      <c r="M108" s="681">
        <f t="shared" si="11"/>
        <v>657.03</v>
      </c>
      <c r="N108" s="137"/>
      <c r="O108" s="151"/>
      <c r="P108" s="86">
        <f t="shared" si="13"/>
        <v>0</v>
      </c>
      <c r="Q108" s="144">
        <v>4607105130371</v>
      </c>
      <c r="R108" s="140"/>
    </row>
    <row r="109" spans="1:18" ht="21.75" customHeight="1" x14ac:dyDescent="0.2">
      <c r="A109" s="239">
        <v>93</v>
      </c>
      <c r="B109" s="136">
        <v>6566</v>
      </c>
      <c r="C109" s="142" t="s">
        <v>2873</v>
      </c>
      <c r="D109" s="141" t="s">
        <v>2874</v>
      </c>
      <c r="E109" s="143" t="s">
        <v>2875</v>
      </c>
      <c r="F109" s="163" t="str">
        <f t="shared" si="12"/>
        <v>фото</v>
      </c>
      <c r="G109" s="164"/>
      <c r="H109" s="152" t="s">
        <v>2876</v>
      </c>
      <c r="I109" s="155">
        <v>60</v>
      </c>
      <c r="J109" s="139" t="s">
        <v>591</v>
      </c>
      <c r="K109" s="135">
        <v>25</v>
      </c>
      <c r="L109" s="683">
        <v>473.1</v>
      </c>
      <c r="M109" s="681">
        <f t="shared" si="11"/>
        <v>520.41000000000008</v>
      </c>
      <c r="N109" s="137"/>
      <c r="O109" s="151"/>
      <c r="P109" s="86">
        <f t="shared" si="13"/>
        <v>0</v>
      </c>
      <c r="Q109" s="144">
        <v>4607105130388</v>
      </c>
      <c r="R109" s="140"/>
    </row>
    <row r="110" spans="1:18" ht="36" x14ac:dyDescent="0.2">
      <c r="A110" s="239">
        <v>94</v>
      </c>
      <c r="B110" s="136">
        <v>11079</v>
      </c>
      <c r="C110" s="142" t="s">
        <v>2445</v>
      </c>
      <c r="D110" s="141" t="s">
        <v>10</v>
      </c>
      <c r="E110" s="143" t="s">
        <v>11</v>
      </c>
      <c r="F110" s="163" t="str">
        <f t="shared" si="12"/>
        <v>фото</v>
      </c>
      <c r="G110" s="164"/>
      <c r="H110" s="152" t="s">
        <v>5871</v>
      </c>
      <c r="I110" s="155">
        <v>100</v>
      </c>
      <c r="J110" s="139" t="s">
        <v>591</v>
      </c>
      <c r="K110" s="135">
        <v>25</v>
      </c>
      <c r="L110" s="683">
        <v>609.5</v>
      </c>
      <c r="M110" s="681">
        <f t="shared" si="11"/>
        <v>670.45</v>
      </c>
      <c r="N110" s="137"/>
      <c r="O110" s="151"/>
      <c r="P110" s="86">
        <f t="shared" si="13"/>
        <v>0</v>
      </c>
      <c r="Q110" s="144">
        <v>4607105130395</v>
      </c>
      <c r="R110" s="140"/>
    </row>
    <row r="111" spans="1:18" ht="24" x14ac:dyDescent="0.2">
      <c r="A111" s="239">
        <v>95</v>
      </c>
      <c r="B111" s="136">
        <v>10521</v>
      </c>
      <c r="C111" s="142" t="s">
        <v>5872</v>
      </c>
      <c r="D111" s="141" t="s">
        <v>4752</v>
      </c>
      <c r="E111" s="143" t="s">
        <v>4753</v>
      </c>
      <c r="F111" s="163" t="str">
        <f t="shared" si="12"/>
        <v>фото</v>
      </c>
      <c r="G111" s="164"/>
      <c r="H111" s="152" t="s">
        <v>5873</v>
      </c>
      <c r="I111" s="155">
        <v>70</v>
      </c>
      <c r="J111" s="139" t="s">
        <v>593</v>
      </c>
      <c r="K111" s="135">
        <v>25</v>
      </c>
      <c r="L111" s="683">
        <v>692.8</v>
      </c>
      <c r="M111" s="681">
        <f t="shared" si="11"/>
        <v>762.08</v>
      </c>
      <c r="N111" s="137"/>
      <c r="O111" s="151"/>
      <c r="P111" s="86">
        <f t="shared" si="13"/>
        <v>0</v>
      </c>
      <c r="Q111" s="144">
        <v>4607105130401</v>
      </c>
      <c r="R111" s="140"/>
    </row>
    <row r="112" spans="1:18" ht="22.5" x14ac:dyDescent="0.2">
      <c r="A112" s="239">
        <v>96</v>
      </c>
      <c r="B112" s="136">
        <v>13673</v>
      </c>
      <c r="C112" s="142" t="s">
        <v>5874</v>
      </c>
      <c r="D112" s="141" t="s">
        <v>5875</v>
      </c>
      <c r="E112" s="143" t="s">
        <v>5876</v>
      </c>
      <c r="F112" s="163" t="str">
        <f t="shared" si="12"/>
        <v>фото</v>
      </c>
      <c r="G112" s="164"/>
      <c r="H112" s="152" t="s">
        <v>5877</v>
      </c>
      <c r="I112" s="155" t="s">
        <v>5878</v>
      </c>
      <c r="J112" s="139" t="s">
        <v>593</v>
      </c>
      <c r="K112" s="135">
        <v>25</v>
      </c>
      <c r="L112" s="683">
        <v>599.6</v>
      </c>
      <c r="M112" s="681">
        <f t="shared" si="11"/>
        <v>659.56000000000006</v>
      </c>
      <c r="N112" s="137"/>
      <c r="O112" s="151"/>
      <c r="P112" s="86">
        <f t="shared" si="13"/>
        <v>0</v>
      </c>
      <c r="Q112" s="144">
        <v>4607105155671</v>
      </c>
      <c r="R112" s="140"/>
    </row>
    <row r="113" spans="1:18" ht="22.5" customHeight="1" x14ac:dyDescent="0.2">
      <c r="A113" s="239">
        <v>97</v>
      </c>
      <c r="B113" s="136">
        <v>10027</v>
      </c>
      <c r="C113" s="142" t="s">
        <v>4177</v>
      </c>
      <c r="D113" s="141" t="s">
        <v>4178</v>
      </c>
      <c r="E113" s="143" t="s">
        <v>4179</v>
      </c>
      <c r="F113" s="163" t="str">
        <f t="shared" si="12"/>
        <v>фото</v>
      </c>
      <c r="G113" s="164"/>
      <c r="H113" s="152" t="s">
        <v>4180</v>
      </c>
      <c r="I113" s="155">
        <v>60</v>
      </c>
      <c r="J113" s="139" t="s">
        <v>593</v>
      </c>
      <c r="K113" s="135">
        <v>25</v>
      </c>
      <c r="L113" s="683">
        <v>631.6</v>
      </c>
      <c r="M113" s="681">
        <f t="shared" si="11"/>
        <v>694.7600000000001</v>
      </c>
      <c r="N113" s="137"/>
      <c r="O113" s="151"/>
      <c r="P113" s="86">
        <f t="shared" si="13"/>
        <v>0</v>
      </c>
      <c r="Q113" s="144">
        <v>4607105130425</v>
      </c>
      <c r="R113" s="140"/>
    </row>
    <row r="114" spans="1:18" ht="24" x14ac:dyDescent="0.2">
      <c r="A114" s="239">
        <v>98</v>
      </c>
      <c r="B114" s="136">
        <v>6731</v>
      </c>
      <c r="C114" s="142" t="s">
        <v>2877</v>
      </c>
      <c r="D114" s="141" t="s">
        <v>2878</v>
      </c>
      <c r="E114" s="143" t="s">
        <v>2879</v>
      </c>
      <c r="F114" s="163" t="str">
        <f t="shared" si="12"/>
        <v>фото</v>
      </c>
      <c r="G114" s="164"/>
      <c r="H114" s="152" t="s">
        <v>2880</v>
      </c>
      <c r="I114" s="155">
        <v>90</v>
      </c>
      <c r="J114" s="139" t="s">
        <v>593</v>
      </c>
      <c r="K114" s="135">
        <v>25</v>
      </c>
      <c r="L114" s="683">
        <v>622.9</v>
      </c>
      <c r="M114" s="681">
        <f t="shared" si="11"/>
        <v>685.19</v>
      </c>
      <c r="N114" s="137"/>
      <c r="O114" s="151"/>
      <c r="P114" s="86">
        <f t="shared" si="13"/>
        <v>0</v>
      </c>
      <c r="Q114" s="144">
        <v>4607105130432</v>
      </c>
      <c r="R114" s="140"/>
    </row>
    <row r="115" spans="1:18" ht="15.75" x14ac:dyDescent="0.2">
      <c r="A115" s="239">
        <v>99</v>
      </c>
      <c r="B115" s="136">
        <v>11080</v>
      </c>
      <c r="C115" s="142" t="s">
        <v>4181</v>
      </c>
      <c r="D115" s="141" t="s">
        <v>4182</v>
      </c>
      <c r="E115" s="143" t="s">
        <v>4183</v>
      </c>
      <c r="F115" s="163" t="str">
        <f t="shared" si="12"/>
        <v>фото</v>
      </c>
      <c r="G115" s="164"/>
      <c r="H115" s="152" t="s">
        <v>4184</v>
      </c>
      <c r="I115" s="155">
        <v>100</v>
      </c>
      <c r="J115" s="139" t="s">
        <v>593</v>
      </c>
      <c r="K115" s="135">
        <v>25</v>
      </c>
      <c r="L115" s="683">
        <v>597.29999999999995</v>
      </c>
      <c r="M115" s="681">
        <f t="shared" si="11"/>
        <v>657.03</v>
      </c>
      <c r="N115" s="137"/>
      <c r="O115" s="151"/>
      <c r="P115" s="86">
        <f t="shared" si="13"/>
        <v>0</v>
      </c>
      <c r="Q115" s="144">
        <v>4607105130449</v>
      </c>
      <c r="R115" s="140"/>
    </row>
    <row r="116" spans="1:18" ht="15.75" x14ac:dyDescent="0.2">
      <c r="A116" s="239">
        <v>100</v>
      </c>
      <c r="B116" s="136">
        <v>11081</v>
      </c>
      <c r="C116" s="142" t="s">
        <v>4925</v>
      </c>
      <c r="D116" s="141" t="s">
        <v>4754</v>
      </c>
      <c r="E116" s="143" t="s">
        <v>4755</v>
      </c>
      <c r="F116" s="163" t="str">
        <f t="shared" si="12"/>
        <v>фото</v>
      </c>
      <c r="G116" s="164"/>
      <c r="H116" s="152" t="s">
        <v>4869</v>
      </c>
      <c r="I116" s="155">
        <v>100</v>
      </c>
      <c r="J116" s="139" t="s">
        <v>591</v>
      </c>
      <c r="K116" s="135">
        <v>25</v>
      </c>
      <c r="L116" s="683">
        <v>492.2</v>
      </c>
      <c r="M116" s="681">
        <f t="shared" si="11"/>
        <v>541.42000000000007</v>
      </c>
      <c r="N116" s="137"/>
      <c r="O116" s="151"/>
      <c r="P116" s="86">
        <f t="shared" si="13"/>
        <v>0</v>
      </c>
      <c r="Q116" s="144">
        <v>4607105130456</v>
      </c>
      <c r="R116" s="140"/>
    </row>
    <row r="117" spans="1:18" ht="15.75" x14ac:dyDescent="0.2">
      <c r="A117" s="239">
        <v>101</v>
      </c>
      <c r="B117" s="136">
        <v>11082</v>
      </c>
      <c r="C117" s="142" t="s">
        <v>2446</v>
      </c>
      <c r="D117" s="141" t="s">
        <v>12</v>
      </c>
      <c r="E117" s="143" t="s">
        <v>13</v>
      </c>
      <c r="F117" s="163" t="str">
        <f t="shared" si="12"/>
        <v>фото</v>
      </c>
      <c r="G117" s="164"/>
      <c r="H117" s="152" t="s">
        <v>14</v>
      </c>
      <c r="I117" s="155">
        <v>110</v>
      </c>
      <c r="J117" s="139" t="s">
        <v>593</v>
      </c>
      <c r="K117" s="135">
        <v>25</v>
      </c>
      <c r="L117" s="683">
        <v>573.4</v>
      </c>
      <c r="M117" s="681">
        <f t="shared" si="11"/>
        <v>630.74</v>
      </c>
      <c r="N117" s="137"/>
      <c r="O117" s="151"/>
      <c r="P117" s="86">
        <f t="shared" si="13"/>
        <v>0</v>
      </c>
      <c r="Q117" s="144">
        <v>4607105130463</v>
      </c>
      <c r="R117" s="140"/>
    </row>
    <row r="118" spans="1:18" ht="24" x14ac:dyDescent="0.2">
      <c r="A118" s="239">
        <v>102</v>
      </c>
      <c r="B118" s="136">
        <v>11083</v>
      </c>
      <c r="C118" s="142" t="s">
        <v>1479</v>
      </c>
      <c r="D118" s="141" t="s">
        <v>116</v>
      </c>
      <c r="E118" s="143" t="s">
        <v>115</v>
      </c>
      <c r="F118" s="163" t="str">
        <f t="shared" si="12"/>
        <v>фото</v>
      </c>
      <c r="G118" s="164"/>
      <c r="H118" s="152" t="s">
        <v>117</v>
      </c>
      <c r="I118" s="155">
        <v>100</v>
      </c>
      <c r="J118" s="139" t="s">
        <v>593</v>
      </c>
      <c r="K118" s="135">
        <v>25</v>
      </c>
      <c r="L118" s="683">
        <v>643.29999999999995</v>
      </c>
      <c r="M118" s="681">
        <f t="shared" si="11"/>
        <v>707.63</v>
      </c>
      <c r="N118" s="137"/>
      <c r="O118" s="151"/>
      <c r="P118" s="86">
        <f t="shared" si="13"/>
        <v>0</v>
      </c>
      <c r="Q118" s="144">
        <v>4607105130487</v>
      </c>
      <c r="R118" s="140"/>
    </row>
    <row r="119" spans="1:18" ht="20.25" customHeight="1" x14ac:dyDescent="0.2">
      <c r="A119" s="239">
        <v>103</v>
      </c>
      <c r="B119" s="136">
        <v>11085</v>
      </c>
      <c r="C119" s="142" t="s">
        <v>1480</v>
      </c>
      <c r="D119" s="141" t="s">
        <v>113</v>
      </c>
      <c r="E119" s="143" t="s">
        <v>112</v>
      </c>
      <c r="F119" s="163" t="str">
        <f t="shared" si="12"/>
        <v>фото</v>
      </c>
      <c r="G119" s="164"/>
      <c r="H119" s="152" t="s">
        <v>114</v>
      </c>
      <c r="I119" s="155">
        <v>100</v>
      </c>
      <c r="J119" s="139" t="s">
        <v>593</v>
      </c>
      <c r="K119" s="135">
        <v>25</v>
      </c>
      <c r="L119" s="683">
        <v>530.1</v>
      </c>
      <c r="M119" s="681">
        <f t="shared" si="11"/>
        <v>583.11000000000013</v>
      </c>
      <c r="N119" s="137"/>
      <c r="O119" s="151"/>
      <c r="P119" s="86">
        <f t="shared" si="13"/>
        <v>0</v>
      </c>
      <c r="Q119" s="144">
        <v>4607105130500</v>
      </c>
      <c r="R119" s="140"/>
    </row>
    <row r="120" spans="1:18" ht="20.25" customHeight="1" x14ac:dyDescent="0.2">
      <c r="A120" s="239">
        <v>104</v>
      </c>
      <c r="B120" s="136">
        <v>10080</v>
      </c>
      <c r="C120" s="142" t="s">
        <v>4926</v>
      </c>
      <c r="D120" s="141" t="s">
        <v>4756</v>
      </c>
      <c r="E120" s="143" t="s">
        <v>4757</v>
      </c>
      <c r="F120" s="163" t="str">
        <f t="shared" si="12"/>
        <v>фото</v>
      </c>
      <c r="G120" s="164"/>
      <c r="H120" s="152" t="s">
        <v>118</v>
      </c>
      <c r="I120" s="155">
        <v>70</v>
      </c>
      <c r="J120" s="139" t="s">
        <v>593</v>
      </c>
      <c r="K120" s="135">
        <v>25</v>
      </c>
      <c r="L120" s="683">
        <v>622.9</v>
      </c>
      <c r="M120" s="681">
        <f t="shared" si="11"/>
        <v>685.19</v>
      </c>
      <c r="N120" s="137"/>
      <c r="O120" s="151"/>
      <c r="P120" s="86">
        <f t="shared" si="13"/>
        <v>0</v>
      </c>
      <c r="Q120" s="144">
        <v>4607105130517</v>
      </c>
      <c r="R120" s="140"/>
    </row>
    <row r="121" spans="1:18" ht="20.25" customHeight="1" x14ac:dyDescent="0.2">
      <c r="A121" s="239">
        <v>105</v>
      </c>
      <c r="B121" s="136">
        <v>10079</v>
      </c>
      <c r="C121" s="142" t="s">
        <v>5879</v>
      </c>
      <c r="D121" s="145" t="s">
        <v>120</v>
      </c>
      <c r="E121" s="146" t="s">
        <v>119</v>
      </c>
      <c r="F121" s="165" t="str">
        <f t="shared" si="12"/>
        <v>фото</v>
      </c>
      <c r="G121" s="166"/>
      <c r="H121" s="154" t="s">
        <v>121</v>
      </c>
      <c r="I121" s="147">
        <v>70</v>
      </c>
      <c r="J121" s="148" t="s">
        <v>593</v>
      </c>
      <c r="K121" s="261">
        <v>25</v>
      </c>
      <c r="L121" s="684">
        <v>613.6</v>
      </c>
      <c r="M121" s="681">
        <f t="shared" si="11"/>
        <v>674.96</v>
      </c>
      <c r="N121" s="138" t="s">
        <v>3718</v>
      </c>
      <c r="O121" s="151"/>
      <c r="P121" s="86">
        <f t="shared" si="13"/>
        <v>0</v>
      </c>
      <c r="Q121" s="144">
        <v>4607105130524</v>
      </c>
      <c r="R121" s="140"/>
    </row>
    <row r="122" spans="1:18" ht="24" x14ac:dyDescent="0.2">
      <c r="A122" s="239">
        <v>106</v>
      </c>
      <c r="B122" s="136">
        <v>10077</v>
      </c>
      <c r="C122" s="142" t="s">
        <v>1481</v>
      </c>
      <c r="D122" s="141" t="s">
        <v>123</v>
      </c>
      <c r="E122" s="143" t="s">
        <v>122</v>
      </c>
      <c r="F122" s="163" t="str">
        <f t="shared" si="12"/>
        <v>фото</v>
      </c>
      <c r="G122" s="164"/>
      <c r="H122" s="152" t="s">
        <v>124</v>
      </c>
      <c r="I122" s="155">
        <v>120</v>
      </c>
      <c r="J122" s="139" t="s">
        <v>593</v>
      </c>
      <c r="K122" s="135">
        <v>25</v>
      </c>
      <c r="L122" s="683">
        <v>529.79999999999995</v>
      </c>
      <c r="M122" s="681">
        <f t="shared" si="11"/>
        <v>582.78</v>
      </c>
      <c r="N122" s="137"/>
      <c r="O122" s="151"/>
      <c r="P122" s="86">
        <f t="shared" si="13"/>
        <v>0</v>
      </c>
      <c r="Q122" s="144">
        <v>4607105130548</v>
      </c>
      <c r="R122" s="140"/>
    </row>
    <row r="123" spans="1:18" ht="15.75" x14ac:dyDescent="0.2">
      <c r="A123" s="239">
        <v>107</v>
      </c>
      <c r="B123" s="136">
        <v>13675</v>
      </c>
      <c r="C123" s="142" t="s">
        <v>5880</v>
      </c>
      <c r="D123" s="141" t="s">
        <v>5881</v>
      </c>
      <c r="E123" s="143" t="s">
        <v>5882</v>
      </c>
      <c r="F123" s="163" t="str">
        <f t="shared" si="12"/>
        <v>фото</v>
      </c>
      <c r="G123" s="164"/>
      <c r="H123" s="152" t="s">
        <v>5883</v>
      </c>
      <c r="I123" s="155">
        <v>60</v>
      </c>
      <c r="J123" s="139" t="s">
        <v>591</v>
      </c>
      <c r="K123" s="135">
        <v>25</v>
      </c>
      <c r="L123" s="683">
        <v>530.70000000000005</v>
      </c>
      <c r="M123" s="681">
        <f t="shared" si="11"/>
        <v>583.7700000000001</v>
      </c>
      <c r="N123" s="137"/>
      <c r="O123" s="151"/>
      <c r="P123" s="86">
        <f t="shared" si="13"/>
        <v>0</v>
      </c>
      <c r="Q123" s="144">
        <v>4607105155695</v>
      </c>
      <c r="R123" s="140"/>
    </row>
    <row r="124" spans="1:18" ht="24" x14ac:dyDescent="0.2">
      <c r="A124" s="239">
        <v>108</v>
      </c>
      <c r="B124" s="136">
        <v>10076</v>
      </c>
      <c r="C124" s="142" t="s">
        <v>1482</v>
      </c>
      <c r="D124" s="141" t="s">
        <v>126</v>
      </c>
      <c r="E124" s="143" t="s">
        <v>125</v>
      </c>
      <c r="F124" s="163" t="str">
        <f t="shared" si="12"/>
        <v>фото</v>
      </c>
      <c r="G124" s="164"/>
      <c r="H124" s="152" t="s">
        <v>127</v>
      </c>
      <c r="I124" s="155">
        <v>60</v>
      </c>
      <c r="J124" s="139" t="s">
        <v>593</v>
      </c>
      <c r="K124" s="135">
        <v>25</v>
      </c>
      <c r="L124" s="683">
        <v>622.20000000000005</v>
      </c>
      <c r="M124" s="681">
        <f t="shared" si="11"/>
        <v>684.42000000000007</v>
      </c>
      <c r="N124" s="137"/>
      <c r="O124" s="151"/>
      <c r="P124" s="86">
        <f t="shared" si="13"/>
        <v>0</v>
      </c>
      <c r="Q124" s="144">
        <v>4607105130555</v>
      </c>
      <c r="R124" s="140"/>
    </row>
    <row r="125" spans="1:18" ht="24" x14ac:dyDescent="0.2">
      <c r="A125" s="239">
        <v>109</v>
      </c>
      <c r="B125" s="136">
        <v>11086</v>
      </c>
      <c r="C125" s="142" t="s">
        <v>3574</v>
      </c>
      <c r="D125" s="141" t="s">
        <v>3575</v>
      </c>
      <c r="E125" s="143" t="s">
        <v>3576</v>
      </c>
      <c r="F125" s="163" t="str">
        <f t="shared" si="12"/>
        <v>фото</v>
      </c>
      <c r="G125" s="164"/>
      <c r="H125" s="152" t="s">
        <v>3577</v>
      </c>
      <c r="I125" s="155">
        <v>80</v>
      </c>
      <c r="J125" s="139" t="s">
        <v>593</v>
      </c>
      <c r="K125" s="135">
        <v>25</v>
      </c>
      <c r="L125" s="683">
        <v>530.1</v>
      </c>
      <c r="M125" s="681">
        <f t="shared" si="11"/>
        <v>583.11000000000013</v>
      </c>
      <c r="N125" s="137"/>
      <c r="O125" s="151"/>
      <c r="P125" s="86">
        <f t="shared" si="13"/>
        <v>0</v>
      </c>
      <c r="Q125" s="144">
        <v>4607105130586</v>
      </c>
      <c r="R125" s="140"/>
    </row>
    <row r="126" spans="1:18" ht="24" x14ac:dyDescent="0.2">
      <c r="A126" s="239">
        <v>110</v>
      </c>
      <c r="B126" s="136">
        <v>11088</v>
      </c>
      <c r="C126" s="142" t="s">
        <v>2882</v>
      </c>
      <c r="D126" s="141" t="s">
        <v>2883</v>
      </c>
      <c r="E126" s="143" t="s">
        <v>2884</v>
      </c>
      <c r="F126" s="163" t="str">
        <f t="shared" si="12"/>
        <v>фото</v>
      </c>
      <c r="G126" s="164"/>
      <c r="H126" s="152" t="s">
        <v>2885</v>
      </c>
      <c r="I126" s="155">
        <v>60</v>
      </c>
      <c r="J126" s="139" t="s">
        <v>593</v>
      </c>
      <c r="K126" s="135">
        <v>25</v>
      </c>
      <c r="L126" s="683">
        <v>511.4</v>
      </c>
      <c r="M126" s="681">
        <f t="shared" si="11"/>
        <v>562.54</v>
      </c>
      <c r="N126" s="137"/>
      <c r="O126" s="151"/>
      <c r="P126" s="86">
        <f t="shared" si="13"/>
        <v>0</v>
      </c>
      <c r="Q126" s="144">
        <v>4607105130609</v>
      </c>
      <c r="R126" s="140"/>
    </row>
    <row r="127" spans="1:18" ht="24" x14ac:dyDescent="0.2">
      <c r="A127" s="239">
        <v>111</v>
      </c>
      <c r="B127" s="136">
        <v>10071</v>
      </c>
      <c r="C127" s="142" t="s">
        <v>4185</v>
      </c>
      <c r="D127" s="141" t="s">
        <v>4186</v>
      </c>
      <c r="E127" s="143" t="s">
        <v>4187</v>
      </c>
      <c r="F127" s="163" t="str">
        <f t="shared" si="12"/>
        <v>фото</v>
      </c>
      <c r="G127" s="164"/>
      <c r="H127" s="152" t="s">
        <v>4188</v>
      </c>
      <c r="I127" s="155">
        <v>60</v>
      </c>
      <c r="J127" s="139" t="s">
        <v>593</v>
      </c>
      <c r="K127" s="135">
        <v>25</v>
      </c>
      <c r="L127" s="683">
        <v>618.20000000000005</v>
      </c>
      <c r="M127" s="681">
        <f t="shared" si="11"/>
        <v>680.0200000000001</v>
      </c>
      <c r="N127" s="137"/>
      <c r="O127" s="151"/>
      <c r="P127" s="86">
        <f t="shared" si="13"/>
        <v>0</v>
      </c>
      <c r="Q127" s="144">
        <v>4607105130623</v>
      </c>
      <c r="R127" s="140"/>
    </row>
    <row r="128" spans="1:18" ht="24" x14ac:dyDescent="0.2">
      <c r="A128" s="239">
        <v>112</v>
      </c>
      <c r="B128" s="136">
        <v>13676</v>
      </c>
      <c r="C128" s="142" t="s">
        <v>5884</v>
      </c>
      <c r="D128" s="141" t="s">
        <v>5885</v>
      </c>
      <c r="E128" s="143" t="s">
        <v>5886</v>
      </c>
      <c r="F128" s="163" t="str">
        <f t="shared" si="12"/>
        <v>фото</v>
      </c>
      <c r="G128" s="164"/>
      <c r="H128" s="152" t="s">
        <v>5887</v>
      </c>
      <c r="I128" s="155">
        <v>80</v>
      </c>
      <c r="J128" s="139" t="s">
        <v>593</v>
      </c>
      <c r="K128" s="135">
        <v>25</v>
      </c>
      <c r="L128" s="683">
        <v>618.6</v>
      </c>
      <c r="M128" s="681">
        <f t="shared" si="11"/>
        <v>680.46</v>
      </c>
      <c r="N128" s="137"/>
      <c r="O128" s="151"/>
      <c r="P128" s="86">
        <f t="shared" si="13"/>
        <v>0</v>
      </c>
      <c r="Q128" s="144">
        <v>4607105155701</v>
      </c>
      <c r="R128" s="140"/>
    </row>
    <row r="129" spans="1:18" ht="24" x14ac:dyDescent="0.2">
      <c r="A129" s="239">
        <v>113</v>
      </c>
      <c r="B129" s="136">
        <v>13677</v>
      </c>
      <c r="C129" s="142" t="s">
        <v>5888</v>
      </c>
      <c r="D129" s="141" t="s">
        <v>5889</v>
      </c>
      <c r="E129" s="143" t="s">
        <v>5890</v>
      </c>
      <c r="F129" s="163" t="str">
        <f t="shared" si="12"/>
        <v>фото</v>
      </c>
      <c r="G129" s="164"/>
      <c r="H129" s="152" t="s">
        <v>5891</v>
      </c>
      <c r="I129" s="155">
        <v>100</v>
      </c>
      <c r="J129" s="139" t="s">
        <v>593</v>
      </c>
      <c r="K129" s="135">
        <v>25</v>
      </c>
      <c r="L129" s="683">
        <v>631.6</v>
      </c>
      <c r="M129" s="681">
        <f t="shared" si="11"/>
        <v>694.7600000000001</v>
      </c>
      <c r="N129" s="137"/>
      <c r="O129" s="151"/>
      <c r="P129" s="86">
        <f t="shared" si="13"/>
        <v>0</v>
      </c>
      <c r="Q129" s="144">
        <v>4607105155718</v>
      </c>
      <c r="R129" s="140"/>
    </row>
    <row r="130" spans="1:18" ht="24" x14ac:dyDescent="0.2">
      <c r="A130" s="239">
        <v>114</v>
      </c>
      <c r="B130" s="136">
        <v>11089</v>
      </c>
      <c r="C130" s="142" t="s">
        <v>5892</v>
      </c>
      <c r="D130" s="141" t="s">
        <v>5893</v>
      </c>
      <c r="E130" s="143" t="s">
        <v>5894</v>
      </c>
      <c r="F130" s="163" t="str">
        <f t="shared" si="12"/>
        <v>фото</v>
      </c>
      <c r="G130" s="164"/>
      <c r="H130" s="152" t="s">
        <v>5895</v>
      </c>
      <c r="I130" s="155">
        <v>45</v>
      </c>
      <c r="J130" s="139" t="s">
        <v>593</v>
      </c>
      <c r="K130" s="135">
        <v>25</v>
      </c>
      <c r="L130" s="683">
        <v>603.9</v>
      </c>
      <c r="M130" s="681">
        <f t="shared" si="11"/>
        <v>664.29000000000008</v>
      </c>
      <c r="N130" s="137"/>
      <c r="O130" s="151"/>
      <c r="P130" s="86">
        <f t="shared" si="13"/>
        <v>0</v>
      </c>
      <c r="Q130" s="144">
        <v>4607105130630</v>
      </c>
      <c r="R130" s="140"/>
    </row>
    <row r="131" spans="1:18" ht="24" x14ac:dyDescent="0.2">
      <c r="A131" s="239">
        <v>115</v>
      </c>
      <c r="B131" s="136">
        <v>11091</v>
      </c>
      <c r="C131" s="142" t="s">
        <v>5896</v>
      </c>
      <c r="D131" s="141" t="s">
        <v>5897</v>
      </c>
      <c r="E131" s="143" t="s">
        <v>5898</v>
      </c>
      <c r="F131" s="163" t="str">
        <f t="shared" si="12"/>
        <v>фото</v>
      </c>
      <c r="G131" s="164"/>
      <c r="H131" s="152" t="s">
        <v>5899</v>
      </c>
      <c r="I131" s="155">
        <v>45</v>
      </c>
      <c r="J131" s="139" t="s">
        <v>591</v>
      </c>
      <c r="K131" s="135">
        <v>25</v>
      </c>
      <c r="L131" s="683">
        <v>458.7</v>
      </c>
      <c r="M131" s="681">
        <f t="shared" si="11"/>
        <v>504.57000000000005</v>
      </c>
      <c r="N131" s="137"/>
      <c r="O131" s="151"/>
      <c r="P131" s="86">
        <f t="shared" si="13"/>
        <v>0</v>
      </c>
      <c r="Q131" s="144">
        <v>4607105130654</v>
      </c>
      <c r="R131" s="140"/>
    </row>
    <row r="132" spans="1:18" ht="20.25" customHeight="1" x14ac:dyDescent="0.2">
      <c r="A132" s="239">
        <v>116</v>
      </c>
      <c r="B132" s="136">
        <v>11092</v>
      </c>
      <c r="C132" s="142" t="s">
        <v>5900</v>
      </c>
      <c r="D132" s="141" t="s">
        <v>5901</v>
      </c>
      <c r="E132" s="143" t="s">
        <v>5902</v>
      </c>
      <c r="F132" s="163" t="str">
        <f t="shared" si="12"/>
        <v>фото</v>
      </c>
      <c r="G132" s="164"/>
      <c r="H132" s="152" t="s">
        <v>5903</v>
      </c>
      <c r="I132" s="155">
        <v>45</v>
      </c>
      <c r="J132" s="139" t="s">
        <v>591</v>
      </c>
      <c r="K132" s="135">
        <v>25</v>
      </c>
      <c r="L132" s="683">
        <v>458.7</v>
      </c>
      <c r="M132" s="681">
        <f t="shared" si="11"/>
        <v>504.57000000000005</v>
      </c>
      <c r="N132" s="137"/>
      <c r="O132" s="151"/>
      <c r="P132" s="86">
        <f t="shared" si="13"/>
        <v>0</v>
      </c>
      <c r="Q132" s="144">
        <v>4607105130661</v>
      </c>
      <c r="R132" s="140"/>
    </row>
    <row r="133" spans="1:18" ht="24" x14ac:dyDescent="0.2">
      <c r="A133" s="239">
        <v>117</v>
      </c>
      <c r="B133" s="136">
        <v>11093</v>
      </c>
      <c r="C133" s="142" t="s">
        <v>4927</v>
      </c>
      <c r="D133" s="141" t="s">
        <v>4758</v>
      </c>
      <c r="E133" s="143" t="s">
        <v>4759</v>
      </c>
      <c r="F133" s="163" t="str">
        <f t="shared" si="12"/>
        <v>фото</v>
      </c>
      <c r="G133" s="164"/>
      <c r="H133" s="152" t="s">
        <v>4870</v>
      </c>
      <c r="I133" s="155">
        <v>45</v>
      </c>
      <c r="J133" s="139" t="s">
        <v>591</v>
      </c>
      <c r="K133" s="135">
        <v>25</v>
      </c>
      <c r="L133" s="683">
        <v>458</v>
      </c>
      <c r="M133" s="681">
        <f t="shared" si="11"/>
        <v>503.80000000000007</v>
      </c>
      <c r="N133" s="137"/>
      <c r="O133" s="151"/>
      <c r="P133" s="86">
        <f t="shared" si="13"/>
        <v>0</v>
      </c>
      <c r="Q133" s="144">
        <v>4607105130678</v>
      </c>
      <c r="R133" s="140"/>
    </row>
    <row r="134" spans="1:18" ht="36" x14ac:dyDescent="0.2">
      <c r="A134" s="239">
        <v>118</v>
      </c>
      <c r="B134" s="136">
        <v>11094</v>
      </c>
      <c r="C134" s="142" t="s">
        <v>3578</v>
      </c>
      <c r="D134" s="141" t="s">
        <v>3579</v>
      </c>
      <c r="E134" s="143" t="s">
        <v>3580</v>
      </c>
      <c r="F134" s="163" t="str">
        <f t="shared" si="12"/>
        <v>фото</v>
      </c>
      <c r="G134" s="164"/>
      <c r="H134" s="152" t="s">
        <v>2881</v>
      </c>
      <c r="I134" s="155">
        <v>100</v>
      </c>
      <c r="J134" s="139" t="s">
        <v>593</v>
      </c>
      <c r="K134" s="135">
        <v>25</v>
      </c>
      <c r="L134" s="683">
        <v>622.9</v>
      </c>
      <c r="M134" s="681">
        <f t="shared" si="11"/>
        <v>685.19</v>
      </c>
      <c r="N134" s="137"/>
      <c r="O134" s="151"/>
      <c r="P134" s="86">
        <f t="shared" si="13"/>
        <v>0</v>
      </c>
      <c r="Q134" s="144">
        <v>4607105130685</v>
      </c>
      <c r="R134" s="140"/>
    </row>
    <row r="135" spans="1:18" ht="24" x14ac:dyDescent="0.2">
      <c r="A135" s="239">
        <v>119</v>
      </c>
      <c r="B135" s="136">
        <v>10070</v>
      </c>
      <c r="C135" s="142" t="s">
        <v>3581</v>
      </c>
      <c r="D135" s="141" t="s">
        <v>3582</v>
      </c>
      <c r="E135" s="143" t="s">
        <v>3583</v>
      </c>
      <c r="F135" s="163" t="str">
        <f t="shared" si="12"/>
        <v>фото</v>
      </c>
      <c r="G135" s="164"/>
      <c r="H135" s="152" t="s">
        <v>3584</v>
      </c>
      <c r="I135" s="155">
        <v>90</v>
      </c>
      <c r="J135" s="139" t="s">
        <v>593</v>
      </c>
      <c r="K135" s="135">
        <v>25</v>
      </c>
      <c r="L135" s="683">
        <v>622.9</v>
      </c>
      <c r="M135" s="681">
        <f t="shared" si="11"/>
        <v>685.19</v>
      </c>
      <c r="N135" s="137"/>
      <c r="O135" s="151"/>
      <c r="P135" s="86">
        <f t="shared" si="13"/>
        <v>0</v>
      </c>
      <c r="Q135" s="144">
        <v>4607105130692</v>
      </c>
      <c r="R135" s="140"/>
    </row>
    <row r="136" spans="1:18" ht="15.75" x14ac:dyDescent="0.2">
      <c r="A136" s="239">
        <v>120</v>
      </c>
      <c r="B136" s="233"/>
      <c r="C136" s="233"/>
      <c r="D136" s="234" t="s">
        <v>128</v>
      </c>
      <c r="E136" s="234"/>
      <c r="F136" s="234"/>
      <c r="G136" s="234"/>
      <c r="H136" s="238"/>
      <c r="I136" s="235"/>
      <c r="J136" s="236"/>
      <c r="K136" s="236"/>
      <c r="L136" s="682"/>
      <c r="M136" s="681">
        <f t="shared" si="11"/>
        <v>0</v>
      </c>
      <c r="N136" s="238"/>
      <c r="O136" s="238"/>
      <c r="P136" s="238"/>
      <c r="Q136" s="238"/>
      <c r="R136" s="238"/>
    </row>
    <row r="137" spans="1:18" ht="24" x14ac:dyDescent="0.2">
      <c r="A137" s="239">
        <v>121</v>
      </c>
      <c r="B137" s="136">
        <v>13678</v>
      </c>
      <c r="C137" s="142" t="s">
        <v>5904</v>
      </c>
      <c r="D137" s="141" t="s">
        <v>5905</v>
      </c>
      <c r="E137" s="143" t="s">
        <v>5906</v>
      </c>
      <c r="F137" s="163" t="str">
        <f t="shared" ref="F137:F170" si="14">HYPERLINK("http://www.gardenbulbs.ru/images/Lilium_CL/thumbnails/"&amp;C137&amp;".jpg","фото")</f>
        <v>фото</v>
      </c>
      <c r="G137" s="164"/>
      <c r="H137" s="152" t="s">
        <v>5907</v>
      </c>
      <c r="I137" s="155">
        <v>90</v>
      </c>
      <c r="J137" s="139" t="s">
        <v>593</v>
      </c>
      <c r="K137" s="135">
        <v>25</v>
      </c>
      <c r="L137" s="683">
        <v>1414</v>
      </c>
      <c r="M137" s="681">
        <f t="shared" si="11"/>
        <v>1555.4</v>
      </c>
      <c r="N137" s="137"/>
      <c r="O137" s="151"/>
      <c r="P137" s="86">
        <f t="shared" ref="P137:P170" si="15">IF(ISERROR(L137*O137),0,L137*O137)</f>
        <v>0</v>
      </c>
      <c r="Q137" s="144">
        <v>4607105155725</v>
      </c>
      <c r="R137" s="140"/>
    </row>
    <row r="138" spans="1:18" ht="20.25" customHeight="1" x14ac:dyDescent="0.2">
      <c r="A138" s="239">
        <v>122</v>
      </c>
      <c r="B138" s="136">
        <v>11095</v>
      </c>
      <c r="C138" s="142" t="s">
        <v>4928</v>
      </c>
      <c r="D138" s="141" t="s">
        <v>4760</v>
      </c>
      <c r="E138" s="143" t="s">
        <v>4761</v>
      </c>
      <c r="F138" s="163" t="str">
        <f t="shared" si="14"/>
        <v>фото</v>
      </c>
      <c r="G138" s="164"/>
      <c r="H138" s="152" t="s">
        <v>129</v>
      </c>
      <c r="I138" s="155">
        <v>65</v>
      </c>
      <c r="J138" s="139" t="s">
        <v>593</v>
      </c>
      <c r="K138" s="135">
        <v>25</v>
      </c>
      <c r="L138" s="683">
        <v>794.7</v>
      </c>
      <c r="M138" s="681">
        <f t="shared" si="11"/>
        <v>874.17000000000007</v>
      </c>
      <c r="N138" s="137"/>
      <c r="O138" s="151"/>
      <c r="P138" s="86">
        <f t="shared" si="15"/>
        <v>0</v>
      </c>
      <c r="Q138" s="144">
        <v>4607105130715</v>
      </c>
      <c r="R138" s="140"/>
    </row>
    <row r="139" spans="1:18" ht="20.25" customHeight="1" x14ac:dyDescent="0.2">
      <c r="A139" s="239">
        <v>123</v>
      </c>
      <c r="B139" s="136">
        <v>10099</v>
      </c>
      <c r="C139" s="142" t="s">
        <v>1483</v>
      </c>
      <c r="D139" s="145" t="s">
        <v>5908</v>
      </c>
      <c r="E139" s="146" t="s">
        <v>302</v>
      </c>
      <c r="F139" s="165" t="str">
        <f t="shared" si="14"/>
        <v>фото</v>
      </c>
      <c r="G139" s="166"/>
      <c r="H139" s="154" t="s">
        <v>129</v>
      </c>
      <c r="I139" s="147">
        <v>60</v>
      </c>
      <c r="J139" s="148" t="s">
        <v>593</v>
      </c>
      <c r="K139" s="261">
        <v>25</v>
      </c>
      <c r="L139" s="684">
        <v>869</v>
      </c>
      <c r="M139" s="681">
        <f t="shared" si="11"/>
        <v>955.90000000000009</v>
      </c>
      <c r="N139" s="138" t="s">
        <v>3718</v>
      </c>
      <c r="O139" s="151"/>
      <c r="P139" s="86">
        <f t="shared" si="15"/>
        <v>0</v>
      </c>
      <c r="Q139" s="144">
        <v>4607105130722</v>
      </c>
      <c r="R139" s="140"/>
    </row>
    <row r="140" spans="1:18" ht="15.75" x14ac:dyDescent="0.2">
      <c r="A140" s="239">
        <v>124</v>
      </c>
      <c r="B140" s="136">
        <v>10098</v>
      </c>
      <c r="C140" s="142" t="s">
        <v>1484</v>
      </c>
      <c r="D140" s="141" t="s">
        <v>304</v>
      </c>
      <c r="E140" s="143" t="s">
        <v>303</v>
      </c>
      <c r="F140" s="163" t="str">
        <f t="shared" si="14"/>
        <v>фото</v>
      </c>
      <c r="G140" s="164"/>
      <c r="H140" s="152" t="s">
        <v>305</v>
      </c>
      <c r="I140" s="155">
        <v>60</v>
      </c>
      <c r="J140" s="139" t="s">
        <v>593</v>
      </c>
      <c r="K140" s="135">
        <v>25</v>
      </c>
      <c r="L140" s="683">
        <v>863.8</v>
      </c>
      <c r="M140" s="681">
        <f t="shared" si="11"/>
        <v>950.18000000000006</v>
      </c>
      <c r="N140" s="137"/>
      <c r="O140" s="151"/>
      <c r="P140" s="86">
        <f t="shared" si="15"/>
        <v>0</v>
      </c>
      <c r="Q140" s="144">
        <v>4607105130739</v>
      </c>
      <c r="R140" s="140"/>
    </row>
    <row r="141" spans="1:18" ht="36" x14ac:dyDescent="0.2">
      <c r="A141" s="239">
        <v>125</v>
      </c>
      <c r="B141" s="136">
        <v>10474</v>
      </c>
      <c r="C141" s="142" t="s">
        <v>4961</v>
      </c>
      <c r="D141" s="141" t="s">
        <v>3658</v>
      </c>
      <c r="E141" s="143" t="s">
        <v>3659</v>
      </c>
      <c r="F141" s="163" t="str">
        <f t="shared" si="14"/>
        <v>фото</v>
      </c>
      <c r="G141" s="164"/>
      <c r="H141" s="152" t="s">
        <v>3660</v>
      </c>
      <c r="I141" s="155">
        <v>100</v>
      </c>
      <c r="J141" s="139" t="s">
        <v>5909</v>
      </c>
      <c r="K141" s="135">
        <v>25</v>
      </c>
      <c r="L141" s="683">
        <v>855.1</v>
      </c>
      <c r="M141" s="681">
        <f t="shared" si="11"/>
        <v>940.61000000000013</v>
      </c>
      <c r="N141" s="137"/>
      <c r="O141" s="151"/>
      <c r="P141" s="86">
        <f t="shared" si="15"/>
        <v>0</v>
      </c>
      <c r="Q141" s="144">
        <v>4607105134577</v>
      </c>
      <c r="R141" s="140"/>
    </row>
    <row r="142" spans="1:18" ht="36" x14ac:dyDescent="0.2">
      <c r="A142" s="239">
        <v>126</v>
      </c>
      <c r="B142" s="136">
        <v>11096</v>
      </c>
      <c r="C142" s="142" t="s">
        <v>4929</v>
      </c>
      <c r="D142" s="141" t="s">
        <v>4762</v>
      </c>
      <c r="E142" s="143" t="s">
        <v>4763</v>
      </c>
      <c r="F142" s="163" t="str">
        <f t="shared" si="14"/>
        <v>фото</v>
      </c>
      <c r="G142" s="164"/>
      <c r="H142" s="152" t="s">
        <v>5910</v>
      </c>
      <c r="I142" s="155">
        <v>100</v>
      </c>
      <c r="J142" s="139" t="s">
        <v>593</v>
      </c>
      <c r="K142" s="135">
        <v>25</v>
      </c>
      <c r="L142" s="683">
        <v>785.9</v>
      </c>
      <c r="M142" s="681">
        <f t="shared" si="11"/>
        <v>864.49</v>
      </c>
      <c r="N142" s="137"/>
      <c r="O142" s="151"/>
      <c r="P142" s="86">
        <f t="shared" si="15"/>
        <v>0</v>
      </c>
      <c r="Q142" s="144">
        <v>4607105130746</v>
      </c>
      <c r="R142" s="140"/>
    </row>
    <row r="143" spans="1:18" ht="24" x14ac:dyDescent="0.2">
      <c r="A143" s="239">
        <v>127</v>
      </c>
      <c r="B143" s="136">
        <v>10097</v>
      </c>
      <c r="C143" s="142" t="s">
        <v>3589</v>
      </c>
      <c r="D143" s="141" t="s">
        <v>3590</v>
      </c>
      <c r="E143" s="143" t="s">
        <v>3591</v>
      </c>
      <c r="F143" s="163" t="str">
        <f t="shared" si="14"/>
        <v>фото</v>
      </c>
      <c r="G143" s="164"/>
      <c r="H143" s="152" t="s">
        <v>3592</v>
      </c>
      <c r="I143" s="155">
        <v>90</v>
      </c>
      <c r="J143" s="139" t="s">
        <v>594</v>
      </c>
      <c r="K143" s="135">
        <v>25</v>
      </c>
      <c r="L143" s="683">
        <v>844.1</v>
      </c>
      <c r="M143" s="681">
        <f t="shared" si="11"/>
        <v>928.5100000000001</v>
      </c>
      <c r="N143" s="137"/>
      <c r="O143" s="151"/>
      <c r="P143" s="86">
        <f t="shared" si="15"/>
        <v>0</v>
      </c>
      <c r="Q143" s="144">
        <v>4607105130753</v>
      </c>
      <c r="R143" s="140"/>
    </row>
    <row r="144" spans="1:18" ht="15.75" x14ac:dyDescent="0.2">
      <c r="A144" s="239">
        <v>128</v>
      </c>
      <c r="B144" s="136">
        <v>10096</v>
      </c>
      <c r="C144" s="142" t="s">
        <v>1485</v>
      </c>
      <c r="D144" s="141" t="s">
        <v>15</v>
      </c>
      <c r="E144" s="143" t="s">
        <v>16</v>
      </c>
      <c r="F144" s="163" t="str">
        <f t="shared" si="14"/>
        <v>фото</v>
      </c>
      <c r="G144" s="164"/>
      <c r="H144" s="152" t="s">
        <v>17</v>
      </c>
      <c r="I144" s="155">
        <v>80</v>
      </c>
      <c r="J144" s="139" t="s">
        <v>593</v>
      </c>
      <c r="K144" s="135">
        <v>25</v>
      </c>
      <c r="L144" s="683">
        <v>793.9</v>
      </c>
      <c r="M144" s="681">
        <f t="shared" si="11"/>
        <v>873.29000000000008</v>
      </c>
      <c r="N144" s="137"/>
      <c r="O144" s="151"/>
      <c r="P144" s="86">
        <f t="shared" si="15"/>
        <v>0</v>
      </c>
      <c r="Q144" s="144">
        <v>4607105130760</v>
      </c>
      <c r="R144" s="140"/>
    </row>
    <row r="145" spans="1:18" ht="15.75" x14ac:dyDescent="0.2">
      <c r="A145" s="239">
        <v>129</v>
      </c>
      <c r="B145" s="136">
        <v>10095</v>
      </c>
      <c r="C145" s="142" t="s">
        <v>4196</v>
      </c>
      <c r="D145" s="141" t="s">
        <v>4197</v>
      </c>
      <c r="E145" s="143" t="s">
        <v>4198</v>
      </c>
      <c r="F145" s="163" t="str">
        <f t="shared" si="14"/>
        <v>фото</v>
      </c>
      <c r="G145" s="164"/>
      <c r="H145" s="152" t="s">
        <v>308</v>
      </c>
      <c r="I145" s="155">
        <v>100</v>
      </c>
      <c r="J145" s="139" t="s">
        <v>593</v>
      </c>
      <c r="K145" s="135">
        <v>25</v>
      </c>
      <c r="L145" s="683">
        <v>864.5</v>
      </c>
      <c r="M145" s="681">
        <f t="shared" si="11"/>
        <v>950.95</v>
      </c>
      <c r="N145" s="137"/>
      <c r="O145" s="151"/>
      <c r="P145" s="86">
        <f t="shared" si="15"/>
        <v>0</v>
      </c>
      <c r="Q145" s="144">
        <v>4607105130777</v>
      </c>
      <c r="R145" s="140"/>
    </row>
    <row r="146" spans="1:18" ht="15.75" x14ac:dyDescent="0.2">
      <c r="A146" s="239">
        <v>130</v>
      </c>
      <c r="B146" s="136">
        <v>11097</v>
      </c>
      <c r="C146" s="142" t="s">
        <v>4930</v>
      </c>
      <c r="D146" s="141" t="s">
        <v>4764</v>
      </c>
      <c r="E146" s="143" t="s">
        <v>4765</v>
      </c>
      <c r="F146" s="163" t="str">
        <f t="shared" si="14"/>
        <v>фото</v>
      </c>
      <c r="G146" s="164"/>
      <c r="H146" s="152" t="s">
        <v>4871</v>
      </c>
      <c r="I146" s="155">
        <v>70</v>
      </c>
      <c r="J146" s="139" t="s">
        <v>593</v>
      </c>
      <c r="K146" s="135">
        <v>25</v>
      </c>
      <c r="L146" s="683">
        <v>805.6</v>
      </c>
      <c r="M146" s="681">
        <f t="shared" si="11"/>
        <v>886.16000000000008</v>
      </c>
      <c r="N146" s="137"/>
      <c r="O146" s="151"/>
      <c r="P146" s="86">
        <f t="shared" si="15"/>
        <v>0</v>
      </c>
      <c r="Q146" s="144">
        <v>4607105130784</v>
      </c>
      <c r="R146" s="140"/>
    </row>
    <row r="147" spans="1:18" ht="36" x14ac:dyDescent="0.2">
      <c r="A147" s="239">
        <v>131</v>
      </c>
      <c r="B147" s="136">
        <v>10094</v>
      </c>
      <c r="C147" s="142" t="s">
        <v>2447</v>
      </c>
      <c r="D147" s="141" t="s">
        <v>2364</v>
      </c>
      <c r="E147" s="143" t="s">
        <v>2365</v>
      </c>
      <c r="F147" s="163" t="str">
        <f t="shared" si="14"/>
        <v>фото</v>
      </c>
      <c r="G147" s="164"/>
      <c r="H147" s="152" t="s">
        <v>2419</v>
      </c>
      <c r="I147" s="155">
        <v>90</v>
      </c>
      <c r="J147" s="139" t="s">
        <v>593</v>
      </c>
      <c r="K147" s="135">
        <v>25</v>
      </c>
      <c r="L147" s="683">
        <v>794.7</v>
      </c>
      <c r="M147" s="681">
        <f t="shared" ref="M147:M210" si="16">L147*1.1</f>
        <v>874.17000000000007</v>
      </c>
      <c r="N147" s="137"/>
      <c r="O147" s="151"/>
      <c r="P147" s="86">
        <f t="shared" si="15"/>
        <v>0</v>
      </c>
      <c r="Q147" s="144">
        <v>4607105130791</v>
      </c>
      <c r="R147" s="140"/>
    </row>
    <row r="148" spans="1:18" ht="15.75" x14ac:dyDescent="0.2">
      <c r="A148" s="239">
        <v>132</v>
      </c>
      <c r="B148" s="136">
        <v>10093</v>
      </c>
      <c r="C148" s="142" t="s">
        <v>1486</v>
      </c>
      <c r="D148" s="141" t="s">
        <v>316</v>
      </c>
      <c r="E148" s="143" t="s">
        <v>315</v>
      </c>
      <c r="F148" s="163" t="str">
        <f t="shared" si="14"/>
        <v>фото</v>
      </c>
      <c r="G148" s="164"/>
      <c r="H148" s="152" t="s">
        <v>317</v>
      </c>
      <c r="I148" s="155">
        <v>90</v>
      </c>
      <c r="J148" s="139" t="s">
        <v>593</v>
      </c>
      <c r="K148" s="135">
        <v>25</v>
      </c>
      <c r="L148" s="683">
        <v>864.5</v>
      </c>
      <c r="M148" s="681">
        <f t="shared" si="16"/>
        <v>950.95</v>
      </c>
      <c r="N148" s="137"/>
      <c r="O148" s="151"/>
      <c r="P148" s="86">
        <f t="shared" si="15"/>
        <v>0</v>
      </c>
      <c r="Q148" s="144">
        <v>4607105130807</v>
      </c>
      <c r="R148" s="140"/>
    </row>
    <row r="149" spans="1:18" ht="15.75" x14ac:dyDescent="0.2">
      <c r="A149" s="239">
        <v>133</v>
      </c>
      <c r="B149" s="136">
        <v>11098</v>
      </c>
      <c r="C149" s="142" t="s">
        <v>4199</v>
      </c>
      <c r="D149" s="141" t="s">
        <v>4200</v>
      </c>
      <c r="E149" s="143" t="s">
        <v>4201</v>
      </c>
      <c r="F149" s="163" t="str">
        <f t="shared" si="14"/>
        <v>фото</v>
      </c>
      <c r="G149" s="164"/>
      <c r="H149" s="152" t="s">
        <v>308</v>
      </c>
      <c r="I149" s="155">
        <v>80</v>
      </c>
      <c r="J149" s="139" t="s">
        <v>593</v>
      </c>
      <c r="K149" s="135">
        <v>25</v>
      </c>
      <c r="L149" s="683">
        <v>806.3</v>
      </c>
      <c r="M149" s="681">
        <f t="shared" si="16"/>
        <v>886.93000000000006</v>
      </c>
      <c r="N149" s="137"/>
      <c r="O149" s="151"/>
      <c r="P149" s="86">
        <f t="shared" si="15"/>
        <v>0</v>
      </c>
      <c r="Q149" s="144">
        <v>4607105130814</v>
      </c>
      <c r="R149" s="140"/>
    </row>
    <row r="150" spans="1:18" ht="48" x14ac:dyDescent="0.2">
      <c r="A150" s="239">
        <v>134</v>
      </c>
      <c r="B150" s="136">
        <v>10081</v>
      </c>
      <c r="C150" s="142" t="s">
        <v>2886</v>
      </c>
      <c r="D150" s="141" t="s">
        <v>2366</v>
      </c>
      <c r="E150" s="143" t="s">
        <v>2367</v>
      </c>
      <c r="F150" s="163" t="str">
        <f t="shared" si="14"/>
        <v>фото</v>
      </c>
      <c r="G150" s="164"/>
      <c r="H150" s="152" t="s">
        <v>2887</v>
      </c>
      <c r="I150" s="155">
        <v>100</v>
      </c>
      <c r="J150" s="139" t="s">
        <v>593</v>
      </c>
      <c r="K150" s="135">
        <v>25</v>
      </c>
      <c r="L150" s="683">
        <v>805.6</v>
      </c>
      <c r="M150" s="681">
        <f t="shared" si="16"/>
        <v>886.16000000000008</v>
      </c>
      <c r="N150" s="137"/>
      <c r="O150" s="151"/>
      <c r="P150" s="86">
        <f t="shared" si="15"/>
        <v>0</v>
      </c>
      <c r="Q150" s="144">
        <v>4607105130821</v>
      </c>
      <c r="R150" s="140"/>
    </row>
    <row r="151" spans="1:18" ht="24" x14ac:dyDescent="0.2">
      <c r="A151" s="239">
        <v>135</v>
      </c>
      <c r="B151" s="136">
        <v>13679</v>
      </c>
      <c r="C151" s="142" t="s">
        <v>5911</v>
      </c>
      <c r="D151" s="145" t="s">
        <v>5912</v>
      </c>
      <c r="E151" s="146" t="s">
        <v>5913</v>
      </c>
      <c r="F151" s="165" t="str">
        <f t="shared" si="14"/>
        <v>фото</v>
      </c>
      <c r="G151" s="166"/>
      <c r="H151" s="154" t="s">
        <v>5914</v>
      </c>
      <c r="I151" s="147">
        <v>90</v>
      </c>
      <c r="J151" s="148" t="s">
        <v>593</v>
      </c>
      <c r="K151" s="261">
        <v>25</v>
      </c>
      <c r="L151" s="684">
        <v>808.5</v>
      </c>
      <c r="M151" s="681">
        <f t="shared" si="16"/>
        <v>889.35</v>
      </c>
      <c r="N151" s="138" t="s">
        <v>3718</v>
      </c>
      <c r="O151" s="151"/>
      <c r="P151" s="86">
        <f t="shared" si="15"/>
        <v>0</v>
      </c>
      <c r="Q151" s="144">
        <v>4607105155732</v>
      </c>
      <c r="R151" s="140"/>
    </row>
    <row r="152" spans="1:18" ht="15.75" x14ac:dyDescent="0.2">
      <c r="A152" s="239">
        <v>136</v>
      </c>
      <c r="B152" s="136">
        <v>10091</v>
      </c>
      <c r="C152" s="142" t="s">
        <v>1487</v>
      </c>
      <c r="D152" s="145" t="s">
        <v>18</v>
      </c>
      <c r="E152" s="146" t="s">
        <v>306</v>
      </c>
      <c r="F152" s="165" t="str">
        <f t="shared" si="14"/>
        <v>фото</v>
      </c>
      <c r="G152" s="166"/>
      <c r="H152" s="154" t="s">
        <v>307</v>
      </c>
      <c r="I152" s="147">
        <v>75</v>
      </c>
      <c r="J152" s="148" t="s">
        <v>593</v>
      </c>
      <c r="K152" s="261">
        <v>25</v>
      </c>
      <c r="L152" s="684">
        <v>855.1</v>
      </c>
      <c r="M152" s="681">
        <f t="shared" si="16"/>
        <v>940.61000000000013</v>
      </c>
      <c r="N152" s="138" t="s">
        <v>3718</v>
      </c>
      <c r="O152" s="151"/>
      <c r="P152" s="86">
        <f t="shared" si="15"/>
        <v>0</v>
      </c>
      <c r="Q152" s="144">
        <v>4607105130838</v>
      </c>
      <c r="R152" s="140"/>
    </row>
    <row r="153" spans="1:18" ht="24" x14ac:dyDescent="0.2">
      <c r="A153" s="239">
        <v>137</v>
      </c>
      <c r="B153" s="136">
        <v>10525</v>
      </c>
      <c r="C153" s="142" t="s">
        <v>4931</v>
      </c>
      <c r="D153" s="141" t="s">
        <v>4766</v>
      </c>
      <c r="E153" s="143" t="s">
        <v>4767</v>
      </c>
      <c r="F153" s="163" t="str">
        <f t="shared" si="14"/>
        <v>фото</v>
      </c>
      <c r="G153" s="164"/>
      <c r="H153" s="152" t="s">
        <v>5915</v>
      </c>
      <c r="I153" s="155">
        <v>100</v>
      </c>
      <c r="J153" s="139" t="s">
        <v>593</v>
      </c>
      <c r="K153" s="135">
        <v>25</v>
      </c>
      <c r="L153" s="683">
        <v>863.8</v>
      </c>
      <c r="M153" s="681">
        <f t="shared" si="16"/>
        <v>950.18000000000006</v>
      </c>
      <c r="N153" s="137"/>
      <c r="O153" s="151"/>
      <c r="P153" s="86">
        <f t="shared" si="15"/>
        <v>0</v>
      </c>
      <c r="Q153" s="144">
        <v>4607105130845</v>
      </c>
      <c r="R153" s="140"/>
    </row>
    <row r="154" spans="1:18" ht="24" x14ac:dyDescent="0.2">
      <c r="A154" s="239">
        <v>138</v>
      </c>
      <c r="B154" s="136">
        <v>10082</v>
      </c>
      <c r="C154" s="142" t="s">
        <v>2888</v>
      </c>
      <c r="D154" s="141" t="s">
        <v>2368</v>
      </c>
      <c r="E154" s="143" t="s">
        <v>2369</v>
      </c>
      <c r="F154" s="163" t="str">
        <f t="shared" si="14"/>
        <v>фото</v>
      </c>
      <c r="G154" s="164"/>
      <c r="H154" s="152" t="s">
        <v>2889</v>
      </c>
      <c r="I154" s="155">
        <v>100</v>
      </c>
      <c r="J154" s="139" t="s">
        <v>593</v>
      </c>
      <c r="K154" s="135">
        <v>25</v>
      </c>
      <c r="L154" s="683">
        <v>806.3</v>
      </c>
      <c r="M154" s="681">
        <f t="shared" si="16"/>
        <v>886.93000000000006</v>
      </c>
      <c r="N154" s="137"/>
      <c r="O154" s="151"/>
      <c r="P154" s="86">
        <f t="shared" si="15"/>
        <v>0</v>
      </c>
      <c r="Q154" s="144">
        <v>4607105130852</v>
      </c>
      <c r="R154" s="140"/>
    </row>
    <row r="155" spans="1:18" ht="15.75" x14ac:dyDescent="0.2">
      <c r="A155" s="239">
        <v>139</v>
      </c>
      <c r="B155" s="136">
        <v>10088</v>
      </c>
      <c r="C155" s="142" t="s">
        <v>1488</v>
      </c>
      <c r="D155" s="141" t="s">
        <v>319</v>
      </c>
      <c r="E155" s="143" t="s">
        <v>318</v>
      </c>
      <c r="F155" s="163" t="str">
        <f t="shared" si="14"/>
        <v>фото</v>
      </c>
      <c r="G155" s="164"/>
      <c r="H155" s="152" t="s">
        <v>320</v>
      </c>
      <c r="I155" s="155">
        <v>90</v>
      </c>
      <c r="J155" s="139" t="s">
        <v>593</v>
      </c>
      <c r="K155" s="135">
        <v>25</v>
      </c>
      <c r="L155" s="683">
        <v>784.8</v>
      </c>
      <c r="M155" s="681">
        <f t="shared" si="16"/>
        <v>863.28</v>
      </c>
      <c r="N155" s="137"/>
      <c r="O155" s="151"/>
      <c r="P155" s="86">
        <f t="shared" si="15"/>
        <v>0</v>
      </c>
      <c r="Q155" s="144">
        <v>4607105130876</v>
      </c>
      <c r="R155" s="140"/>
    </row>
    <row r="156" spans="1:18" ht="24" x14ac:dyDescent="0.2">
      <c r="A156" s="239">
        <v>140</v>
      </c>
      <c r="B156" s="136">
        <v>11099</v>
      </c>
      <c r="C156" s="142" t="s">
        <v>1489</v>
      </c>
      <c r="D156" s="141" t="s">
        <v>313</v>
      </c>
      <c r="E156" s="143" t="s">
        <v>312</v>
      </c>
      <c r="F156" s="163" t="str">
        <f t="shared" si="14"/>
        <v>фото</v>
      </c>
      <c r="G156" s="164"/>
      <c r="H156" s="152" t="s">
        <v>314</v>
      </c>
      <c r="I156" s="155">
        <v>95</v>
      </c>
      <c r="J156" s="139" t="s">
        <v>593</v>
      </c>
      <c r="K156" s="135">
        <v>25</v>
      </c>
      <c r="L156" s="683">
        <v>785.9</v>
      </c>
      <c r="M156" s="681">
        <f t="shared" si="16"/>
        <v>864.49</v>
      </c>
      <c r="N156" s="137"/>
      <c r="O156" s="151"/>
      <c r="P156" s="86">
        <f t="shared" si="15"/>
        <v>0</v>
      </c>
      <c r="Q156" s="144">
        <v>4607105130883</v>
      </c>
      <c r="R156" s="140"/>
    </row>
    <row r="157" spans="1:18" ht="48" x14ac:dyDescent="0.2">
      <c r="A157" s="239">
        <v>141</v>
      </c>
      <c r="B157" s="136">
        <v>10087</v>
      </c>
      <c r="C157" s="142" t="s">
        <v>2890</v>
      </c>
      <c r="D157" s="141" t="s">
        <v>2370</v>
      </c>
      <c r="E157" s="143" t="s">
        <v>2371</v>
      </c>
      <c r="F157" s="163" t="str">
        <f t="shared" si="14"/>
        <v>фото</v>
      </c>
      <c r="G157" s="164"/>
      <c r="H157" s="152" t="s">
        <v>2891</v>
      </c>
      <c r="I157" s="155">
        <v>100</v>
      </c>
      <c r="J157" s="139" t="s">
        <v>593</v>
      </c>
      <c r="K157" s="135">
        <v>25</v>
      </c>
      <c r="L157" s="683">
        <v>805.6</v>
      </c>
      <c r="M157" s="681">
        <f t="shared" si="16"/>
        <v>886.16000000000008</v>
      </c>
      <c r="N157" s="137"/>
      <c r="O157" s="151"/>
      <c r="P157" s="86">
        <f t="shared" si="15"/>
        <v>0</v>
      </c>
      <c r="Q157" s="144">
        <v>4607105130890</v>
      </c>
      <c r="R157" s="140"/>
    </row>
    <row r="158" spans="1:18" ht="36" x14ac:dyDescent="0.2">
      <c r="A158" s="239">
        <v>142</v>
      </c>
      <c r="B158" s="136">
        <v>10086</v>
      </c>
      <c r="C158" s="142" t="s">
        <v>4202</v>
      </c>
      <c r="D158" s="141" t="s">
        <v>4203</v>
      </c>
      <c r="E158" s="143" t="s">
        <v>4204</v>
      </c>
      <c r="F158" s="163" t="str">
        <f t="shared" si="14"/>
        <v>фото</v>
      </c>
      <c r="G158" s="164"/>
      <c r="H158" s="152" t="s">
        <v>4205</v>
      </c>
      <c r="I158" s="155">
        <v>90</v>
      </c>
      <c r="J158" s="139" t="s">
        <v>593</v>
      </c>
      <c r="K158" s="135">
        <v>25</v>
      </c>
      <c r="L158" s="683">
        <v>785.2</v>
      </c>
      <c r="M158" s="681">
        <f t="shared" si="16"/>
        <v>863.72000000000014</v>
      </c>
      <c r="N158" s="137"/>
      <c r="O158" s="151"/>
      <c r="P158" s="86">
        <f t="shared" si="15"/>
        <v>0</v>
      </c>
      <c r="Q158" s="144">
        <v>4607105130906</v>
      </c>
      <c r="R158" s="140"/>
    </row>
    <row r="159" spans="1:18" ht="15.75" x14ac:dyDescent="0.2">
      <c r="A159" s="239">
        <v>143</v>
      </c>
      <c r="B159" s="136">
        <v>10085</v>
      </c>
      <c r="C159" s="142" t="s">
        <v>2892</v>
      </c>
      <c r="D159" s="141" t="s">
        <v>2893</v>
      </c>
      <c r="E159" s="143" t="s">
        <v>2894</v>
      </c>
      <c r="F159" s="163" t="str">
        <f t="shared" si="14"/>
        <v>фото</v>
      </c>
      <c r="G159" s="164"/>
      <c r="H159" s="152" t="s">
        <v>2895</v>
      </c>
      <c r="I159" s="155">
        <v>90</v>
      </c>
      <c r="J159" s="139" t="s">
        <v>593</v>
      </c>
      <c r="K159" s="135">
        <v>25</v>
      </c>
      <c r="L159" s="683">
        <v>785.2</v>
      </c>
      <c r="M159" s="681">
        <f t="shared" si="16"/>
        <v>863.72000000000014</v>
      </c>
      <c r="N159" s="137"/>
      <c r="O159" s="151"/>
      <c r="P159" s="86">
        <f t="shared" si="15"/>
        <v>0</v>
      </c>
      <c r="Q159" s="144">
        <v>4607105130913</v>
      </c>
      <c r="R159" s="140"/>
    </row>
    <row r="160" spans="1:18" ht="24" x14ac:dyDescent="0.2">
      <c r="A160" s="239">
        <v>144</v>
      </c>
      <c r="B160" s="136">
        <v>11100</v>
      </c>
      <c r="C160" s="142" t="s">
        <v>4206</v>
      </c>
      <c r="D160" s="141" t="s">
        <v>5916</v>
      </c>
      <c r="E160" s="143" t="s">
        <v>4207</v>
      </c>
      <c r="F160" s="163" t="str">
        <f t="shared" si="14"/>
        <v>фото</v>
      </c>
      <c r="G160" s="164"/>
      <c r="H160" s="152" t="s">
        <v>4208</v>
      </c>
      <c r="I160" s="155">
        <v>90</v>
      </c>
      <c r="J160" s="139" t="s">
        <v>591</v>
      </c>
      <c r="K160" s="135">
        <v>25</v>
      </c>
      <c r="L160" s="683">
        <v>820.1</v>
      </c>
      <c r="M160" s="681">
        <f t="shared" si="16"/>
        <v>902.11000000000013</v>
      </c>
      <c r="N160" s="137"/>
      <c r="O160" s="151"/>
      <c r="P160" s="86">
        <f t="shared" si="15"/>
        <v>0</v>
      </c>
      <c r="Q160" s="144">
        <v>4607105130937</v>
      </c>
      <c r="R160" s="140"/>
    </row>
    <row r="161" spans="1:18" ht="24" x14ac:dyDescent="0.2">
      <c r="A161" s="239">
        <v>145</v>
      </c>
      <c r="B161" s="136">
        <v>11101</v>
      </c>
      <c r="C161" s="142" t="s">
        <v>5917</v>
      </c>
      <c r="D161" s="141" t="s">
        <v>5918</v>
      </c>
      <c r="E161" s="143" t="s">
        <v>5919</v>
      </c>
      <c r="F161" s="163" t="str">
        <f t="shared" si="14"/>
        <v>фото</v>
      </c>
      <c r="G161" s="164"/>
      <c r="H161" s="152" t="s">
        <v>5920</v>
      </c>
      <c r="I161" s="155">
        <v>100</v>
      </c>
      <c r="J161" s="139" t="s">
        <v>593</v>
      </c>
      <c r="K161" s="135">
        <v>25</v>
      </c>
      <c r="L161" s="683">
        <v>805.6</v>
      </c>
      <c r="M161" s="681">
        <f t="shared" si="16"/>
        <v>886.16000000000008</v>
      </c>
      <c r="N161" s="137"/>
      <c r="O161" s="151"/>
      <c r="P161" s="86">
        <f t="shared" si="15"/>
        <v>0</v>
      </c>
      <c r="Q161" s="144">
        <v>4607105130944</v>
      </c>
      <c r="R161" s="140"/>
    </row>
    <row r="162" spans="1:18" ht="21.75" customHeight="1" x14ac:dyDescent="0.2">
      <c r="A162" s="239">
        <v>146</v>
      </c>
      <c r="B162" s="136">
        <v>10063</v>
      </c>
      <c r="C162" s="142" t="s">
        <v>4209</v>
      </c>
      <c r="D162" s="141" t="s">
        <v>4210</v>
      </c>
      <c r="E162" s="143" t="s">
        <v>4211</v>
      </c>
      <c r="F162" s="163" t="str">
        <f t="shared" si="14"/>
        <v>фото</v>
      </c>
      <c r="G162" s="164"/>
      <c r="H162" s="152" t="s">
        <v>4212</v>
      </c>
      <c r="I162" s="155">
        <v>100</v>
      </c>
      <c r="J162" s="139" t="s">
        <v>593</v>
      </c>
      <c r="K162" s="135">
        <v>25</v>
      </c>
      <c r="L162" s="683">
        <v>805.6</v>
      </c>
      <c r="M162" s="681">
        <f t="shared" si="16"/>
        <v>886.16000000000008</v>
      </c>
      <c r="N162" s="137"/>
      <c r="O162" s="151"/>
      <c r="P162" s="86">
        <f t="shared" si="15"/>
        <v>0</v>
      </c>
      <c r="Q162" s="144">
        <v>4607105130951</v>
      </c>
      <c r="R162" s="140"/>
    </row>
    <row r="163" spans="1:18" ht="21.75" customHeight="1" x14ac:dyDescent="0.2">
      <c r="A163" s="239">
        <v>147</v>
      </c>
      <c r="B163" s="136">
        <v>10092</v>
      </c>
      <c r="C163" s="142" t="s">
        <v>1490</v>
      </c>
      <c r="D163" s="141" t="s">
        <v>310</v>
      </c>
      <c r="E163" s="143" t="s">
        <v>309</v>
      </c>
      <c r="F163" s="163" t="str">
        <f t="shared" si="14"/>
        <v>фото</v>
      </c>
      <c r="G163" s="164"/>
      <c r="H163" s="152" t="s">
        <v>308</v>
      </c>
      <c r="I163" s="155">
        <v>110</v>
      </c>
      <c r="J163" s="139" t="s">
        <v>593</v>
      </c>
      <c r="K163" s="135">
        <v>25</v>
      </c>
      <c r="L163" s="683">
        <v>785.9</v>
      </c>
      <c r="M163" s="681">
        <f t="shared" si="16"/>
        <v>864.49</v>
      </c>
      <c r="N163" s="137"/>
      <c r="O163" s="151"/>
      <c r="P163" s="86">
        <f t="shared" si="15"/>
        <v>0</v>
      </c>
      <c r="Q163" s="144">
        <v>4607105130968</v>
      </c>
      <c r="R163" s="140"/>
    </row>
    <row r="164" spans="1:18" ht="36" x14ac:dyDescent="0.2">
      <c r="A164" s="239">
        <v>148</v>
      </c>
      <c r="B164" s="136">
        <v>10531</v>
      </c>
      <c r="C164" s="142" t="s">
        <v>4932</v>
      </c>
      <c r="D164" s="141" t="s">
        <v>4768</v>
      </c>
      <c r="E164" s="143" t="s">
        <v>4769</v>
      </c>
      <c r="F164" s="163" t="str">
        <f t="shared" si="14"/>
        <v>фото</v>
      </c>
      <c r="G164" s="164"/>
      <c r="H164" s="152" t="s">
        <v>5921</v>
      </c>
      <c r="I164" s="155">
        <v>100</v>
      </c>
      <c r="J164" s="139" t="s">
        <v>593</v>
      </c>
      <c r="K164" s="135">
        <v>25</v>
      </c>
      <c r="L164" s="683">
        <v>863.8</v>
      </c>
      <c r="M164" s="681">
        <f t="shared" si="16"/>
        <v>950.18000000000006</v>
      </c>
      <c r="N164" s="137"/>
      <c r="O164" s="151"/>
      <c r="P164" s="86">
        <f t="shared" si="15"/>
        <v>0</v>
      </c>
      <c r="Q164" s="144">
        <v>4607105130975</v>
      </c>
      <c r="R164" s="140"/>
    </row>
    <row r="165" spans="1:18" ht="36" x14ac:dyDescent="0.2">
      <c r="A165" s="239">
        <v>149</v>
      </c>
      <c r="B165" s="136">
        <v>6718</v>
      </c>
      <c r="C165" s="142" t="s">
        <v>4933</v>
      </c>
      <c r="D165" s="141" t="s">
        <v>4770</v>
      </c>
      <c r="E165" s="143" t="s">
        <v>4771</v>
      </c>
      <c r="F165" s="163" t="str">
        <f t="shared" si="14"/>
        <v>фото</v>
      </c>
      <c r="G165" s="164"/>
      <c r="H165" s="152" t="s">
        <v>5922</v>
      </c>
      <c r="I165" s="155">
        <v>100</v>
      </c>
      <c r="J165" s="139" t="s">
        <v>593</v>
      </c>
      <c r="K165" s="135">
        <v>25</v>
      </c>
      <c r="L165" s="683">
        <v>863.8</v>
      </c>
      <c r="M165" s="681">
        <f t="shared" si="16"/>
        <v>950.18000000000006</v>
      </c>
      <c r="N165" s="137"/>
      <c r="O165" s="151"/>
      <c r="P165" s="86">
        <f t="shared" si="15"/>
        <v>0</v>
      </c>
      <c r="Q165" s="144">
        <v>4607105130982</v>
      </c>
      <c r="R165" s="140"/>
    </row>
    <row r="166" spans="1:18" ht="21.75" customHeight="1" x14ac:dyDescent="0.2">
      <c r="A166" s="239">
        <v>150</v>
      </c>
      <c r="B166" s="136">
        <v>10035</v>
      </c>
      <c r="C166" s="142" t="s">
        <v>4213</v>
      </c>
      <c r="D166" s="141" t="s">
        <v>4214</v>
      </c>
      <c r="E166" s="143" t="s">
        <v>4215</v>
      </c>
      <c r="F166" s="163" t="str">
        <f t="shared" si="14"/>
        <v>фото</v>
      </c>
      <c r="G166" s="164"/>
      <c r="H166" s="152" t="s">
        <v>4216</v>
      </c>
      <c r="I166" s="155">
        <v>110</v>
      </c>
      <c r="J166" s="139" t="s">
        <v>593</v>
      </c>
      <c r="K166" s="135">
        <v>25</v>
      </c>
      <c r="L166" s="683">
        <v>863.8</v>
      </c>
      <c r="M166" s="681">
        <f t="shared" si="16"/>
        <v>950.18000000000006</v>
      </c>
      <c r="N166" s="137"/>
      <c r="O166" s="151"/>
      <c r="P166" s="86">
        <f t="shared" si="15"/>
        <v>0</v>
      </c>
      <c r="Q166" s="144">
        <v>4607105130999</v>
      </c>
      <c r="R166" s="140"/>
    </row>
    <row r="167" spans="1:18" ht="21.75" customHeight="1" x14ac:dyDescent="0.2">
      <c r="A167" s="239">
        <v>151</v>
      </c>
      <c r="B167" s="136">
        <v>10043</v>
      </c>
      <c r="C167" s="142" t="s">
        <v>2896</v>
      </c>
      <c r="D167" s="141" t="s">
        <v>2897</v>
      </c>
      <c r="E167" s="143" t="s">
        <v>2898</v>
      </c>
      <c r="F167" s="163" t="str">
        <f t="shared" si="14"/>
        <v>фото</v>
      </c>
      <c r="G167" s="164"/>
      <c r="H167" s="152" t="s">
        <v>2899</v>
      </c>
      <c r="I167" s="155">
        <v>90</v>
      </c>
      <c r="J167" s="139" t="s">
        <v>593</v>
      </c>
      <c r="K167" s="135">
        <v>25</v>
      </c>
      <c r="L167" s="683">
        <v>863.8</v>
      </c>
      <c r="M167" s="681">
        <f t="shared" si="16"/>
        <v>950.18000000000006</v>
      </c>
      <c r="N167" s="137"/>
      <c r="O167" s="151"/>
      <c r="P167" s="86">
        <f t="shared" si="15"/>
        <v>0</v>
      </c>
      <c r="Q167" s="144">
        <v>4607105131002</v>
      </c>
      <c r="R167" s="140"/>
    </row>
    <row r="168" spans="1:18" ht="21.75" customHeight="1" x14ac:dyDescent="0.2">
      <c r="A168" s="239">
        <v>152</v>
      </c>
      <c r="B168" s="136">
        <v>10042</v>
      </c>
      <c r="C168" s="142" t="s">
        <v>3593</v>
      </c>
      <c r="D168" s="141" t="s">
        <v>3594</v>
      </c>
      <c r="E168" s="143" t="s">
        <v>3595</v>
      </c>
      <c r="F168" s="163" t="str">
        <f t="shared" si="14"/>
        <v>фото</v>
      </c>
      <c r="G168" s="164"/>
      <c r="H168" s="152" t="s">
        <v>3596</v>
      </c>
      <c r="I168" s="155">
        <v>100</v>
      </c>
      <c r="J168" s="139" t="s">
        <v>593</v>
      </c>
      <c r="K168" s="135">
        <v>25</v>
      </c>
      <c r="L168" s="683">
        <v>863.8</v>
      </c>
      <c r="M168" s="681">
        <f t="shared" si="16"/>
        <v>950.18000000000006</v>
      </c>
      <c r="N168" s="137"/>
      <c r="O168" s="151"/>
      <c r="P168" s="86">
        <f t="shared" si="15"/>
        <v>0</v>
      </c>
      <c r="Q168" s="144">
        <v>4607105131019</v>
      </c>
      <c r="R168" s="140"/>
    </row>
    <row r="169" spans="1:18" ht="24" x14ac:dyDescent="0.2">
      <c r="A169" s="239">
        <v>153</v>
      </c>
      <c r="B169" s="136">
        <v>10040</v>
      </c>
      <c r="C169" s="142" t="s">
        <v>4217</v>
      </c>
      <c r="D169" s="141" t="s">
        <v>4218</v>
      </c>
      <c r="E169" s="143" t="s">
        <v>4219</v>
      </c>
      <c r="F169" s="163" t="str">
        <f t="shared" si="14"/>
        <v>фото</v>
      </c>
      <c r="G169" s="164"/>
      <c r="H169" s="152" t="s">
        <v>4220</v>
      </c>
      <c r="I169" s="155">
        <v>100</v>
      </c>
      <c r="J169" s="139" t="s">
        <v>593</v>
      </c>
      <c r="K169" s="135">
        <v>25</v>
      </c>
      <c r="L169" s="683">
        <v>806.3</v>
      </c>
      <c r="M169" s="681">
        <f t="shared" si="16"/>
        <v>886.93000000000006</v>
      </c>
      <c r="N169" s="137"/>
      <c r="O169" s="151"/>
      <c r="P169" s="86">
        <f t="shared" si="15"/>
        <v>0</v>
      </c>
      <c r="Q169" s="144">
        <v>4607105131033</v>
      </c>
      <c r="R169" s="140"/>
    </row>
    <row r="170" spans="1:18" ht="24" x14ac:dyDescent="0.2">
      <c r="A170" s="239">
        <v>154</v>
      </c>
      <c r="B170" s="136">
        <v>10039</v>
      </c>
      <c r="C170" s="142" t="s">
        <v>4221</v>
      </c>
      <c r="D170" s="141" t="s">
        <v>4222</v>
      </c>
      <c r="E170" s="143" t="s">
        <v>4223</v>
      </c>
      <c r="F170" s="163" t="str">
        <f t="shared" si="14"/>
        <v>фото</v>
      </c>
      <c r="G170" s="164"/>
      <c r="H170" s="152" t="s">
        <v>4224</v>
      </c>
      <c r="I170" s="155">
        <v>120</v>
      </c>
      <c r="J170" s="139" t="s">
        <v>593</v>
      </c>
      <c r="K170" s="135">
        <v>25</v>
      </c>
      <c r="L170" s="683">
        <v>552.29999999999995</v>
      </c>
      <c r="M170" s="681">
        <f t="shared" si="16"/>
        <v>607.53</v>
      </c>
      <c r="N170" s="137"/>
      <c r="O170" s="151"/>
      <c r="P170" s="86">
        <f t="shared" si="15"/>
        <v>0</v>
      </c>
      <c r="Q170" s="144">
        <v>4607105131040</v>
      </c>
      <c r="R170" s="140"/>
    </row>
    <row r="171" spans="1:18" ht="15.75" x14ac:dyDescent="0.2">
      <c r="A171" s="239">
        <v>155</v>
      </c>
      <c r="B171" s="233"/>
      <c r="C171" s="233"/>
      <c r="D171" s="234" t="s">
        <v>4772</v>
      </c>
      <c r="E171" s="234"/>
      <c r="F171" s="234"/>
      <c r="G171" s="234"/>
      <c r="H171" s="238"/>
      <c r="I171" s="235"/>
      <c r="J171" s="236"/>
      <c r="K171" s="236"/>
      <c r="L171" s="682"/>
      <c r="M171" s="681">
        <f t="shared" si="16"/>
        <v>0</v>
      </c>
      <c r="N171" s="238"/>
      <c r="O171" s="238"/>
      <c r="P171" s="238"/>
      <c r="Q171" s="238"/>
      <c r="R171" s="238"/>
    </row>
    <row r="172" spans="1:18" ht="21" customHeight="1" x14ac:dyDescent="0.2">
      <c r="A172" s="239">
        <v>156</v>
      </c>
      <c r="B172" s="136">
        <v>13681</v>
      </c>
      <c r="C172" s="142" t="s">
        <v>5923</v>
      </c>
      <c r="D172" s="141" t="s">
        <v>5924</v>
      </c>
      <c r="E172" s="143" t="s">
        <v>5925</v>
      </c>
      <c r="F172" s="163" t="str">
        <f t="shared" ref="F172:F179" si="17">HYPERLINK("http://www.gardenbulbs.ru/images/Lilium_CL/thumbnails/"&amp;C172&amp;".jpg","фото")</f>
        <v>фото</v>
      </c>
      <c r="G172" s="164"/>
      <c r="H172" s="152" t="s">
        <v>5926</v>
      </c>
      <c r="I172" s="155">
        <v>100</v>
      </c>
      <c r="J172" s="139" t="s">
        <v>593</v>
      </c>
      <c r="K172" s="135">
        <v>25</v>
      </c>
      <c r="L172" s="683">
        <v>692.8</v>
      </c>
      <c r="M172" s="681">
        <f t="shared" si="16"/>
        <v>762.08</v>
      </c>
      <c r="N172" s="137"/>
      <c r="O172" s="151"/>
      <c r="P172" s="86">
        <f t="shared" ref="P172:P179" si="18">IF(ISERROR(L172*O172),0,L172*O172)</f>
        <v>0</v>
      </c>
      <c r="Q172" s="144">
        <v>4607105155756</v>
      </c>
      <c r="R172" s="140"/>
    </row>
    <row r="173" spans="1:18" ht="24" x14ac:dyDescent="0.2">
      <c r="A173" s="239">
        <v>157</v>
      </c>
      <c r="B173" s="136">
        <v>11102</v>
      </c>
      <c r="C173" s="142" t="s">
        <v>4934</v>
      </c>
      <c r="D173" s="141" t="s">
        <v>4773</v>
      </c>
      <c r="E173" s="143" t="s">
        <v>4774</v>
      </c>
      <c r="F173" s="163" t="str">
        <f t="shared" si="17"/>
        <v>фото</v>
      </c>
      <c r="G173" s="164"/>
      <c r="H173" s="152" t="s">
        <v>4872</v>
      </c>
      <c r="I173" s="155">
        <v>100</v>
      </c>
      <c r="J173" s="139" t="s">
        <v>593</v>
      </c>
      <c r="K173" s="135">
        <v>25</v>
      </c>
      <c r="L173" s="683">
        <v>716.1</v>
      </c>
      <c r="M173" s="681">
        <f t="shared" si="16"/>
        <v>787.71</v>
      </c>
      <c r="N173" s="137"/>
      <c r="O173" s="151"/>
      <c r="P173" s="86">
        <f t="shared" si="18"/>
        <v>0</v>
      </c>
      <c r="Q173" s="144">
        <v>4607105131057</v>
      </c>
      <c r="R173" s="140"/>
    </row>
    <row r="174" spans="1:18" ht="24" x14ac:dyDescent="0.2">
      <c r="A174" s="239">
        <v>158</v>
      </c>
      <c r="B174" s="136">
        <v>10025</v>
      </c>
      <c r="C174" s="142" t="s">
        <v>4935</v>
      </c>
      <c r="D174" s="141" t="s">
        <v>4775</v>
      </c>
      <c r="E174" s="143" t="s">
        <v>4776</v>
      </c>
      <c r="F174" s="163" t="str">
        <f t="shared" si="17"/>
        <v>фото</v>
      </c>
      <c r="G174" s="164"/>
      <c r="H174" s="152" t="s">
        <v>4873</v>
      </c>
      <c r="I174" s="155">
        <v>100</v>
      </c>
      <c r="J174" s="139" t="s">
        <v>593</v>
      </c>
      <c r="K174" s="135">
        <v>25</v>
      </c>
      <c r="L174" s="683">
        <v>711.4</v>
      </c>
      <c r="M174" s="681">
        <f t="shared" si="16"/>
        <v>782.54000000000008</v>
      </c>
      <c r="N174" s="137"/>
      <c r="O174" s="151"/>
      <c r="P174" s="86">
        <f t="shared" si="18"/>
        <v>0</v>
      </c>
      <c r="Q174" s="144">
        <v>4607105131064</v>
      </c>
      <c r="R174" s="140"/>
    </row>
    <row r="175" spans="1:18" ht="24" x14ac:dyDescent="0.2">
      <c r="A175" s="239">
        <v>159</v>
      </c>
      <c r="B175" s="136">
        <v>11103</v>
      </c>
      <c r="C175" s="142" t="s">
        <v>5927</v>
      </c>
      <c r="D175" s="141" t="s">
        <v>5928</v>
      </c>
      <c r="E175" s="143" t="s">
        <v>5929</v>
      </c>
      <c r="F175" s="163" t="str">
        <f t="shared" si="17"/>
        <v>фото</v>
      </c>
      <c r="G175" s="164"/>
      <c r="H175" s="152" t="s">
        <v>5930</v>
      </c>
      <c r="I175" s="155">
        <v>100</v>
      </c>
      <c r="J175" s="139" t="s">
        <v>593</v>
      </c>
      <c r="K175" s="135">
        <v>25</v>
      </c>
      <c r="L175" s="683">
        <v>716.1</v>
      </c>
      <c r="M175" s="681">
        <f t="shared" si="16"/>
        <v>787.71</v>
      </c>
      <c r="N175" s="137"/>
      <c r="O175" s="151"/>
      <c r="P175" s="86">
        <f t="shared" si="18"/>
        <v>0</v>
      </c>
      <c r="Q175" s="144">
        <v>4607105131071</v>
      </c>
      <c r="R175" s="140"/>
    </row>
    <row r="176" spans="1:18" ht="36" x14ac:dyDescent="0.2">
      <c r="A176" s="239">
        <v>160</v>
      </c>
      <c r="B176" s="136">
        <v>11104</v>
      </c>
      <c r="C176" s="142" t="s">
        <v>4936</v>
      </c>
      <c r="D176" s="141" t="s">
        <v>4777</v>
      </c>
      <c r="E176" s="143" t="s">
        <v>4778</v>
      </c>
      <c r="F176" s="163" t="str">
        <f t="shared" si="17"/>
        <v>фото</v>
      </c>
      <c r="G176" s="164"/>
      <c r="H176" s="152" t="s">
        <v>4874</v>
      </c>
      <c r="I176" s="155">
        <v>100</v>
      </c>
      <c r="J176" s="139" t="s">
        <v>593</v>
      </c>
      <c r="K176" s="135">
        <v>25</v>
      </c>
      <c r="L176" s="683">
        <v>716.1</v>
      </c>
      <c r="M176" s="681">
        <f t="shared" si="16"/>
        <v>787.71</v>
      </c>
      <c r="N176" s="137"/>
      <c r="O176" s="151"/>
      <c r="P176" s="86">
        <f t="shared" si="18"/>
        <v>0</v>
      </c>
      <c r="Q176" s="144">
        <v>4607105131088</v>
      </c>
      <c r="R176" s="140"/>
    </row>
    <row r="177" spans="1:18" ht="15.75" x14ac:dyDescent="0.2">
      <c r="A177" s="239">
        <v>161</v>
      </c>
      <c r="B177" s="136">
        <v>10318</v>
      </c>
      <c r="C177" s="142" t="s">
        <v>5931</v>
      </c>
      <c r="D177" s="141" t="s">
        <v>5932</v>
      </c>
      <c r="E177" s="143" t="s">
        <v>5933</v>
      </c>
      <c r="F177" s="163" t="str">
        <f t="shared" si="17"/>
        <v>фото</v>
      </c>
      <c r="G177" s="164"/>
      <c r="H177" s="152" t="s">
        <v>5934</v>
      </c>
      <c r="I177" s="155">
        <v>100</v>
      </c>
      <c r="J177" s="139" t="s">
        <v>593</v>
      </c>
      <c r="K177" s="135">
        <v>25</v>
      </c>
      <c r="L177" s="683">
        <v>716.1</v>
      </c>
      <c r="M177" s="681">
        <f t="shared" si="16"/>
        <v>787.71</v>
      </c>
      <c r="N177" s="137"/>
      <c r="O177" s="151"/>
      <c r="P177" s="86">
        <f t="shared" si="18"/>
        <v>0</v>
      </c>
      <c r="Q177" s="144">
        <v>4607105131095</v>
      </c>
      <c r="R177" s="140"/>
    </row>
    <row r="178" spans="1:18" ht="24" x14ac:dyDescent="0.2">
      <c r="A178" s="239">
        <v>162</v>
      </c>
      <c r="B178" s="136">
        <v>10327</v>
      </c>
      <c r="C178" s="142" t="s">
        <v>4937</v>
      </c>
      <c r="D178" s="141" t="s">
        <v>4779</v>
      </c>
      <c r="E178" s="143" t="s">
        <v>4780</v>
      </c>
      <c r="F178" s="163" t="str">
        <f t="shared" si="17"/>
        <v>фото</v>
      </c>
      <c r="G178" s="164"/>
      <c r="H178" s="152" t="s">
        <v>4875</v>
      </c>
      <c r="I178" s="155">
        <v>100</v>
      </c>
      <c r="J178" s="139" t="s">
        <v>593</v>
      </c>
      <c r="K178" s="135">
        <v>25</v>
      </c>
      <c r="L178" s="683">
        <v>711.4</v>
      </c>
      <c r="M178" s="681">
        <f t="shared" si="16"/>
        <v>782.54000000000008</v>
      </c>
      <c r="N178" s="137"/>
      <c r="O178" s="151"/>
      <c r="P178" s="86">
        <f t="shared" si="18"/>
        <v>0</v>
      </c>
      <c r="Q178" s="144">
        <v>4607105131101</v>
      </c>
      <c r="R178" s="140"/>
    </row>
    <row r="179" spans="1:18" ht="24" x14ac:dyDescent="0.2">
      <c r="A179" s="239">
        <v>163</v>
      </c>
      <c r="B179" s="136">
        <v>11105</v>
      </c>
      <c r="C179" s="142" t="s">
        <v>4938</v>
      </c>
      <c r="D179" s="141" t="s">
        <v>4781</v>
      </c>
      <c r="E179" s="143" t="s">
        <v>4782</v>
      </c>
      <c r="F179" s="163" t="str">
        <f t="shared" si="17"/>
        <v>фото</v>
      </c>
      <c r="G179" s="164"/>
      <c r="H179" s="152" t="s">
        <v>4876</v>
      </c>
      <c r="I179" s="155">
        <v>100</v>
      </c>
      <c r="J179" s="139" t="s">
        <v>593</v>
      </c>
      <c r="K179" s="135">
        <v>25</v>
      </c>
      <c r="L179" s="683">
        <v>716.1</v>
      </c>
      <c r="M179" s="681">
        <f t="shared" si="16"/>
        <v>787.71</v>
      </c>
      <c r="N179" s="137"/>
      <c r="O179" s="151"/>
      <c r="P179" s="86">
        <f t="shared" si="18"/>
        <v>0</v>
      </c>
      <c r="Q179" s="144">
        <v>4607105131118</v>
      </c>
      <c r="R179" s="140"/>
    </row>
    <row r="180" spans="1:18" ht="15.75" x14ac:dyDescent="0.2">
      <c r="A180" s="239">
        <v>164</v>
      </c>
      <c r="B180" s="233"/>
      <c r="C180" s="233"/>
      <c r="D180" s="234" t="s">
        <v>456</v>
      </c>
      <c r="E180" s="234"/>
      <c r="F180" s="234"/>
      <c r="G180" s="234"/>
      <c r="H180" s="238"/>
      <c r="I180" s="235"/>
      <c r="J180" s="236"/>
      <c r="K180" s="236"/>
      <c r="L180" s="682"/>
      <c r="M180" s="681">
        <f t="shared" si="16"/>
        <v>0</v>
      </c>
      <c r="N180" s="238"/>
      <c r="O180" s="238"/>
      <c r="P180" s="238"/>
      <c r="Q180" s="238"/>
      <c r="R180" s="238"/>
    </row>
    <row r="181" spans="1:18" ht="24" x14ac:dyDescent="0.2">
      <c r="A181" s="239">
        <v>165</v>
      </c>
      <c r="B181" s="136">
        <v>11107</v>
      </c>
      <c r="C181" s="142" t="s">
        <v>4939</v>
      </c>
      <c r="D181" s="141" t="s">
        <v>4783</v>
      </c>
      <c r="E181" s="143" t="s">
        <v>4784</v>
      </c>
      <c r="F181" s="163" t="str">
        <f t="shared" ref="F181:F183" si="19">HYPERLINK("http://www.gardenbulbs.ru/images/Lilium_CL/thumbnails/"&amp;C181&amp;".jpg","фото")</f>
        <v>фото</v>
      </c>
      <c r="G181" s="164"/>
      <c r="H181" s="152" t="s">
        <v>4877</v>
      </c>
      <c r="I181" s="155">
        <v>100</v>
      </c>
      <c r="J181" s="139" t="s">
        <v>593</v>
      </c>
      <c r="K181" s="135">
        <v>25</v>
      </c>
      <c r="L181" s="683">
        <v>736.4</v>
      </c>
      <c r="M181" s="681">
        <f t="shared" si="16"/>
        <v>810.04000000000008</v>
      </c>
      <c r="N181" s="137"/>
      <c r="O181" s="151"/>
      <c r="P181" s="86">
        <f>IF(ISERROR(L181*O181),0,L181*O181)</f>
        <v>0</v>
      </c>
      <c r="Q181" s="144">
        <v>4607105131132</v>
      </c>
      <c r="R181" s="140"/>
    </row>
    <row r="182" spans="1:18" ht="24" x14ac:dyDescent="0.2">
      <c r="A182" s="239">
        <v>166</v>
      </c>
      <c r="B182" s="136">
        <v>11108</v>
      </c>
      <c r="C182" s="142" t="s">
        <v>5935</v>
      </c>
      <c r="D182" s="141" t="s">
        <v>5936</v>
      </c>
      <c r="E182" s="143" t="s">
        <v>5937</v>
      </c>
      <c r="F182" s="163" t="str">
        <f t="shared" si="19"/>
        <v>фото</v>
      </c>
      <c r="G182" s="164"/>
      <c r="H182" s="152" t="s">
        <v>5938</v>
      </c>
      <c r="I182" s="155">
        <v>110</v>
      </c>
      <c r="J182" s="139" t="s">
        <v>593</v>
      </c>
      <c r="K182" s="135">
        <v>25</v>
      </c>
      <c r="L182" s="683">
        <v>736.4</v>
      </c>
      <c r="M182" s="681">
        <f t="shared" si="16"/>
        <v>810.04000000000008</v>
      </c>
      <c r="N182" s="137"/>
      <c r="O182" s="151"/>
      <c r="P182" s="86">
        <f>IF(ISERROR(L182*O182),0,L182*O182)</f>
        <v>0</v>
      </c>
      <c r="Q182" s="144">
        <v>4607105131149</v>
      </c>
      <c r="R182" s="140"/>
    </row>
    <row r="183" spans="1:18" ht="24" x14ac:dyDescent="0.2">
      <c r="A183" s="239">
        <v>167</v>
      </c>
      <c r="B183" s="136">
        <v>10074</v>
      </c>
      <c r="C183" s="142" t="s">
        <v>1544</v>
      </c>
      <c r="D183" s="141" t="s">
        <v>458</v>
      </c>
      <c r="E183" s="143" t="s">
        <v>457</v>
      </c>
      <c r="F183" s="163" t="str">
        <f t="shared" si="19"/>
        <v>фото</v>
      </c>
      <c r="G183" s="164"/>
      <c r="H183" s="152" t="s">
        <v>459</v>
      </c>
      <c r="I183" s="155">
        <v>110</v>
      </c>
      <c r="J183" s="139" t="s">
        <v>593</v>
      </c>
      <c r="K183" s="135">
        <v>25</v>
      </c>
      <c r="L183" s="683">
        <v>736.4</v>
      </c>
      <c r="M183" s="681">
        <f t="shared" si="16"/>
        <v>810.04000000000008</v>
      </c>
      <c r="N183" s="137"/>
      <c r="O183" s="151"/>
      <c r="P183" s="86">
        <f>IF(ISERROR(L183*O183),0,L183*O183)</f>
        <v>0</v>
      </c>
      <c r="Q183" s="144">
        <v>4607105131163</v>
      </c>
      <c r="R183" s="140"/>
    </row>
    <row r="184" spans="1:18" ht="15.75" x14ac:dyDescent="0.2">
      <c r="A184" s="239">
        <v>168</v>
      </c>
      <c r="B184" s="233"/>
      <c r="C184" s="233"/>
      <c r="D184" s="234" t="s">
        <v>3597</v>
      </c>
      <c r="E184" s="234"/>
      <c r="F184" s="234"/>
      <c r="G184" s="234"/>
      <c r="H184" s="238"/>
      <c r="I184" s="235"/>
      <c r="J184" s="236"/>
      <c r="K184" s="236"/>
      <c r="L184" s="682"/>
      <c r="M184" s="681">
        <f t="shared" si="16"/>
        <v>0</v>
      </c>
      <c r="N184" s="238"/>
      <c r="O184" s="238"/>
      <c r="P184" s="238"/>
      <c r="Q184" s="238"/>
      <c r="R184" s="238"/>
    </row>
    <row r="185" spans="1:18" ht="24" x14ac:dyDescent="0.2">
      <c r="A185" s="239">
        <v>169</v>
      </c>
      <c r="B185" s="136">
        <v>13682</v>
      </c>
      <c r="C185" s="142" t="s">
        <v>5939</v>
      </c>
      <c r="D185" s="141" t="s">
        <v>5940</v>
      </c>
      <c r="E185" s="143" t="s">
        <v>5941</v>
      </c>
      <c r="F185" s="163" t="str">
        <f t="shared" ref="F185:F189" si="20">HYPERLINK("http://www.gardenbulbs.ru/images/Lilium_CL/thumbnails/"&amp;C185&amp;".jpg","фото")</f>
        <v>фото</v>
      </c>
      <c r="G185" s="164"/>
      <c r="H185" s="152" t="s">
        <v>5942</v>
      </c>
      <c r="I185" s="155">
        <v>100</v>
      </c>
      <c r="J185" s="139" t="s">
        <v>593</v>
      </c>
      <c r="K185" s="135">
        <v>25</v>
      </c>
      <c r="L185" s="683">
        <v>715.3</v>
      </c>
      <c r="M185" s="681">
        <f t="shared" si="16"/>
        <v>786.83</v>
      </c>
      <c r="N185" s="137"/>
      <c r="O185" s="151"/>
      <c r="P185" s="86">
        <f>IF(ISERROR(L185*O185),0,L185*O185)</f>
        <v>0</v>
      </c>
      <c r="Q185" s="144">
        <v>4607105155763</v>
      </c>
      <c r="R185" s="140"/>
    </row>
    <row r="186" spans="1:18" ht="24" x14ac:dyDescent="0.2">
      <c r="A186" s="239">
        <v>170</v>
      </c>
      <c r="B186" s="136">
        <v>13684</v>
      </c>
      <c r="C186" s="142" t="s">
        <v>5943</v>
      </c>
      <c r="D186" s="141" t="s">
        <v>5944</v>
      </c>
      <c r="E186" s="143" t="s">
        <v>5945</v>
      </c>
      <c r="F186" s="163" t="str">
        <f t="shared" si="20"/>
        <v>фото</v>
      </c>
      <c r="G186" s="164"/>
      <c r="H186" s="152" t="s">
        <v>5946</v>
      </c>
      <c r="I186" s="155">
        <v>100</v>
      </c>
      <c r="J186" s="139" t="s">
        <v>593</v>
      </c>
      <c r="K186" s="135">
        <v>25</v>
      </c>
      <c r="L186" s="683">
        <v>692.1</v>
      </c>
      <c r="M186" s="681">
        <f t="shared" si="16"/>
        <v>761.31000000000006</v>
      </c>
      <c r="N186" s="137"/>
      <c r="O186" s="151"/>
      <c r="P186" s="86">
        <f>IF(ISERROR(L186*O186),0,L186*O186)</f>
        <v>0</v>
      </c>
      <c r="Q186" s="144">
        <v>4607105155787</v>
      </c>
      <c r="R186" s="140"/>
    </row>
    <row r="187" spans="1:18" ht="24" x14ac:dyDescent="0.2">
      <c r="A187" s="239">
        <v>171</v>
      </c>
      <c r="B187" s="136">
        <v>13688</v>
      </c>
      <c r="C187" s="142" t="s">
        <v>5947</v>
      </c>
      <c r="D187" s="141" t="s">
        <v>5948</v>
      </c>
      <c r="E187" s="143" t="s">
        <v>5949</v>
      </c>
      <c r="F187" s="163" t="str">
        <f t="shared" si="20"/>
        <v>фото</v>
      </c>
      <c r="G187" s="164"/>
      <c r="H187" s="152" t="s">
        <v>5950</v>
      </c>
      <c r="I187" s="155">
        <v>100</v>
      </c>
      <c r="J187" s="139" t="s">
        <v>593</v>
      </c>
      <c r="K187" s="135">
        <v>25</v>
      </c>
      <c r="L187" s="683">
        <v>692.1</v>
      </c>
      <c r="M187" s="681">
        <f t="shared" si="16"/>
        <v>761.31000000000006</v>
      </c>
      <c r="N187" s="137"/>
      <c r="O187" s="151"/>
      <c r="P187" s="86">
        <f>IF(ISERROR(L187*O187),0,L187*O187)</f>
        <v>0</v>
      </c>
      <c r="Q187" s="144">
        <v>4607105155824</v>
      </c>
      <c r="R187" s="140"/>
    </row>
    <row r="188" spans="1:18" ht="24" x14ac:dyDescent="0.2">
      <c r="A188" s="239">
        <v>172</v>
      </c>
      <c r="B188" s="136">
        <v>11111</v>
      </c>
      <c r="C188" s="142" t="s">
        <v>4940</v>
      </c>
      <c r="D188" s="141" t="s">
        <v>4785</v>
      </c>
      <c r="E188" s="143" t="s">
        <v>4786</v>
      </c>
      <c r="F188" s="163" t="str">
        <f t="shared" si="20"/>
        <v>фото</v>
      </c>
      <c r="G188" s="164"/>
      <c r="H188" s="152" t="s">
        <v>4878</v>
      </c>
      <c r="I188" s="155">
        <v>100</v>
      </c>
      <c r="J188" s="139" t="s">
        <v>593</v>
      </c>
      <c r="K188" s="135">
        <v>25</v>
      </c>
      <c r="L188" s="683">
        <v>713.1</v>
      </c>
      <c r="M188" s="681">
        <f t="shared" si="16"/>
        <v>784.41000000000008</v>
      </c>
      <c r="N188" s="137"/>
      <c r="O188" s="151"/>
      <c r="P188" s="86">
        <f>IF(ISERROR(L188*O188),0,L188*O188)</f>
        <v>0</v>
      </c>
      <c r="Q188" s="144">
        <v>4607105131187</v>
      </c>
      <c r="R188" s="140"/>
    </row>
    <row r="189" spans="1:18" ht="24" x14ac:dyDescent="0.2">
      <c r="A189" s="239">
        <v>173</v>
      </c>
      <c r="B189" s="136">
        <v>10036</v>
      </c>
      <c r="C189" s="142" t="s">
        <v>3598</v>
      </c>
      <c r="D189" s="141" t="s">
        <v>3599</v>
      </c>
      <c r="E189" s="143" t="s">
        <v>3600</v>
      </c>
      <c r="F189" s="163" t="str">
        <f t="shared" si="20"/>
        <v>фото</v>
      </c>
      <c r="G189" s="164"/>
      <c r="H189" s="152" t="s">
        <v>3601</v>
      </c>
      <c r="I189" s="155">
        <v>100</v>
      </c>
      <c r="J189" s="139" t="s">
        <v>593</v>
      </c>
      <c r="K189" s="135">
        <v>25</v>
      </c>
      <c r="L189" s="683">
        <v>692.8</v>
      </c>
      <c r="M189" s="681">
        <f t="shared" si="16"/>
        <v>762.08</v>
      </c>
      <c r="N189" s="137"/>
      <c r="O189" s="151"/>
      <c r="P189" s="86">
        <f>IF(ISERROR(L189*O189),0,L189*O189)</f>
        <v>0</v>
      </c>
      <c r="Q189" s="144">
        <v>4607105131200</v>
      </c>
      <c r="R189" s="140"/>
    </row>
    <row r="190" spans="1:18" ht="15.75" x14ac:dyDescent="0.2">
      <c r="A190" s="239">
        <v>174</v>
      </c>
      <c r="B190" s="233"/>
      <c r="C190" s="233"/>
      <c r="D190" s="234" t="s">
        <v>5951</v>
      </c>
      <c r="E190" s="234"/>
      <c r="F190" s="234"/>
      <c r="G190" s="234"/>
      <c r="H190" s="238"/>
      <c r="I190" s="235"/>
      <c r="J190" s="236"/>
      <c r="K190" s="236"/>
      <c r="L190" s="682"/>
      <c r="M190" s="681">
        <f t="shared" si="16"/>
        <v>0</v>
      </c>
      <c r="N190" s="238"/>
      <c r="O190" s="238"/>
      <c r="P190" s="238"/>
      <c r="Q190" s="238"/>
      <c r="R190" s="238"/>
    </row>
    <row r="191" spans="1:18" ht="15.75" x14ac:dyDescent="0.2">
      <c r="A191" s="239">
        <v>175</v>
      </c>
      <c r="B191" s="136">
        <v>10034</v>
      </c>
      <c r="C191" s="142" t="s">
        <v>1491</v>
      </c>
      <c r="D191" s="141" t="s">
        <v>19</v>
      </c>
      <c r="E191" s="143" t="s">
        <v>20</v>
      </c>
      <c r="F191" s="163" t="str">
        <f t="shared" ref="F191:F254" si="21">HYPERLINK("http://www.gardenbulbs.ru/images/Lilium_CL/thumbnails/"&amp;C191&amp;".jpg","фото")</f>
        <v>фото</v>
      </c>
      <c r="G191" s="164"/>
      <c r="H191" s="152" t="s">
        <v>21</v>
      </c>
      <c r="I191" s="155">
        <v>120</v>
      </c>
      <c r="J191" s="139" t="s">
        <v>591</v>
      </c>
      <c r="K191" s="135">
        <v>25</v>
      </c>
      <c r="L191" s="683">
        <v>319</v>
      </c>
      <c r="M191" s="681">
        <f t="shared" si="16"/>
        <v>350.90000000000003</v>
      </c>
      <c r="N191" s="137"/>
      <c r="O191" s="151"/>
      <c r="P191" s="86">
        <f t="shared" ref="P191:P222" si="22">IF(ISERROR(L191*O191),0,L191*O191)</f>
        <v>0</v>
      </c>
      <c r="Q191" s="144">
        <v>4607105131224</v>
      </c>
      <c r="R191" s="140"/>
    </row>
    <row r="192" spans="1:18" ht="15.75" x14ac:dyDescent="0.2">
      <c r="A192" s="239">
        <v>176</v>
      </c>
      <c r="B192" s="136">
        <v>13689</v>
      </c>
      <c r="C192" s="142" t="s">
        <v>5952</v>
      </c>
      <c r="D192" s="141" t="s">
        <v>5953</v>
      </c>
      <c r="E192" s="143" t="s">
        <v>5954</v>
      </c>
      <c r="F192" s="163" t="str">
        <f t="shared" si="21"/>
        <v>фото</v>
      </c>
      <c r="G192" s="164"/>
      <c r="H192" s="152" t="s">
        <v>4881</v>
      </c>
      <c r="I192" s="155">
        <v>110</v>
      </c>
      <c r="J192" s="139" t="s">
        <v>593</v>
      </c>
      <c r="K192" s="135">
        <v>25</v>
      </c>
      <c r="L192" s="683">
        <v>457.7</v>
      </c>
      <c r="M192" s="681">
        <f t="shared" si="16"/>
        <v>503.47</v>
      </c>
      <c r="N192" s="137"/>
      <c r="O192" s="151"/>
      <c r="P192" s="86">
        <f t="shared" si="22"/>
        <v>0</v>
      </c>
      <c r="Q192" s="144">
        <v>4607105155831</v>
      </c>
      <c r="R192" s="140"/>
    </row>
    <row r="193" spans="1:18" ht="15.75" x14ac:dyDescent="0.2">
      <c r="A193" s="239">
        <v>177</v>
      </c>
      <c r="B193" s="136">
        <v>10033</v>
      </c>
      <c r="C193" s="142" t="s">
        <v>1492</v>
      </c>
      <c r="D193" s="141" t="s">
        <v>325</v>
      </c>
      <c r="E193" s="143" t="s">
        <v>324</v>
      </c>
      <c r="F193" s="163" t="str">
        <f t="shared" si="21"/>
        <v>фото</v>
      </c>
      <c r="G193" s="164"/>
      <c r="H193" s="152" t="s">
        <v>326</v>
      </c>
      <c r="I193" s="155">
        <v>125</v>
      </c>
      <c r="J193" s="139" t="s">
        <v>593</v>
      </c>
      <c r="K193" s="135">
        <v>25</v>
      </c>
      <c r="L193" s="683">
        <v>407.9</v>
      </c>
      <c r="M193" s="681">
        <f t="shared" si="16"/>
        <v>448.69</v>
      </c>
      <c r="N193" s="137"/>
      <c r="O193" s="151"/>
      <c r="P193" s="86">
        <f t="shared" si="22"/>
        <v>0</v>
      </c>
      <c r="Q193" s="144">
        <v>4607105131231</v>
      </c>
      <c r="R193" s="140"/>
    </row>
    <row r="194" spans="1:18" ht="15.75" x14ac:dyDescent="0.2">
      <c r="A194" s="239">
        <v>178</v>
      </c>
      <c r="B194" s="136">
        <v>10032</v>
      </c>
      <c r="C194" s="142" t="s">
        <v>1493</v>
      </c>
      <c r="D194" s="141" t="s">
        <v>328</v>
      </c>
      <c r="E194" s="143" t="s">
        <v>327</v>
      </c>
      <c r="F194" s="163" t="str">
        <f t="shared" si="21"/>
        <v>фото</v>
      </c>
      <c r="G194" s="164"/>
      <c r="H194" s="152" t="s">
        <v>329</v>
      </c>
      <c r="I194" s="155">
        <v>120</v>
      </c>
      <c r="J194" s="139" t="s">
        <v>593</v>
      </c>
      <c r="K194" s="135">
        <v>25</v>
      </c>
      <c r="L194" s="683">
        <v>425.7</v>
      </c>
      <c r="M194" s="681">
        <f t="shared" si="16"/>
        <v>468.27000000000004</v>
      </c>
      <c r="N194" s="137"/>
      <c r="O194" s="151"/>
      <c r="P194" s="86">
        <f t="shared" si="22"/>
        <v>0</v>
      </c>
      <c r="Q194" s="144">
        <v>4607105131248</v>
      </c>
      <c r="R194" s="140"/>
    </row>
    <row r="195" spans="1:18" ht="15.75" x14ac:dyDescent="0.2">
      <c r="A195" s="239">
        <v>179</v>
      </c>
      <c r="B195" s="136">
        <v>11112</v>
      </c>
      <c r="C195" s="142" t="s">
        <v>4941</v>
      </c>
      <c r="D195" s="141" t="s">
        <v>4787</v>
      </c>
      <c r="E195" s="143" t="s">
        <v>4788</v>
      </c>
      <c r="F195" s="163" t="str">
        <f t="shared" si="21"/>
        <v>фото</v>
      </c>
      <c r="G195" s="164"/>
      <c r="H195" s="152" t="s">
        <v>4879</v>
      </c>
      <c r="I195" s="155">
        <v>120</v>
      </c>
      <c r="J195" s="139" t="s">
        <v>593</v>
      </c>
      <c r="K195" s="135">
        <v>25</v>
      </c>
      <c r="L195" s="683">
        <v>437.6</v>
      </c>
      <c r="M195" s="681">
        <f t="shared" si="16"/>
        <v>481.36000000000007</v>
      </c>
      <c r="N195" s="137"/>
      <c r="O195" s="151"/>
      <c r="P195" s="86">
        <f t="shared" si="22"/>
        <v>0</v>
      </c>
      <c r="Q195" s="144">
        <v>4607105131255</v>
      </c>
      <c r="R195" s="140"/>
    </row>
    <row r="196" spans="1:18" ht="15.75" x14ac:dyDescent="0.2">
      <c r="A196" s="239">
        <v>180</v>
      </c>
      <c r="B196" s="136">
        <v>10343</v>
      </c>
      <c r="C196" s="142" t="s">
        <v>5955</v>
      </c>
      <c r="D196" s="141" t="s">
        <v>5956</v>
      </c>
      <c r="E196" s="143" t="s">
        <v>5957</v>
      </c>
      <c r="F196" s="163" t="str">
        <f t="shared" si="21"/>
        <v>фото</v>
      </c>
      <c r="G196" s="164"/>
      <c r="H196" s="152" t="s">
        <v>5958</v>
      </c>
      <c r="I196" s="155">
        <v>120</v>
      </c>
      <c r="J196" s="139" t="s">
        <v>593</v>
      </c>
      <c r="K196" s="135">
        <v>25</v>
      </c>
      <c r="L196" s="683">
        <v>437.6</v>
      </c>
      <c r="M196" s="681">
        <f t="shared" si="16"/>
        <v>481.36000000000007</v>
      </c>
      <c r="N196" s="137"/>
      <c r="O196" s="151"/>
      <c r="P196" s="86">
        <f t="shared" si="22"/>
        <v>0</v>
      </c>
      <c r="Q196" s="144">
        <v>4607105131262</v>
      </c>
      <c r="R196" s="140"/>
    </row>
    <row r="197" spans="1:18" ht="15.75" x14ac:dyDescent="0.2">
      <c r="A197" s="239">
        <v>181</v>
      </c>
      <c r="B197" s="136">
        <v>13692</v>
      </c>
      <c r="C197" s="142" t="s">
        <v>5959</v>
      </c>
      <c r="D197" s="141" t="s">
        <v>5960</v>
      </c>
      <c r="E197" s="143" t="s">
        <v>5961</v>
      </c>
      <c r="F197" s="163" t="str">
        <f t="shared" si="21"/>
        <v>фото</v>
      </c>
      <c r="G197" s="164"/>
      <c r="H197" s="152" t="s">
        <v>5175</v>
      </c>
      <c r="I197" s="155">
        <v>110</v>
      </c>
      <c r="J197" s="139" t="s">
        <v>593</v>
      </c>
      <c r="K197" s="135">
        <v>25</v>
      </c>
      <c r="L197" s="683">
        <v>457.3</v>
      </c>
      <c r="M197" s="681">
        <f t="shared" si="16"/>
        <v>503.03000000000003</v>
      </c>
      <c r="N197" s="137"/>
      <c r="O197" s="151"/>
      <c r="P197" s="86">
        <f t="shared" si="22"/>
        <v>0</v>
      </c>
      <c r="Q197" s="144">
        <v>4607105155862</v>
      </c>
      <c r="R197" s="140"/>
    </row>
    <row r="198" spans="1:18" ht="15.75" x14ac:dyDescent="0.2">
      <c r="A198" s="239">
        <v>182</v>
      </c>
      <c r="B198" s="136">
        <v>13693</v>
      </c>
      <c r="C198" s="142" t="s">
        <v>5962</v>
      </c>
      <c r="D198" s="141" t="s">
        <v>5963</v>
      </c>
      <c r="E198" s="143" t="s">
        <v>5964</v>
      </c>
      <c r="F198" s="163" t="str">
        <f t="shared" si="21"/>
        <v>фото</v>
      </c>
      <c r="G198" s="164"/>
      <c r="H198" s="152" t="s">
        <v>5965</v>
      </c>
      <c r="I198" s="155">
        <v>120</v>
      </c>
      <c r="J198" s="139" t="s">
        <v>593</v>
      </c>
      <c r="K198" s="135">
        <v>25</v>
      </c>
      <c r="L198" s="683">
        <v>469</v>
      </c>
      <c r="M198" s="681">
        <f t="shared" si="16"/>
        <v>515.90000000000009</v>
      </c>
      <c r="N198" s="137"/>
      <c r="O198" s="151"/>
      <c r="P198" s="86">
        <f t="shared" si="22"/>
        <v>0</v>
      </c>
      <c r="Q198" s="144">
        <v>4607105155879</v>
      </c>
      <c r="R198" s="140"/>
    </row>
    <row r="199" spans="1:18" ht="15.75" x14ac:dyDescent="0.2">
      <c r="A199" s="239">
        <v>183</v>
      </c>
      <c r="B199" s="136">
        <v>10031</v>
      </c>
      <c r="C199" s="142" t="s">
        <v>1494</v>
      </c>
      <c r="D199" s="141" t="s">
        <v>331</v>
      </c>
      <c r="E199" s="143" t="s">
        <v>330</v>
      </c>
      <c r="F199" s="163" t="str">
        <f t="shared" si="21"/>
        <v>фото</v>
      </c>
      <c r="G199" s="164"/>
      <c r="H199" s="152" t="s">
        <v>329</v>
      </c>
      <c r="I199" s="155">
        <v>105</v>
      </c>
      <c r="J199" s="139" t="s">
        <v>593</v>
      </c>
      <c r="K199" s="135">
        <v>25</v>
      </c>
      <c r="L199" s="683">
        <v>409.4</v>
      </c>
      <c r="M199" s="681">
        <f t="shared" si="16"/>
        <v>450.34000000000003</v>
      </c>
      <c r="N199" s="137"/>
      <c r="O199" s="151"/>
      <c r="P199" s="86">
        <f t="shared" si="22"/>
        <v>0</v>
      </c>
      <c r="Q199" s="144">
        <v>4607105131279</v>
      </c>
      <c r="R199" s="140"/>
    </row>
    <row r="200" spans="1:18" ht="24" x14ac:dyDescent="0.2">
      <c r="A200" s="239">
        <v>184</v>
      </c>
      <c r="B200" s="136">
        <v>10030</v>
      </c>
      <c r="C200" s="142" t="s">
        <v>1495</v>
      </c>
      <c r="D200" s="141" t="s">
        <v>333</v>
      </c>
      <c r="E200" s="143" t="s">
        <v>332</v>
      </c>
      <c r="F200" s="163" t="str">
        <f t="shared" si="21"/>
        <v>фото</v>
      </c>
      <c r="G200" s="164"/>
      <c r="H200" s="152" t="s">
        <v>334</v>
      </c>
      <c r="I200" s="155">
        <v>110</v>
      </c>
      <c r="J200" s="139" t="s">
        <v>593</v>
      </c>
      <c r="K200" s="135">
        <v>25</v>
      </c>
      <c r="L200" s="683">
        <v>515.20000000000005</v>
      </c>
      <c r="M200" s="681">
        <f t="shared" si="16"/>
        <v>566.72000000000014</v>
      </c>
      <c r="N200" s="137"/>
      <c r="O200" s="151"/>
      <c r="P200" s="86">
        <f t="shared" si="22"/>
        <v>0</v>
      </c>
      <c r="Q200" s="144">
        <v>4607105131286</v>
      </c>
      <c r="R200" s="140"/>
    </row>
    <row r="201" spans="1:18" ht="15.75" x14ac:dyDescent="0.2">
      <c r="A201" s="239">
        <v>185</v>
      </c>
      <c r="B201" s="136">
        <v>10037</v>
      </c>
      <c r="C201" s="142" t="s">
        <v>4225</v>
      </c>
      <c r="D201" s="141" t="s">
        <v>4226</v>
      </c>
      <c r="E201" s="143" t="s">
        <v>4227</v>
      </c>
      <c r="F201" s="163" t="str">
        <f t="shared" si="21"/>
        <v>фото</v>
      </c>
      <c r="G201" s="164"/>
      <c r="H201" s="152" t="s">
        <v>4228</v>
      </c>
      <c r="I201" s="155">
        <v>140</v>
      </c>
      <c r="J201" s="139" t="s">
        <v>593</v>
      </c>
      <c r="K201" s="135">
        <v>25</v>
      </c>
      <c r="L201" s="683">
        <v>467.9</v>
      </c>
      <c r="M201" s="681">
        <f t="shared" si="16"/>
        <v>514.69000000000005</v>
      </c>
      <c r="N201" s="137"/>
      <c r="O201" s="151"/>
      <c r="P201" s="86">
        <f t="shared" si="22"/>
        <v>0</v>
      </c>
      <c r="Q201" s="144">
        <v>4607105131316</v>
      </c>
      <c r="R201" s="140"/>
    </row>
    <row r="202" spans="1:18" ht="15.75" x14ac:dyDescent="0.2">
      <c r="A202" s="239">
        <v>186</v>
      </c>
      <c r="B202" s="136">
        <v>13696</v>
      </c>
      <c r="C202" s="142" t="s">
        <v>5966</v>
      </c>
      <c r="D202" s="141" t="s">
        <v>5967</v>
      </c>
      <c r="E202" s="143" t="s">
        <v>5968</v>
      </c>
      <c r="F202" s="163" t="str">
        <f t="shared" si="21"/>
        <v>фото</v>
      </c>
      <c r="G202" s="164"/>
      <c r="H202" s="152" t="s">
        <v>81</v>
      </c>
      <c r="I202" s="155">
        <v>120</v>
      </c>
      <c r="J202" s="139" t="s">
        <v>593</v>
      </c>
      <c r="K202" s="135">
        <v>25</v>
      </c>
      <c r="L202" s="683">
        <v>434.6</v>
      </c>
      <c r="M202" s="681">
        <f t="shared" si="16"/>
        <v>478.06000000000006</v>
      </c>
      <c r="N202" s="137"/>
      <c r="O202" s="151"/>
      <c r="P202" s="86">
        <f t="shared" si="22"/>
        <v>0</v>
      </c>
      <c r="Q202" s="144">
        <v>4607105155909</v>
      </c>
      <c r="R202" s="140"/>
    </row>
    <row r="203" spans="1:18" ht="15.75" x14ac:dyDescent="0.2">
      <c r="A203" s="239">
        <v>187</v>
      </c>
      <c r="B203" s="136">
        <v>10053</v>
      </c>
      <c r="C203" s="142" t="s">
        <v>1496</v>
      </c>
      <c r="D203" s="141" t="s">
        <v>336</v>
      </c>
      <c r="E203" s="143" t="s">
        <v>335</v>
      </c>
      <c r="F203" s="163" t="str">
        <f t="shared" si="21"/>
        <v>фото</v>
      </c>
      <c r="G203" s="164"/>
      <c r="H203" s="152" t="s">
        <v>329</v>
      </c>
      <c r="I203" s="155">
        <v>130</v>
      </c>
      <c r="J203" s="139" t="s">
        <v>591</v>
      </c>
      <c r="K203" s="135">
        <v>25</v>
      </c>
      <c r="L203" s="683">
        <v>390.7</v>
      </c>
      <c r="M203" s="681">
        <f t="shared" si="16"/>
        <v>429.77000000000004</v>
      </c>
      <c r="N203" s="137"/>
      <c r="O203" s="151"/>
      <c r="P203" s="86">
        <f t="shared" si="22"/>
        <v>0</v>
      </c>
      <c r="Q203" s="144">
        <v>4607105131323</v>
      </c>
      <c r="R203" s="140"/>
    </row>
    <row r="204" spans="1:18" ht="15.75" x14ac:dyDescent="0.2">
      <c r="A204" s="239">
        <v>188</v>
      </c>
      <c r="B204" s="136">
        <v>10062</v>
      </c>
      <c r="C204" s="142" t="s">
        <v>1497</v>
      </c>
      <c r="D204" s="141" t="s">
        <v>338</v>
      </c>
      <c r="E204" s="143" t="s">
        <v>337</v>
      </c>
      <c r="F204" s="163" t="str">
        <f t="shared" si="21"/>
        <v>фото</v>
      </c>
      <c r="G204" s="164"/>
      <c r="H204" s="152" t="s">
        <v>339</v>
      </c>
      <c r="I204" s="155">
        <v>120</v>
      </c>
      <c r="J204" s="139" t="s">
        <v>26</v>
      </c>
      <c r="K204" s="135">
        <v>25</v>
      </c>
      <c r="L204" s="683">
        <v>437.3</v>
      </c>
      <c r="M204" s="681">
        <f t="shared" si="16"/>
        <v>481.03000000000003</v>
      </c>
      <c r="N204" s="137"/>
      <c r="O204" s="151"/>
      <c r="P204" s="86">
        <f t="shared" si="22"/>
        <v>0</v>
      </c>
      <c r="Q204" s="144">
        <v>4607105131330</v>
      </c>
      <c r="R204" s="140"/>
    </row>
    <row r="205" spans="1:18" ht="15.75" x14ac:dyDescent="0.2">
      <c r="A205" s="239">
        <v>189</v>
      </c>
      <c r="B205" s="136">
        <v>10061</v>
      </c>
      <c r="C205" s="142" t="s">
        <v>1498</v>
      </c>
      <c r="D205" s="141" t="s">
        <v>347</v>
      </c>
      <c r="E205" s="143" t="s">
        <v>346</v>
      </c>
      <c r="F205" s="163" t="str">
        <f t="shared" si="21"/>
        <v>фото</v>
      </c>
      <c r="G205" s="164"/>
      <c r="H205" s="152" t="s">
        <v>348</v>
      </c>
      <c r="I205" s="155">
        <v>100</v>
      </c>
      <c r="J205" s="139" t="s">
        <v>591</v>
      </c>
      <c r="K205" s="135">
        <v>25</v>
      </c>
      <c r="L205" s="683">
        <v>383.8</v>
      </c>
      <c r="M205" s="681">
        <f t="shared" si="16"/>
        <v>422.18000000000006</v>
      </c>
      <c r="N205" s="137"/>
      <c r="O205" s="151"/>
      <c r="P205" s="86">
        <f t="shared" si="22"/>
        <v>0</v>
      </c>
      <c r="Q205" s="144">
        <v>4607105131347</v>
      </c>
      <c r="R205" s="140"/>
    </row>
    <row r="206" spans="1:18" ht="24" x14ac:dyDescent="0.2">
      <c r="A206" s="239">
        <v>190</v>
      </c>
      <c r="B206" s="136">
        <v>10060</v>
      </c>
      <c r="C206" s="142" t="s">
        <v>1499</v>
      </c>
      <c r="D206" s="141" t="s">
        <v>344</v>
      </c>
      <c r="E206" s="143" t="s">
        <v>343</v>
      </c>
      <c r="F206" s="163" t="str">
        <f t="shared" si="21"/>
        <v>фото</v>
      </c>
      <c r="G206" s="164"/>
      <c r="H206" s="152" t="s">
        <v>345</v>
      </c>
      <c r="I206" s="155">
        <v>110</v>
      </c>
      <c r="J206" s="139" t="s">
        <v>593</v>
      </c>
      <c r="K206" s="135">
        <v>25</v>
      </c>
      <c r="L206" s="683">
        <v>480.3</v>
      </c>
      <c r="M206" s="681">
        <f t="shared" si="16"/>
        <v>528.33000000000004</v>
      </c>
      <c r="N206" s="137"/>
      <c r="O206" s="151"/>
      <c r="P206" s="86">
        <f t="shared" si="22"/>
        <v>0</v>
      </c>
      <c r="Q206" s="144">
        <v>4607105131354</v>
      </c>
      <c r="R206" s="140"/>
    </row>
    <row r="207" spans="1:18" ht="24" x14ac:dyDescent="0.2">
      <c r="A207" s="239">
        <v>191</v>
      </c>
      <c r="B207" s="136">
        <v>11113</v>
      </c>
      <c r="C207" s="142" t="s">
        <v>4942</v>
      </c>
      <c r="D207" s="141" t="s">
        <v>4789</v>
      </c>
      <c r="E207" s="143" t="s">
        <v>4790</v>
      </c>
      <c r="F207" s="163" t="str">
        <f t="shared" si="21"/>
        <v>фото</v>
      </c>
      <c r="G207" s="164"/>
      <c r="H207" s="152" t="s">
        <v>4880</v>
      </c>
      <c r="I207" s="155">
        <v>100</v>
      </c>
      <c r="J207" s="139" t="s">
        <v>593</v>
      </c>
      <c r="K207" s="135">
        <v>25</v>
      </c>
      <c r="L207" s="683">
        <v>432.2</v>
      </c>
      <c r="M207" s="681">
        <f t="shared" si="16"/>
        <v>475.42</v>
      </c>
      <c r="N207" s="137"/>
      <c r="O207" s="151"/>
      <c r="P207" s="86">
        <f t="shared" si="22"/>
        <v>0</v>
      </c>
      <c r="Q207" s="144">
        <v>4607105131361</v>
      </c>
      <c r="R207" s="140"/>
    </row>
    <row r="208" spans="1:18" ht="15.75" x14ac:dyDescent="0.2">
      <c r="A208" s="239">
        <v>192</v>
      </c>
      <c r="B208" s="136">
        <v>10058</v>
      </c>
      <c r="C208" s="142" t="s">
        <v>4943</v>
      </c>
      <c r="D208" s="141" t="s">
        <v>3602</v>
      </c>
      <c r="E208" s="143" t="s">
        <v>366</v>
      </c>
      <c r="F208" s="163" t="str">
        <f t="shared" si="21"/>
        <v>фото</v>
      </c>
      <c r="G208" s="164"/>
      <c r="H208" s="152" t="s">
        <v>367</v>
      </c>
      <c r="I208" s="155">
        <v>110</v>
      </c>
      <c r="J208" s="139" t="s">
        <v>593</v>
      </c>
      <c r="K208" s="135">
        <v>25</v>
      </c>
      <c r="L208" s="683">
        <v>480.3</v>
      </c>
      <c r="M208" s="681">
        <f t="shared" si="16"/>
        <v>528.33000000000004</v>
      </c>
      <c r="N208" s="137"/>
      <c r="O208" s="151"/>
      <c r="P208" s="86">
        <f t="shared" si="22"/>
        <v>0</v>
      </c>
      <c r="Q208" s="144">
        <v>4607105131385</v>
      </c>
      <c r="R208" s="140"/>
    </row>
    <row r="209" spans="1:18" ht="15.75" x14ac:dyDescent="0.2">
      <c r="A209" s="239">
        <v>193</v>
      </c>
      <c r="B209" s="136">
        <v>11114</v>
      </c>
      <c r="C209" s="142" t="s">
        <v>4944</v>
      </c>
      <c r="D209" s="141" t="s">
        <v>4791</v>
      </c>
      <c r="E209" s="143" t="s">
        <v>4792</v>
      </c>
      <c r="F209" s="163" t="str">
        <f t="shared" si="21"/>
        <v>фото</v>
      </c>
      <c r="G209" s="164"/>
      <c r="H209" s="152" t="s">
        <v>4881</v>
      </c>
      <c r="I209" s="155">
        <v>120</v>
      </c>
      <c r="J209" s="139" t="s">
        <v>593</v>
      </c>
      <c r="K209" s="135">
        <v>25</v>
      </c>
      <c r="L209" s="683">
        <v>439.3</v>
      </c>
      <c r="M209" s="681">
        <f t="shared" si="16"/>
        <v>483.23000000000008</v>
      </c>
      <c r="N209" s="137"/>
      <c r="O209" s="151"/>
      <c r="P209" s="86">
        <f t="shared" si="22"/>
        <v>0</v>
      </c>
      <c r="Q209" s="144">
        <v>4607105131392</v>
      </c>
      <c r="R209" s="140"/>
    </row>
    <row r="210" spans="1:18" ht="15.75" x14ac:dyDescent="0.2">
      <c r="A210" s="239">
        <v>194</v>
      </c>
      <c r="B210" s="136">
        <v>10057</v>
      </c>
      <c r="C210" s="142" t="s">
        <v>1500</v>
      </c>
      <c r="D210" s="141" t="s">
        <v>371</v>
      </c>
      <c r="E210" s="143" t="s">
        <v>22</v>
      </c>
      <c r="F210" s="163" t="str">
        <f t="shared" si="21"/>
        <v>фото</v>
      </c>
      <c r="G210" s="164"/>
      <c r="H210" s="152" t="s">
        <v>592</v>
      </c>
      <c r="I210" s="155">
        <v>110</v>
      </c>
      <c r="J210" s="139" t="s">
        <v>591</v>
      </c>
      <c r="K210" s="135">
        <v>25</v>
      </c>
      <c r="L210" s="683">
        <v>383.8</v>
      </c>
      <c r="M210" s="681">
        <f t="shared" si="16"/>
        <v>422.18000000000006</v>
      </c>
      <c r="N210" s="137"/>
      <c r="O210" s="151"/>
      <c r="P210" s="86">
        <f t="shared" si="22"/>
        <v>0</v>
      </c>
      <c r="Q210" s="144">
        <v>4607105131408</v>
      </c>
      <c r="R210" s="140"/>
    </row>
    <row r="211" spans="1:18" ht="15.75" x14ac:dyDescent="0.2">
      <c r="A211" s="239">
        <v>195</v>
      </c>
      <c r="B211" s="136">
        <v>10056</v>
      </c>
      <c r="C211" s="142" t="s">
        <v>1501</v>
      </c>
      <c r="D211" s="141" t="s">
        <v>369</v>
      </c>
      <c r="E211" s="143" t="s">
        <v>368</v>
      </c>
      <c r="F211" s="163" t="str">
        <f t="shared" si="21"/>
        <v>фото</v>
      </c>
      <c r="G211" s="164"/>
      <c r="H211" s="152" t="s">
        <v>370</v>
      </c>
      <c r="I211" s="155">
        <v>120</v>
      </c>
      <c r="J211" s="139" t="s">
        <v>593</v>
      </c>
      <c r="K211" s="135">
        <v>25</v>
      </c>
      <c r="L211" s="683">
        <v>457</v>
      </c>
      <c r="M211" s="681">
        <f t="shared" ref="M211:M274" si="23">L211*1.1</f>
        <v>502.70000000000005</v>
      </c>
      <c r="N211" s="137"/>
      <c r="O211" s="151"/>
      <c r="P211" s="86">
        <f t="shared" si="22"/>
        <v>0</v>
      </c>
      <c r="Q211" s="144">
        <v>4607105131415</v>
      </c>
      <c r="R211" s="140"/>
    </row>
    <row r="212" spans="1:18" ht="36" x14ac:dyDescent="0.2">
      <c r="A212" s="239">
        <v>196</v>
      </c>
      <c r="B212" s="136">
        <v>10044</v>
      </c>
      <c r="C212" s="142" t="s">
        <v>2900</v>
      </c>
      <c r="D212" s="141" t="s">
        <v>2901</v>
      </c>
      <c r="E212" s="143" t="s">
        <v>2902</v>
      </c>
      <c r="F212" s="163" t="str">
        <f t="shared" si="21"/>
        <v>фото</v>
      </c>
      <c r="G212" s="164"/>
      <c r="H212" s="152" t="s">
        <v>2903</v>
      </c>
      <c r="I212" s="155">
        <v>110</v>
      </c>
      <c r="J212" s="139" t="s">
        <v>594</v>
      </c>
      <c r="K212" s="135">
        <v>25</v>
      </c>
      <c r="L212" s="683">
        <v>676.5</v>
      </c>
      <c r="M212" s="681">
        <f t="shared" si="23"/>
        <v>744.15000000000009</v>
      </c>
      <c r="N212" s="137"/>
      <c r="O212" s="151"/>
      <c r="P212" s="86">
        <f t="shared" si="22"/>
        <v>0</v>
      </c>
      <c r="Q212" s="144">
        <v>4607105131422</v>
      </c>
      <c r="R212" s="140"/>
    </row>
    <row r="213" spans="1:18" ht="15.75" x14ac:dyDescent="0.2">
      <c r="A213" s="239">
        <v>197</v>
      </c>
      <c r="B213" s="136">
        <v>10045</v>
      </c>
      <c r="C213" s="142" t="s">
        <v>2904</v>
      </c>
      <c r="D213" s="141" t="s">
        <v>2905</v>
      </c>
      <c r="E213" s="143" t="s">
        <v>2906</v>
      </c>
      <c r="F213" s="163" t="str">
        <f t="shared" si="21"/>
        <v>фото</v>
      </c>
      <c r="G213" s="164"/>
      <c r="H213" s="152" t="s">
        <v>2907</v>
      </c>
      <c r="I213" s="155">
        <v>120</v>
      </c>
      <c r="J213" s="139" t="s">
        <v>593</v>
      </c>
      <c r="K213" s="135">
        <v>25</v>
      </c>
      <c r="L213" s="683">
        <v>457</v>
      </c>
      <c r="M213" s="681">
        <f t="shared" si="23"/>
        <v>502.70000000000005</v>
      </c>
      <c r="N213" s="137"/>
      <c r="O213" s="151"/>
      <c r="P213" s="86">
        <f t="shared" si="22"/>
        <v>0</v>
      </c>
      <c r="Q213" s="144">
        <v>4607105131446</v>
      </c>
      <c r="R213" s="140"/>
    </row>
    <row r="214" spans="1:18" ht="15.75" x14ac:dyDescent="0.2">
      <c r="A214" s="239">
        <v>198</v>
      </c>
      <c r="B214" s="136">
        <v>10052</v>
      </c>
      <c r="C214" s="142" t="s">
        <v>4229</v>
      </c>
      <c r="D214" s="141" t="s">
        <v>3603</v>
      </c>
      <c r="E214" s="143" t="s">
        <v>5969</v>
      </c>
      <c r="F214" s="163" t="str">
        <f t="shared" si="21"/>
        <v>фото</v>
      </c>
      <c r="G214" s="164"/>
      <c r="H214" s="152" t="s">
        <v>2908</v>
      </c>
      <c r="I214" s="155">
        <v>100</v>
      </c>
      <c r="J214" s="139" t="s">
        <v>26</v>
      </c>
      <c r="K214" s="135">
        <v>25</v>
      </c>
      <c r="L214" s="683">
        <v>437.3</v>
      </c>
      <c r="M214" s="681">
        <f t="shared" si="23"/>
        <v>481.03000000000003</v>
      </c>
      <c r="N214" s="137"/>
      <c r="O214" s="151"/>
      <c r="P214" s="86">
        <f t="shared" si="22"/>
        <v>0</v>
      </c>
      <c r="Q214" s="144">
        <v>4607105131453</v>
      </c>
      <c r="R214" s="140"/>
    </row>
    <row r="215" spans="1:18" ht="15.75" x14ac:dyDescent="0.2">
      <c r="A215" s="239">
        <v>199</v>
      </c>
      <c r="B215" s="136">
        <v>13698</v>
      </c>
      <c r="C215" s="142" t="s">
        <v>5970</v>
      </c>
      <c r="D215" s="141" t="s">
        <v>5971</v>
      </c>
      <c r="E215" s="143" t="s">
        <v>5972</v>
      </c>
      <c r="F215" s="163" t="str">
        <f t="shared" si="21"/>
        <v>фото</v>
      </c>
      <c r="G215" s="164"/>
      <c r="H215" s="152" t="s">
        <v>4881</v>
      </c>
      <c r="I215" s="155">
        <v>120</v>
      </c>
      <c r="J215" s="139" t="s">
        <v>593</v>
      </c>
      <c r="K215" s="135">
        <v>25</v>
      </c>
      <c r="L215" s="683">
        <v>472.5</v>
      </c>
      <c r="M215" s="681">
        <f t="shared" si="23"/>
        <v>519.75</v>
      </c>
      <c r="N215" s="137"/>
      <c r="O215" s="151"/>
      <c r="P215" s="86">
        <f t="shared" si="22"/>
        <v>0</v>
      </c>
      <c r="Q215" s="144">
        <v>4607105155923</v>
      </c>
      <c r="R215" s="140"/>
    </row>
    <row r="216" spans="1:18" ht="15.75" x14ac:dyDescent="0.2">
      <c r="A216" s="239">
        <v>200</v>
      </c>
      <c r="B216" s="136">
        <v>13699</v>
      </c>
      <c r="C216" s="142" t="s">
        <v>5973</v>
      </c>
      <c r="D216" s="141" t="s">
        <v>5974</v>
      </c>
      <c r="E216" s="143" t="s">
        <v>5975</v>
      </c>
      <c r="F216" s="163" t="str">
        <f t="shared" si="21"/>
        <v>фото</v>
      </c>
      <c r="G216" s="164"/>
      <c r="H216" s="152" t="s">
        <v>5976</v>
      </c>
      <c r="I216" s="155">
        <v>110</v>
      </c>
      <c r="J216" s="139" t="s">
        <v>593</v>
      </c>
      <c r="K216" s="135">
        <v>25</v>
      </c>
      <c r="L216" s="683">
        <v>576.29999999999995</v>
      </c>
      <c r="M216" s="681">
        <f t="shared" si="23"/>
        <v>633.92999999999995</v>
      </c>
      <c r="N216" s="137"/>
      <c r="O216" s="151"/>
      <c r="P216" s="86">
        <f t="shared" si="22"/>
        <v>0</v>
      </c>
      <c r="Q216" s="144">
        <v>4607105155930</v>
      </c>
      <c r="R216" s="140"/>
    </row>
    <row r="217" spans="1:18" ht="15.75" x14ac:dyDescent="0.2">
      <c r="A217" s="239">
        <v>201</v>
      </c>
      <c r="B217" s="136">
        <v>13700</v>
      </c>
      <c r="C217" s="142" t="s">
        <v>5977</v>
      </c>
      <c r="D217" s="141" t="s">
        <v>5978</v>
      </c>
      <c r="E217" s="143" t="s">
        <v>5979</v>
      </c>
      <c r="F217" s="163" t="str">
        <f t="shared" si="21"/>
        <v>фото</v>
      </c>
      <c r="G217" s="164"/>
      <c r="H217" s="152" t="s">
        <v>329</v>
      </c>
      <c r="I217" s="155">
        <v>120</v>
      </c>
      <c r="J217" s="139" t="s">
        <v>593</v>
      </c>
      <c r="K217" s="135">
        <v>25</v>
      </c>
      <c r="L217" s="683">
        <v>437.3</v>
      </c>
      <c r="M217" s="681">
        <f t="shared" si="23"/>
        <v>481.03000000000003</v>
      </c>
      <c r="N217" s="137"/>
      <c r="O217" s="151"/>
      <c r="P217" s="86">
        <f t="shared" si="22"/>
        <v>0</v>
      </c>
      <c r="Q217" s="144">
        <v>4607105155947</v>
      </c>
      <c r="R217" s="140"/>
    </row>
    <row r="218" spans="1:18" ht="15.75" x14ac:dyDescent="0.2">
      <c r="A218" s="239">
        <v>202</v>
      </c>
      <c r="B218" s="136">
        <v>13701</v>
      </c>
      <c r="C218" s="142" t="s">
        <v>5980</v>
      </c>
      <c r="D218" s="141" t="s">
        <v>5981</v>
      </c>
      <c r="E218" s="143" t="s">
        <v>5982</v>
      </c>
      <c r="F218" s="163" t="str">
        <f t="shared" si="21"/>
        <v>фото</v>
      </c>
      <c r="G218" s="164"/>
      <c r="H218" s="152" t="s">
        <v>5983</v>
      </c>
      <c r="I218" s="155">
        <v>110</v>
      </c>
      <c r="J218" s="139" t="s">
        <v>593</v>
      </c>
      <c r="K218" s="135">
        <v>25</v>
      </c>
      <c r="L218" s="683">
        <v>434.9</v>
      </c>
      <c r="M218" s="681">
        <f t="shared" si="23"/>
        <v>478.39</v>
      </c>
      <c r="N218" s="137"/>
      <c r="O218" s="151"/>
      <c r="P218" s="86">
        <f t="shared" si="22"/>
        <v>0</v>
      </c>
      <c r="Q218" s="144">
        <v>4607105155954</v>
      </c>
      <c r="R218" s="140"/>
    </row>
    <row r="219" spans="1:18" ht="15.75" x14ac:dyDescent="0.2">
      <c r="A219" s="239">
        <v>203</v>
      </c>
      <c r="B219" s="136">
        <v>10047</v>
      </c>
      <c r="C219" s="142" t="s">
        <v>4230</v>
      </c>
      <c r="D219" s="141" t="s">
        <v>4231</v>
      </c>
      <c r="E219" s="143" t="s">
        <v>4232</v>
      </c>
      <c r="F219" s="163" t="str">
        <f t="shared" si="21"/>
        <v>фото</v>
      </c>
      <c r="G219" s="164"/>
      <c r="H219" s="152" t="s">
        <v>89</v>
      </c>
      <c r="I219" s="155">
        <v>130</v>
      </c>
      <c r="J219" s="139" t="s">
        <v>593</v>
      </c>
      <c r="K219" s="135">
        <v>25</v>
      </c>
      <c r="L219" s="683">
        <v>480.3</v>
      </c>
      <c r="M219" s="681">
        <f t="shared" si="23"/>
        <v>528.33000000000004</v>
      </c>
      <c r="N219" s="137"/>
      <c r="O219" s="151"/>
      <c r="P219" s="86">
        <f t="shared" si="22"/>
        <v>0</v>
      </c>
      <c r="Q219" s="144">
        <v>4607105131507</v>
      </c>
      <c r="R219" s="140"/>
    </row>
    <row r="220" spans="1:18" ht="15.75" x14ac:dyDescent="0.2">
      <c r="A220" s="239">
        <v>204</v>
      </c>
      <c r="B220" s="136">
        <v>10100</v>
      </c>
      <c r="C220" s="142" t="s">
        <v>1502</v>
      </c>
      <c r="D220" s="141" t="s">
        <v>373</v>
      </c>
      <c r="E220" s="143" t="s">
        <v>372</v>
      </c>
      <c r="F220" s="163" t="str">
        <f t="shared" si="21"/>
        <v>фото</v>
      </c>
      <c r="G220" s="164"/>
      <c r="H220" s="152" t="s">
        <v>353</v>
      </c>
      <c r="I220" s="155">
        <v>130</v>
      </c>
      <c r="J220" s="139" t="s">
        <v>591</v>
      </c>
      <c r="K220" s="135">
        <v>25</v>
      </c>
      <c r="L220" s="683">
        <v>331.4</v>
      </c>
      <c r="M220" s="681">
        <f t="shared" si="23"/>
        <v>364.54</v>
      </c>
      <c r="N220" s="137"/>
      <c r="O220" s="151"/>
      <c r="P220" s="86">
        <f t="shared" si="22"/>
        <v>0</v>
      </c>
      <c r="Q220" s="144">
        <v>4607105131514</v>
      </c>
      <c r="R220" s="140"/>
    </row>
    <row r="221" spans="1:18" ht="15.75" x14ac:dyDescent="0.2">
      <c r="A221" s="239">
        <v>205</v>
      </c>
      <c r="B221" s="136">
        <v>11115</v>
      </c>
      <c r="C221" s="142" t="s">
        <v>4945</v>
      </c>
      <c r="D221" s="141" t="s">
        <v>4793</v>
      </c>
      <c r="E221" s="143" t="s">
        <v>4794</v>
      </c>
      <c r="F221" s="163" t="str">
        <f t="shared" si="21"/>
        <v>фото</v>
      </c>
      <c r="G221" s="164"/>
      <c r="H221" s="152" t="s">
        <v>4882</v>
      </c>
      <c r="I221" s="155">
        <v>135</v>
      </c>
      <c r="J221" s="139" t="s">
        <v>593</v>
      </c>
      <c r="K221" s="135">
        <v>25</v>
      </c>
      <c r="L221" s="683">
        <v>419</v>
      </c>
      <c r="M221" s="681">
        <f t="shared" si="23"/>
        <v>460.90000000000003</v>
      </c>
      <c r="N221" s="137"/>
      <c r="O221" s="151"/>
      <c r="P221" s="86">
        <f t="shared" si="22"/>
        <v>0</v>
      </c>
      <c r="Q221" s="144">
        <v>4607105131538</v>
      </c>
      <c r="R221" s="140"/>
    </row>
    <row r="222" spans="1:18" ht="24" x14ac:dyDescent="0.2">
      <c r="A222" s="239">
        <v>206</v>
      </c>
      <c r="B222" s="136">
        <v>10244</v>
      </c>
      <c r="C222" s="142" t="s">
        <v>1503</v>
      </c>
      <c r="D222" s="141" t="s">
        <v>375</v>
      </c>
      <c r="E222" s="143" t="s">
        <v>374</v>
      </c>
      <c r="F222" s="163" t="str">
        <f t="shared" si="21"/>
        <v>фото</v>
      </c>
      <c r="G222" s="164"/>
      <c r="H222" s="152" t="s">
        <v>376</v>
      </c>
      <c r="I222" s="155">
        <v>120</v>
      </c>
      <c r="J222" s="139" t="s">
        <v>593</v>
      </c>
      <c r="K222" s="135">
        <v>25</v>
      </c>
      <c r="L222" s="683">
        <v>435.3</v>
      </c>
      <c r="M222" s="681">
        <f t="shared" si="23"/>
        <v>478.83000000000004</v>
      </c>
      <c r="N222" s="137"/>
      <c r="O222" s="151"/>
      <c r="P222" s="86">
        <f t="shared" si="22"/>
        <v>0</v>
      </c>
      <c r="Q222" s="144">
        <v>4607105131545</v>
      </c>
      <c r="R222" s="140"/>
    </row>
    <row r="223" spans="1:18" ht="15.75" x14ac:dyDescent="0.2">
      <c r="A223" s="239">
        <v>207</v>
      </c>
      <c r="B223" s="136">
        <v>10245</v>
      </c>
      <c r="C223" s="142" t="s">
        <v>2448</v>
      </c>
      <c r="D223" s="141" t="s">
        <v>2372</v>
      </c>
      <c r="E223" s="143" t="s">
        <v>2373</v>
      </c>
      <c r="F223" s="163" t="str">
        <f t="shared" si="21"/>
        <v>фото</v>
      </c>
      <c r="G223" s="164"/>
      <c r="H223" s="152" t="s">
        <v>2420</v>
      </c>
      <c r="I223" s="155">
        <v>130</v>
      </c>
      <c r="J223" s="139" t="s">
        <v>593</v>
      </c>
      <c r="K223" s="135">
        <v>25</v>
      </c>
      <c r="L223" s="683">
        <v>454.8</v>
      </c>
      <c r="M223" s="681">
        <f t="shared" si="23"/>
        <v>500.28000000000003</v>
      </c>
      <c r="N223" s="137"/>
      <c r="O223" s="151"/>
      <c r="P223" s="86">
        <f t="shared" ref="P223:P254" si="24">IF(ISERROR(L223*O223),0,L223*O223)</f>
        <v>0</v>
      </c>
      <c r="Q223" s="144">
        <v>4607105131552</v>
      </c>
      <c r="R223" s="140"/>
    </row>
    <row r="224" spans="1:18" ht="15.75" x14ac:dyDescent="0.2">
      <c r="A224" s="239">
        <v>208</v>
      </c>
      <c r="B224" s="136">
        <v>10246</v>
      </c>
      <c r="C224" s="142" t="s">
        <v>1504</v>
      </c>
      <c r="D224" s="141" t="s">
        <v>23</v>
      </c>
      <c r="E224" s="143" t="s">
        <v>24</v>
      </c>
      <c r="F224" s="163" t="str">
        <f t="shared" si="21"/>
        <v>фото</v>
      </c>
      <c r="G224" s="164"/>
      <c r="H224" s="152" t="s">
        <v>25</v>
      </c>
      <c r="I224" s="155">
        <v>110</v>
      </c>
      <c r="J224" s="139" t="s">
        <v>591</v>
      </c>
      <c r="K224" s="135">
        <v>25</v>
      </c>
      <c r="L224" s="683">
        <v>383.8</v>
      </c>
      <c r="M224" s="681">
        <f t="shared" si="23"/>
        <v>422.18000000000006</v>
      </c>
      <c r="N224" s="137"/>
      <c r="O224" s="151"/>
      <c r="P224" s="86">
        <f t="shared" si="24"/>
        <v>0</v>
      </c>
      <c r="Q224" s="144">
        <v>4607105131569</v>
      </c>
      <c r="R224" s="140"/>
    </row>
    <row r="225" spans="1:18" ht="15.75" x14ac:dyDescent="0.2">
      <c r="A225" s="239">
        <v>209</v>
      </c>
      <c r="B225" s="136">
        <v>10247</v>
      </c>
      <c r="C225" s="142" t="s">
        <v>1505</v>
      </c>
      <c r="D225" s="141" t="s">
        <v>322</v>
      </c>
      <c r="E225" s="143" t="s">
        <v>321</v>
      </c>
      <c r="F225" s="163" t="str">
        <f t="shared" si="21"/>
        <v>фото</v>
      </c>
      <c r="G225" s="164"/>
      <c r="H225" s="152" t="s">
        <v>323</v>
      </c>
      <c r="I225" s="155">
        <v>100</v>
      </c>
      <c r="J225" s="139" t="s">
        <v>593</v>
      </c>
      <c r="K225" s="135">
        <v>25</v>
      </c>
      <c r="L225" s="683">
        <v>435.3</v>
      </c>
      <c r="M225" s="681">
        <f t="shared" si="23"/>
        <v>478.83000000000004</v>
      </c>
      <c r="N225" s="137"/>
      <c r="O225" s="151"/>
      <c r="P225" s="86">
        <f t="shared" si="24"/>
        <v>0</v>
      </c>
      <c r="Q225" s="144">
        <v>4607105131576</v>
      </c>
      <c r="R225" s="140"/>
    </row>
    <row r="226" spans="1:18" ht="15.75" x14ac:dyDescent="0.2">
      <c r="A226" s="239">
        <v>210</v>
      </c>
      <c r="B226" s="136">
        <v>10248</v>
      </c>
      <c r="C226" s="142" t="s">
        <v>1506</v>
      </c>
      <c r="D226" s="141" t="s">
        <v>361</v>
      </c>
      <c r="E226" s="143" t="s">
        <v>360</v>
      </c>
      <c r="F226" s="163" t="str">
        <f t="shared" si="21"/>
        <v>фото</v>
      </c>
      <c r="G226" s="164"/>
      <c r="H226" s="152" t="s">
        <v>362</v>
      </c>
      <c r="I226" s="155">
        <v>130</v>
      </c>
      <c r="J226" s="139" t="s">
        <v>591</v>
      </c>
      <c r="K226" s="135">
        <v>25</v>
      </c>
      <c r="L226" s="683">
        <v>315.10000000000002</v>
      </c>
      <c r="M226" s="681">
        <f t="shared" si="23"/>
        <v>346.61000000000007</v>
      </c>
      <c r="N226" s="137"/>
      <c r="O226" s="151"/>
      <c r="P226" s="86">
        <f t="shared" si="24"/>
        <v>0</v>
      </c>
      <c r="Q226" s="144">
        <v>4607105131583</v>
      </c>
      <c r="R226" s="140"/>
    </row>
    <row r="227" spans="1:18" ht="15.75" x14ac:dyDescent="0.2">
      <c r="A227" s="239">
        <v>211</v>
      </c>
      <c r="B227" s="136">
        <v>11116</v>
      </c>
      <c r="C227" s="142" t="s">
        <v>5984</v>
      </c>
      <c r="D227" s="141" t="s">
        <v>5985</v>
      </c>
      <c r="E227" s="143" t="s">
        <v>5986</v>
      </c>
      <c r="F227" s="163" t="str">
        <f t="shared" si="21"/>
        <v>фото</v>
      </c>
      <c r="G227" s="164"/>
      <c r="H227" s="152" t="s">
        <v>3692</v>
      </c>
      <c r="I227" s="155">
        <v>110</v>
      </c>
      <c r="J227" s="139" t="s">
        <v>593</v>
      </c>
      <c r="K227" s="135">
        <v>25</v>
      </c>
      <c r="L227" s="683">
        <v>409.4</v>
      </c>
      <c r="M227" s="681">
        <f t="shared" si="23"/>
        <v>450.34000000000003</v>
      </c>
      <c r="N227" s="137"/>
      <c r="O227" s="151"/>
      <c r="P227" s="86">
        <f t="shared" si="24"/>
        <v>0</v>
      </c>
      <c r="Q227" s="144">
        <v>4607105131590</v>
      </c>
      <c r="R227" s="140"/>
    </row>
    <row r="228" spans="1:18" ht="15.75" x14ac:dyDescent="0.2">
      <c r="A228" s="239">
        <v>212</v>
      </c>
      <c r="B228" s="136">
        <v>10250</v>
      </c>
      <c r="C228" s="142" t="s">
        <v>2909</v>
      </c>
      <c r="D228" s="141" t="s">
        <v>2910</v>
      </c>
      <c r="E228" s="143" t="s">
        <v>2911</v>
      </c>
      <c r="F228" s="163" t="str">
        <f t="shared" si="21"/>
        <v>фото</v>
      </c>
      <c r="G228" s="164"/>
      <c r="H228" s="152" t="s">
        <v>2912</v>
      </c>
      <c r="I228" s="155">
        <v>100</v>
      </c>
      <c r="J228" s="139" t="s">
        <v>593</v>
      </c>
      <c r="K228" s="135">
        <v>25</v>
      </c>
      <c r="L228" s="683">
        <v>445.3</v>
      </c>
      <c r="M228" s="681">
        <f t="shared" si="23"/>
        <v>489.83000000000004</v>
      </c>
      <c r="N228" s="137"/>
      <c r="O228" s="151"/>
      <c r="P228" s="86">
        <f t="shared" si="24"/>
        <v>0</v>
      </c>
      <c r="Q228" s="144">
        <v>4607105131613</v>
      </c>
      <c r="R228" s="140"/>
    </row>
    <row r="229" spans="1:18" ht="15.75" x14ac:dyDescent="0.2">
      <c r="A229" s="239">
        <v>213</v>
      </c>
      <c r="B229" s="136">
        <v>10251</v>
      </c>
      <c r="C229" s="142" t="s">
        <v>1507</v>
      </c>
      <c r="D229" s="141" t="s">
        <v>364</v>
      </c>
      <c r="E229" s="143" t="s">
        <v>363</v>
      </c>
      <c r="F229" s="163" t="str">
        <f t="shared" si="21"/>
        <v>фото</v>
      </c>
      <c r="G229" s="164"/>
      <c r="H229" s="152" t="s">
        <v>365</v>
      </c>
      <c r="I229" s="155">
        <v>130</v>
      </c>
      <c r="J229" s="139" t="s">
        <v>26</v>
      </c>
      <c r="K229" s="135">
        <v>25</v>
      </c>
      <c r="L229" s="683">
        <v>419</v>
      </c>
      <c r="M229" s="681">
        <f t="shared" si="23"/>
        <v>460.90000000000003</v>
      </c>
      <c r="N229" s="137"/>
      <c r="O229" s="151"/>
      <c r="P229" s="86">
        <f t="shared" si="24"/>
        <v>0</v>
      </c>
      <c r="Q229" s="144">
        <v>4607105131620</v>
      </c>
      <c r="R229" s="140"/>
    </row>
    <row r="230" spans="1:18" ht="15.75" x14ac:dyDescent="0.2">
      <c r="A230" s="239">
        <v>214</v>
      </c>
      <c r="B230" s="136">
        <v>10252</v>
      </c>
      <c r="C230" s="142" t="s">
        <v>3604</v>
      </c>
      <c r="D230" s="141" t="s">
        <v>3605</v>
      </c>
      <c r="E230" s="143" t="s">
        <v>3606</v>
      </c>
      <c r="F230" s="163" t="str">
        <f t="shared" si="21"/>
        <v>фото</v>
      </c>
      <c r="G230" s="164"/>
      <c r="H230" s="152" t="s">
        <v>3607</v>
      </c>
      <c r="I230" s="155">
        <v>110</v>
      </c>
      <c r="J230" s="139" t="s">
        <v>593</v>
      </c>
      <c r="K230" s="135">
        <v>25</v>
      </c>
      <c r="L230" s="683">
        <v>435.3</v>
      </c>
      <c r="M230" s="681">
        <f t="shared" si="23"/>
        <v>478.83000000000004</v>
      </c>
      <c r="N230" s="137"/>
      <c r="O230" s="151"/>
      <c r="P230" s="86">
        <f t="shared" si="24"/>
        <v>0</v>
      </c>
      <c r="Q230" s="144">
        <v>4607105131637</v>
      </c>
      <c r="R230" s="140"/>
    </row>
    <row r="231" spans="1:18" ht="15.75" x14ac:dyDescent="0.2">
      <c r="A231" s="239">
        <v>215</v>
      </c>
      <c r="B231" s="136">
        <v>10253</v>
      </c>
      <c r="C231" s="142" t="s">
        <v>2913</v>
      </c>
      <c r="D231" s="141" t="s">
        <v>2914</v>
      </c>
      <c r="E231" s="143" t="s">
        <v>2915</v>
      </c>
      <c r="F231" s="163" t="str">
        <f t="shared" si="21"/>
        <v>фото</v>
      </c>
      <c r="G231" s="164"/>
      <c r="H231" s="152" t="s">
        <v>408</v>
      </c>
      <c r="I231" s="155">
        <v>110</v>
      </c>
      <c r="J231" s="139" t="s">
        <v>593</v>
      </c>
      <c r="K231" s="135">
        <v>25</v>
      </c>
      <c r="L231" s="683">
        <v>433</v>
      </c>
      <c r="M231" s="681">
        <f t="shared" si="23"/>
        <v>476.3</v>
      </c>
      <c r="N231" s="137"/>
      <c r="O231" s="151"/>
      <c r="P231" s="86">
        <f t="shared" si="24"/>
        <v>0</v>
      </c>
      <c r="Q231" s="144">
        <v>4607105131644</v>
      </c>
      <c r="R231" s="140"/>
    </row>
    <row r="232" spans="1:18" ht="24" x14ac:dyDescent="0.2">
      <c r="A232" s="239">
        <v>216</v>
      </c>
      <c r="B232" s="136">
        <v>10269</v>
      </c>
      <c r="C232" s="142" t="s">
        <v>5987</v>
      </c>
      <c r="D232" s="141" t="s">
        <v>5988</v>
      </c>
      <c r="E232" s="143" t="s">
        <v>5989</v>
      </c>
      <c r="F232" s="163" t="str">
        <f t="shared" si="21"/>
        <v>фото</v>
      </c>
      <c r="G232" s="164"/>
      <c r="H232" s="152" t="s">
        <v>4252</v>
      </c>
      <c r="I232" s="155">
        <v>120</v>
      </c>
      <c r="J232" s="139" t="s">
        <v>593</v>
      </c>
      <c r="K232" s="135">
        <v>25</v>
      </c>
      <c r="L232" s="683">
        <v>425</v>
      </c>
      <c r="M232" s="681">
        <f t="shared" si="23"/>
        <v>467.50000000000006</v>
      </c>
      <c r="N232" s="137"/>
      <c r="O232" s="151"/>
      <c r="P232" s="86">
        <f t="shared" si="24"/>
        <v>0</v>
      </c>
      <c r="Q232" s="144">
        <v>4607105131835</v>
      </c>
      <c r="R232" s="140"/>
    </row>
    <row r="233" spans="1:18" ht="15.75" x14ac:dyDescent="0.2">
      <c r="A233" s="239">
        <v>217</v>
      </c>
      <c r="B233" s="136">
        <v>10254</v>
      </c>
      <c r="C233" s="142" t="s">
        <v>5990</v>
      </c>
      <c r="D233" s="141" t="s">
        <v>5991</v>
      </c>
      <c r="E233" s="143" t="s">
        <v>5992</v>
      </c>
      <c r="F233" s="163" t="str">
        <f t="shared" si="21"/>
        <v>фото</v>
      </c>
      <c r="G233" s="164"/>
      <c r="H233" s="152" t="s">
        <v>5993</v>
      </c>
      <c r="I233" s="155">
        <v>110</v>
      </c>
      <c r="J233" s="139" t="s">
        <v>593</v>
      </c>
      <c r="K233" s="135">
        <v>25</v>
      </c>
      <c r="L233" s="683">
        <v>457.3</v>
      </c>
      <c r="M233" s="681">
        <f t="shared" si="23"/>
        <v>503.03000000000003</v>
      </c>
      <c r="N233" s="137"/>
      <c r="O233" s="151"/>
      <c r="P233" s="86">
        <f t="shared" si="24"/>
        <v>0</v>
      </c>
      <c r="Q233" s="144">
        <v>4607105131651</v>
      </c>
      <c r="R233" s="140"/>
    </row>
    <row r="234" spans="1:18" ht="15.75" x14ac:dyDescent="0.2">
      <c r="A234" s="239">
        <v>218</v>
      </c>
      <c r="B234" s="136">
        <v>10255</v>
      </c>
      <c r="C234" s="142" t="s">
        <v>1508</v>
      </c>
      <c r="D234" s="141" t="s">
        <v>341</v>
      </c>
      <c r="E234" s="143" t="s">
        <v>340</v>
      </c>
      <c r="F234" s="163" t="str">
        <f t="shared" si="21"/>
        <v>фото</v>
      </c>
      <c r="G234" s="164"/>
      <c r="H234" s="152" t="s">
        <v>342</v>
      </c>
      <c r="I234" s="155">
        <v>105</v>
      </c>
      <c r="J234" s="139" t="s">
        <v>593</v>
      </c>
      <c r="K234" s="135">
        <v>25</v>
      </c>
      <c r="L234" s="683">
        <v>434.4</v>
      </c>
      <c r="M234" s="681">
        <f t="shared" si="23"/>
        <v>477.84000000000003</v>
      </c>
      <c r="N234" s="137"/>
      <c r="O234" s="151"/>
      <c r="P234" s="86">
        <f t="shared" si="24"/>
        <v>0</v>
      </c>
      <c r="Q234" s="144">
        <v>4607105131668</v>
      </c>
      <c r="R234" s="140"/>
    </row>
    <row r="235" spans="1:18" ht="24" x14ac:dyDescent="0.2">
      <c r="A235" s="239">
        <v>219</v>
      </c>
      <c r="B235" s="136">
        <v>10257</v>
      </c>
      <c r="C235" s="142" t="s">
        <v>4233</v>
      </c>
      <c r="D235" s="141" t="s">
        <v>4234</v>
      </c>
      <c r="E235" s="143" t="s">
        <v>4235</v>
      </c>
      <c r="F235" s="163" t="str">
        <f t="shared" si="21"/>
        <v>фото</v>
      </c>
      <c r="G235" s="164"/>
      <c r="H235" s="152" t="s">
        <v>4236</v>
      </c>
      <c r="I235" s="155">
        <v>120</v>
      </c>
      <c r="J235" s="139" t="s">
        <v>586</v>
      </c>
      <c r="K235" s="135">
        <v>25</v>
      </c>
      <c r="L235" s="683">
        <v>339.5</v>
      </c>
      <c r="M235" s="681">
        <f t="shared" si="23"/>
        <v>373.45000000000005</v>
      </c>
      <c r="N235" s="137"/>
      <c r="O235" s="151"/>
      <c r="P235" s="86">
        <f t="shared" si="24"/>
        <v>0</v>
      </c>
      <c r="Q235" s="144">
        <v>4607105131682</v>
      </c>
      <c r="R235" s="140"/>
    </row>
    <row r="236" spans="1:18" ht="15.75" x14ac:dyDescent="0.2">
      <c r="A236" s="239">
        <v>220</v>
      </c>
      <c r="B236" s="136">
        <v>13702</v>
      </c>
      <c r="C236" s="142" t="s">
        <v>5994</v>
      </c>
      <c r="D236" s="141" t="s">
        <v>5995</v>
      </c>
      <c r="E236" s="143" t="s">
        <v>5996</v>
      </c>
      <c r="F236" s="163" t="str">
        <f t="shared" si="21"/>
        <v>фото</v>
      </c>
      <c r="G236" s="164"/>
      <c r="H236" s="152" t="s">
        <v>1133</v>
      </c>
      <c r="I236" s="155">
        <v>100</v>
      </c>
      <c r="J236" s="139" t="s">
        <v>593</v>
      </c>
      <c r="K236" s="135">
        <v>25</v>
      </c>
      <c r="L236" s="683">
        <v>437</v>
      </c>
      <c r="M236" s="681">
        <f t="shared" si="23"/>
        <v>480.70000000000005</v>
      </c>
      <c r="N236" s="137"/>
      <c r="O236" s="151"/>
      <c r="P236" s="86">
        <f t="shared" si="24"/>
        <v>0</v>
      </c>
      <c r="Q236" s="144">
        <v>4607105155961</v>
      </c>
      <c r="R236" s="140"/>
    </row>
    <row r="237" spans="1:18" ht="15.75" x14ac:dyDescent="0.2">
      <c r="A237" s="239">
        <v>221</v>
      </c>
      <c r="B237" s="136">
        <v>10258</v>
      </c>
      <c r="C237" s="142" t="s">
        <v>4237</v>
      </c>
      <c r="D237" s="141" t="s">
        <v>4238</v>
      </c>
      <c r="E237" s="143" t="s">
        <v>4239</v>
      </c>
      <c r="F237" s="163" t="str">
        <f t="shared" si="21"/>
        <v>фото</v>
      </c>
      <c r="G237" s="164"/>
      <c r="H237" s="152" t="s">
        <v>4240</v>
      </c>
      <c r="I237" s="155">
        <v>120</v>
      </c>
      <c r="J237" s="139" t="s">
        <v>593</v>
      </c>
      <c r="K237" s="135">
        <v>25</v>
      </c>
      <c r="L237" s="683">
        <v>435.3</v>
      </c>
      <c r="M237" s="681">
        <f t="shared" si="23"/>
        <v>478.83000000000004</v>
      </c>
      <c r="N237" s="137"/>
      <c r="O237" s="151"/>
      <c r="P237" s="86">
        <f t="shared" si="24"/>
        <v>0</v>
      </c>
      <c r="Q237" s="144">
        <v>4607105131699</v>
      </c>
      <c r="R237" s="140"/>
    </row>
    <row r="238" spans="1:18" ht="15.75" x14ac:dyDescent="0.2">
      <c r="A238" s="239">
        <v>222</v>
      </c>
      <c r="B238" s="136">
        <v>10259</v>
      </c>
      <c r="C238" s="142" t="s">
        <v>2449</v>
      </c>
      <c r="D238" s="141" t="s">
        <v>1428</v>
      </c>
      <c r="E238" s="143" t="s">
        <v>1429</v>
      </c>
      <c r="F238" s="163" t="str">
        <f t="shared" si="21"/>
        <v>фото</v>
      </c>
      <c r="G238" s="164"/>
      <c r="H238" s="152" t="s">
        <v>1430</v>
      </c>
      <c r="I238" s="155">
        <v>110</v>
      </c>
      <c r="J238" s="139" t="s">
        <v>593</v>
      </c>
      <c r="K238" s="135">
        <v>25</v>
      </c>
      <c r="L238" s="683">
        <v>437.3</v>
      </c>
      <c r="M238" s="681">
        <f t="shared" si="23"/>
        <v>481.03000000000003</v>
      </c>
      <c r="N238" s="137"/>
      <c r="O238" s="151"/>
      <c r="P238" s="86">
        <f t="shared" si="24"/>
        <v>0</v>
      </c>
      <c r="Q238" s="144">
        <v>4607105131705</v>
      </c>
      <c r="R238" s="140"/>
    </row>
    <row r="239" spans="1:18" ht="15.75" x14ac:dyDescent="0.2">
      <c r="A239" s="239">
        <v>223</v>
      </c>
      <c r="B239" s="136">
        <v>10260</v>
      </c>
      <c r="C239" s="142" t="s">
        <v>4241</v>
      </c>
      <c r="D239" s="141" t="s">
        <v>4242</v>
      </c>
      <c r="E239" s="143" t="s">
        <v>4243</v>
      </c>
      <c r="F239" s="163" t="str">
        <f t="shared" si="21"/>
        <v>фото</v>
      </c>
      <c r="G239" s="164"/>
      <c r="H239" s="152" t="s">
        <v>4244</v>
      </c>
      <c r="I239" s="155">
        <v>110</v>
      </c>
      <c r="J239" s="139" t="s">
        <v>593</v>
      </c>
      <c r="K239" s="135">
        <v>25</v>
      </c>
      <c r="L239" s="683">
        <v>480.3</v>
      </c>
      <c r="M239" s="681">
        <f t="shared" si="23"/>
        <v>528.33000000000004</v>
      </c>
      <c r="N239" s="137"/>
      <c r="O239" s="151"/>
      <c r="P239" s="86">
        <f t="shared" si="24"/>
        <v>0</v>
      </c>
      <c r="Q239" s="144">
        <v>4607105131712</v>
      </c>
      <c r="R239" s="140"/>
    </row>
    <row r="240" spans="1:18" ht="24" x14ac:dyDescent="0.2">
      <c r="A240" s="239">
        <v>224</v>
      </c>
      <c r="B240" s="136">
        <v>10261</v>
      </c>
      <c r="C240" s="142" t="s">
        <v>2450</v>
      </c>
      <c r="D240" s="141" t="s">
        <v>2374</v>
      </c>
      <c r="E240" s="143" t="s">
        <v>2375</v>
      </c>
      <c r="F240" s="163" t="str">
        <f t="shared" si="21"/>
        <v>фото</v>
      </c>
      <c r="G240" s="164"/>
      <c r="H240" s="152" t="s">
        <v>2421</v>
      </c>
      <c r="I240" s="155">
        <v>100</v>
      </c>
      <c r="J240" s="139" t="s">
        <v>26</v>
      </c>
      <c r="K240" s="135">
        <v>25</v>
      </c>
      <c r="L240" s="683">
        <v>414</v>
      </c>
      <c r="M240" s="681">
        <f t="shared" si="23"/>
        <v>455.40000000000003</v>
      </c>
      <c r="N240" s="137"/>
      <c r="O240" s="151"/>
      <c r="P240" s="86">
        <f t="shared" si="24"/>
        <v>0</v>
      </c>
      <c r="Q240" s="144">
        <v>4607105131729</v>
      </c>
      <c r="R240" s="140"/>
    </row>
    <row r="241" spans="1:18" ht="15.75" x14ac:dyDescent="0.2">
      <c r="A241" s="239">
        <v>225</v>
      </c>
      <c r="B241" s="136">
        <v>10264</v>
      </c>
      <c r="C241" s="142" t="s">
        <v>1509</v>
      </c>
      <c r="D241" s="141" t="s">
        <v>351</v>
      </c>
      <c r="E241" s="143" t="s">
        <v>350</v>
      </c>
      <c r="F241" s="163" t="str">
        <f t="shared" si="21"/>
        <v>фото</v>
      </c>
      <c r="G241" s="164"/>
      <c r="H241" s="152" t="s">
        <v>329</v>
      </c>
      <c r="I241" s="155">
        <v>130</v>
      </c>
      <c r="J241" s="139" t="s">
        <v>586</v>
      </c>
      <c r="K241" s="135">
        <v>25</v>
      </c>
      <c r="L241" s="683">
        <v>331.4</v>
      </c>
      <c r="M241" s="681">
        <f t="shared" si="23"/>
        <v>364.54</v>
      </c>
      <c r="N241" s="137"/>
      <c r="O241" s="151"/>
      <c r="P241" s="86">
        <f t="shared" si="24"/>
        <v>0</v>
      </c>
      <c r="Q241" s="144">
        <v>4607105131750</v>
      </c>
      <c r="R241" s="140"/>
    </row>
    <row r="242" spans="1:18" ht="15.75" x14ac:dyDescent="0.2">
      <c r="A242" s="239">
        <v>226</v>
      </c>
      <c r="B242" s="136">
        <v>10265</v>
      </c>
      <c r="C242" s="142" t="s">
        <v>4245</v>
      </c>
      <c r="D242" s="141" t="s">
        <v>4246</v>
      </c>
      <c r="E242" s="143" t="s">
        <v>4247</v>
      </c>
      <c r="F242" s="163" t="str">
        <f t="shared" si="21"/>
        <v>фото</v>
      </c>
      <c r="G242" s="164"/>
      <c r="H242" s="152" t="s">
        <v>4248</v>
      </c>
      <c r="I242" s="155">
        <v>115</v>
      </c>
      <c r="J242" s="139" t="s">
        <v>593</v>
      </c>
      <c r="K242" s="135">
        <v>25</v>
      </c>
      <c r="L242" s="683">
        <v>404.7</v>
      </c>
      <c r="M242" s="681">
        <f t="shared" si="23"/>
        <v>445.17</v>
      </c>
      <c r="N242" s="137"/>
      <c r="O242" s="151"/>
      <c r="P242" s="86">
        <f t="shared" si="24"/>
        <v>0</v>
      </c>
      <c r="Q242" s="144">
        <v>4607105131767</v>
      </c>
      <c r="R242" s="140"/>
    </row>
    <row r="243" spans="1:18" ht="15.75" x14ac:dyDescent="0.2">
      <c r="A243" s="239">
        <v>227</v>
      </c>
      <c r="B243" s="136">
        <v>10266</v>
      </c>
      <c r="C243" s="142" t="s">
        <v>2916</v>
      </c>
      <c r="D243" s="141" t="s">
        <v>2376</v>
      </c>
      <c r="E243" s="143" t="s">
        <v>2377</v>
      </c>
      <c r="F243" s="163" t="str">
        <f t="shared" si="21"/>
        <v>фото</v>
      </c>
      <c r="G243" s="164"/>
      <c r="H243" s="152" t="s">
        <v>2422</v>
      </c>
      <c r="I243" s="155">
        <v>110</v>
      </c>
      <c r="J243" s="139" t="s">
        <v>593</v>
      </c>
      <c r="K243" s="135">
        <v>25</v>
      </c>
      <c r="L243" s="683">
        <v>414</v>
      </c>
      <c r="M243" s="681">
        <f t="shared" si="23"/>
        <v>455.40000000000003</v>
      </c>
      <c r="N243" s="137"/>
      <c r="O243" s="151"/>
      <c r="P243" s="86">
        <f t="shared" si="24"/>
        <v>0</v>
      </c>
      <c r="Q243" s="144">
        <v>4607105131774</v>
      </c>
      <c r="R243" s="140"/>
    </row>
    <row r="244" spans="1:18" ht="15.75" x14ac:dyDescent="0.2">
      <c r="A244" s="239">
        <v>228</v>
      </c>
      <c r="B244" s="136">
        <v>10267</v>
      </c>
      <c r="C244" s="142" t="s">
        <v>4249</v>
      </c>
      <c r="D244" s="141" t="s">
        <v>4250</v>
      </c>
      <c r="E244" s="143" t="s">
        <v>4251</v>
      </c>
      <c r="F244" s="163" t="str">
        <f t="shared" si="21"/>
        <v>фото</v>
      </c>
      <c r="G244" s="164"/>
      <c r="H244" s="152" t="s">
        <v>1133</v>
      </c>
      <c r="I244" s="155">
        <v>120</v>
      </c>
      <c r="J244" s="139" t="s">
        <v>593</v>
      </c>
      <c r="K244" s="135">
        <v>25</v>
      </c>
      <c r="L244" s="683">
        <v>425.7</v>
      </c>
      <c r="M244" s="681">
        <f t="shared" si="23"/>
        <v>468.27000000000004</v>
      </c>
      <c r="N244" s="137"/>
      <c r="O244" s="151"/>
      <c r="P244" s="86">
        <f t="shared" si="24"/>
        <v>0</v>
      </c>
      <c r="Q244" s="144">
        <v>4607105131798</v>
      </c>
      <c r="R244" s="140"/>
    </row>
    <row r="245" spans="1:18" ht="24" x14ac:dyDescent="0.2">
      <c r="A245" s="239">
        <v>229</v>
      </c>
      <c r="B245" s="136">
        <v>11118</v>
      </c>
      <c r="C245" s="142" t="s">
        <v>5997</v>
      </c>
      <c r="D245" s="141" t="s">
        <v>5998</v>
      </c>
      <c r="E245" s="143" t="s">
        <v>5999</v>
      </c>
      <c r="F245" s="163" t="str">
        <f t="shared" si="21"/>
        <v>фото</v>
      </c>
      <c r="G245" s="164"/>
      <c r="H245" s="152" t="s">
        <v>6000</v>
      </c>
      <c r="I245" s="155">
        <v>120</v>
      </c>
      <c r="J245" s="139" t="s">
        <v>593</v>
      </c>
      <c r="K245" s="135">
        <v>25</v>
      </c>
      <c r="L245" s="683">
        <v>514.5</v>
      </c>
      <c r="M245" s="681">
        <f t="shared" si="23"/>
        <v>565.95000000000005</v>
      </c>
      <c r="N245" s="137"/>
      <c r="O245" s="151"/>
      <c r="P245" s="86">
        <f t="shared" si="24"/>
        <v>0</v>
      </c>
      <c r="Q245" s="144">
        <v>4607105131804</v>
      </c>
      <c r="R245" s="140"/>
    </row>
    <row r="246" spans="1:18" ht="15.75" x14ac:dyDescent="0.2">
      <c r="A246" s="239">
        <v>230</v>
      </c>
      <c r="B246" s="136">
        <v>10273</v>
      </c>
      <c r="C246" s="142" t="s">
        <v>2917</v>
      </c>
      <c r="D246" s="141" t="s">
        <v>2918</v>
      </c>
      <c r="E246" s="143" t="s">
        <v>2919</v>
      </c>
      <c r="F246" s="163" t="str">
        <f t="shared" si="21"/>
        <v>фото</v>
      </c>
      <c r="G246" s="164"/>
      <c r="H246" s="152" t="s">
        <v>2920</v>
      </c>
      <c r="I246" s="155">
        <v>110</v>
      </c>
      <c r="J246" s="139" t="s">
        <v>26</v>
      </c>
      <c r="K246" s="135">
        <v>25</v>
      </c>
      <c r="L246" s="683">
        <v>435.3</v>
      </c>
      <c r="M246" s="681">
        <f t="shared" si="23"/>
        <v>478.83000000000004</v>
      </c>
      <c r="N246" s="137"/>
      <c r="O246" s="151"/>
      <c r="P246" s="86">
        <f t="shared" si="24"/>
        <v>0</v>
      </c>
      <c r="Q246" s="144">
        <v>4607105131880</v>
      </c>
      <c r="R246" s="140"/>
    </row>
    <row r="247" spans="1:18" ht="15.75" x14ac:dyDescent="0.2">
      <c r="A247" s="239">
        <v>231</v>
      </c>
      <c r="B247" s="136">
        <v>11121</v>
      </c>
      <c r="C247" s="142" t="s">
        <v>6001</v>
      </c>
      <c r="D247" s="141" t="s">
        <v>6002</v>
      </c>
      <c r="E247" s="143" t="s">
        <v>6003</v>
      </c>
      <c r="F247" s="163" t="str">
        <f t="shared" si="21"/>
        <v>фото</v>
      </c>
      <c r="G247" s="164"/>
      <c r="H247" s="152" t="s">
        <v>6004</v>
      </c>
      <c r="I247" s="155">
        <v>110</v>
      </c>
      <c r="J247" s="139" t="s">
        <v>593</v>
      </c>
      <c r="K247" s="135">
        <v>25</v>
      </c>
      <c r="L247" s="683">
        <v>434.9</v>
      </c>
      <c r="M247" s="681">
        <f t="shared" si="23"/>
        <v>478.39</v>
      </c>
      <c r="N247" s="137"/>
      <c r="O247" s="151"/>
      <c r="P247" s="86">
        <f t="shared" si="24"/>
        <v>0</v>
      </c>
      <c r="Q247" s="144">
        <v>4607105131897</v>
      </c>
      <c r="R247" s="140"/>
    </row>
    <row r="248" spans="1:18" ht="15.75" x14ac:dyDescent="0.2">
      <c r="A248" s="239">
        <v>232</v>
      </c>
      <c r="B248" s="136">
        <v>10274</v>
      </c>
      <c r="C248" s="142" t="s">
        <v>2921</v>
      </c>
      <c r="D248" s="141" t="s">
        <v>2922</v>
      </c>
      <c r="E248" s="143" t="s">
        <v>2923</v>
      </c>
      <c r="F248" s="163" t="str">
        <f t="shared" si="21"/>
        <v>фото</v>
      </c>
      <c r="G248" s="164"/>
      <c r="H248" s="152" t="s">
        <v>2924</v>
      </c>
      <c r="I248" s="155">
        <v>100</v>
      </c>
      <c r="J248" s="139" t="s">
        <v>591</v>
      </c>
      <c r="K248" s="135">
        <v>25</v>
      </c>
      <c r="L248" s="683">
        <v>372.1</v>
      </c>
      <c r="M248" s="681">
        <f t="shared" si="23"/>
        <v>409.31000000000006</v>
      </c>
      <c r="N248" s="137"/>
      <c r="O248" s="151"/>
      <c r="P248" s="86">
        <f t="shared" si="24"/>
        <v>0</v>
      </c>
      <c r="Q248" s="144">
        <v>4607105131910</v>
      </c>
      <c r="R248" s="140"/>
    </row>
    <row r="249" spans="1:18" ht="36" x14ac:dyDescent="0.2">
      <c r="A249" s="239">
        <v>233</v>
      </c>
      <c r="B249" s="136">
        <v>10277</v>
      </c>
      <c r="C249" s="142" t="s">
        <v>4253</v>
      </c>
      <c r="D249" s="141" t="s">
        <v>4254</v>
      </c>
      <c r="E249" s="143" t="s">
        <v>4255</v>
      </c>
      <c r="F249" s="163" t="str">
        <f t="shared" si="21"/>
        <v>фото</v>
      </c>
      <c r="G249" s="164"/>
      <c r="H249" s="152" t="s">
        <v>4256</v>
      </c>
      <c r="I249" s="155">
        <v>130</v>
      </c>
      <c r="J249" s="139" t="s">
        <v>26</v>
      </c>
      <c r="K249" s="135">
        <v>25</v>
      </c>
      <c r="L249" s="683">
        <v>409.4</v>
      </c>
      <c r="M249" s="681">
        <f t="shared" si="23"/>
        <v>450.34000000000003</v>
      </c>
      <c r="N249" s="137"/>
      <c r="O249" s="151"/>
      <c r="P249" s="86">
        <f t="shared" si="24"/>
        <v>0</v>
      </c>
      <c r="Q249" s="144">
        <v>4607105131958</v>
      </c>
      <c r="R249" s="140"/>
    </row>
    <row r="250" spans="1:18" ht="15.75" x14ac:dyDescent="0.2">
      <c r="A250" s="239">
        <v>234</v>
      </c>
      <c r="B250" s="136">
        <v>10278</v>
      </c>
      <c r="C250" s="142" t="s">
        <v>1510</v>
      </c>
      <c r="D250" s="141" t="s">
        <v>356</v>
      </c>
      <c r="E250" s="143" t="s">
        <v>355</v>
      </c>
      <c r="F250" s="163" t="str">
        <f t="shared" si="21"/>
        <v>фото</v>
      </c>
      <c r="G250" s="164"/>
      <c r="H250" s="152" t="s">
        <v>352</v>
      </c>
      <c r="I250" s="155">
        <v>120</v>
      </c>
      <c r="J250" s="139" t="s">
        <v>593</v>
      </c>
      <c r="K250" s="135">
        <v>25</v>
      </c>
      <c r="L250" s="683">
        <v>492.6</v>
      </c>
      <c r="M250" s="681">
        <f t="shared" si="23"/>
        <v>541.86</v>
      </c>
      <c r="N250" s="137"/>
      <c r="O250" s="151"/>
      <c r="P250" s="86">
        <f t="shared" si="24"/>
        <v>0</v>
      </c>
      <c r="Q250" s="144">
        <v>4607105131965</v>
      </c>
      <c r="R250" s="140"/>
    </row>
    <row r="251" spans="1:18" ht="15.75" x14ac:dyDescent="0.2">
      <c r="A251" s="239">
        <v>235</v>
      </c>
      <c r="B251" s="136">
        <v>10279</v>
      </c>
      <c r="C251" s="142" t="s">
        <v>2925</v>
      </c>
      <c r="D251" s="141" t="s">
        <v>2926</v>
      </c>
      <c r="E251" s="143" t="s">
        <v>2927</v>
      </c>
      <c r="F251" s="163" t="str">
        <f t="shared" si="21"/>
        <v>фото</v>
      </c>
      <c r="G251" s="164"/>
      <c r="H251" s="152" t="s">
        <v>2928</v>
      </c>
      <c r="I251" s="155">
        <v>110</v>
      </c>
      <c r="J251" s="139" t="s">
        <v>26</v>
      </c>
      <c r="K251" s="135">
        <v>25</v>
      </c>
      <c r="L251" s="683">
        <v>444.3</v>
      </c>
      <c r="M251" s="681">
        <f t="shared" si="23"/>
        <v>488.73000000000008</v>
      </c>
      <c r="N251" s="137"/>
      <c r="O251" s="151"/>
      <c r="P251" s="86">
        <f t="shared" si="24"/>
        <v>0</v>
      </c>
      <c r="Q251" s="144">
        <v>4607105131972</v>
      </c>
      <c r="R251" s="140"/>
    </row>
    <row r="252" spans="1:18" ht="15.75" x14ac:dyDescent="0.2">
      <c r="A252" s="239">
        <v>236</v>
      </c>
      <c r="B252" s="136">
        <v>11123</v>
      </c>
      <c r="C252" s="142" t="s">
        <v>1511</v>
      </c>
      <c r="D252" s="141" t="s">
        <v>358</v>
      </c>
      <c r="E252" s="143" t="s">
        <v>357</v>
      </c>
      <c r="F252" s="163" t="str">
        <f t="shared" si="21"/>
        <v>фото</v>
      </c>
      <c r="G252" s="164"/>
      <c r="H252" s="152" t="s">
        <v>359</v>
      </c>
      <c r="I252" s="155">
        <v>95</v>
      </c>
      <c r="J252" s="139" t="s">
        <v>593</v>
      </c>
      <c r="K252" s="135">
        <v>25</v>
      </c>
      <c r="L252" s="683">
        <v>437</v>
      </c>
      <c r="M252" s="681">
        <f t="shared" si="23"/>
        <v>480.70000000000005</v>
      </c>
      <c r="N252" s="137"/>
      <c r="O252" s="151"/>
      <c r="P252" s="86">
        <f t="shared" si="24"/>
        <v>0</v>
      </c>
      <c r="Q252" s="144">
        <v>4607105131989</v>
      </c>
      <c r="R252" s="140"/>
    </row>
    <row r="253" spans="1:18" ht="15.75" x14ac:dyDescent="0.2">
      <c r="A253" s="239">
        <v>237</v>
      </c>
      <c r="B253" s="136">
        <v>10280</v>
      </c>
      <c r="C253" s="142" t="s">
        <v>2929</v>
      </c>
      <c r="D253" s="141" t="s">
        <v>2930</v>
      </c>
      <c r="E253" s="143" t="s">
        <v>2931</v>
      </c>
      <c r="F253" s="163" t="str">
        <f t="shared" si="21"/>
        <v>фото</v>
      </c>
      <c r="G253" s="164"/>
      <c r="H253" s="152" t="s">
        <v>2932</v>
      </c>
      <c r="I253" s="155">
        <v>110</v>
      </c>
      <c r="J253" s="139" t="s">
        <v>26</v>
      </c>
      <c r="K253" s="135">
        <v>25</v>
      </c>
      <c r="L253" s="683">
        <v>419</v>
      </c>
      <c r="M253" s="681">
        <f t="shared" si="23"/>
        <v>460.90000000000003</v>
      </c>
      <c r="N253" s="137"/>
      <c r="O253" s="151"/>
      <c r="P253" s="86">
        <f t="shared" si="24"/>
        <v>0</v>
      </c>
      <c r="Q253" s="144">
        <v>4607105131996</v>
      </c>
      <c r="R253" s="140"/>
    </row>
    <row r="254" spans="1:18" ht="15.75" x14ac:dyDescent="0.2">
      <c r="A254" s="239">
        <v>238</v>
      </c>
      <c r="B254" s="136">
        <v>10281</v>
      </c>
      <c r="C254" s="142" t="s">
        <v>2933</v>
      </c>
      <c r="D254" s="141" t="s">
        <v>2934</v>
      </c>
      <c r="E254" s="143" t="s">
        <v>2935</v>
      </c>
      <c r="F254" s="163" t="str">
        <f t="shared" si="21"/>
        <v>фото</v>
      </c>
      <c r="G254" s="164"/>
      <c r="H254" s="152" t="s">
        <v>354</v>
      </c>
      <c r="I254" s="155">
        <v>130</v>
      </c>
      <c r="J254" s="139" t="s">
        <v>593</v>
      </c>
      <c r="K254" s="135">
        <v>25</v>
      </c>
      <c r="L254" s="683">
        <v>491.9</v>
      </c>
      <c r="M254" s="681">
        <f t="shared" si="23"/>
        <v>541.09</v>
      </c>
      <c r="N254" s="137"/>
      <c r="O254" s="151"/>
      <c r="P254" s="86">
        <f t="shared" si="24"/>
        <v>0</v>
      </c>
      <c r="Q254" s="144">
        <v>4607105132016</v>
      </c>
      <c r="R254" s="140"/>
    </row>
    <row r="255" spans="1:18" ht="15.75" x14ac:dyDescent="0.2">
      <c r="A255" s="239">
        <v>239</v>
      </c>
      <c r="B255" s="136">
        <v>10282</v>
      </c>
      <c r="C255" s="142" t="s">
        <v>6005</v>
      </c>
      <c r="D255" s="141" t="s">
        <v>6006</v>
      </c>
      <c r="E255" s="143" t="s">
        <v>6007</v>
      </c>
      <c r="F255" s="163" t="str">
        <f t="shared" ref="F255:F270" si="25">HYPERLINK("http://www.gardenbulbs.ru/images/Lilium_CL/thumbnails/"&amp;C255&amp;".jpg","фото")</f>
        <v>фото</v>
      </c>
      <c r="G255" s="164"/>
      <c r="H255" s="152" t="s">
        <v>329</v>
      </c>
      <c r="I255" s="155">
        <v>115</v>
      </c>
      <c r="J255" s="139" t="s">
        <v>26</v>
      </c>
      <c r="K255" s="135">
        <v>25</v>
      </c>
      <c r="L255" s="683">
        <v>398</v>
      </c>
      <c r="M255" s="681">
        <f t="shared" si="23"/>
        <v>437.8</v>
      </c>
      <c r="N255" s="137"/>
      <c r="O255" s="151"/>
      <c r="P255" s="86">
        <f t="shared" ref="P255:P270" si="26">IF(ISERROR(L255*O255),0,L255*O255)</f>
        <v>0</v>
      </c>
      <c r="Q255" s="144">
        <v>4607105132023</v>
      </c>
      <c r="R255" s="140"/>
    </row>
    <row r="256" spans="1:18" ht="24" x14ac:dyDescent="0.2">
      <c r="A256" s="239">
        <v>240</v>
      </c>
      <c r="B256" s="136">
        <v>10494</v>
      </c>
      <c r="C256" s="142" t="s">
        <v>4946</v>
      </c>
      <c r="D256" s="141" t="s">
        <v>4795</v>
      </c>
      <c r="E256" s="143" t="s">
        <v>4796</v>
      </c>
      <c r="F256" s="163" t="str">
        <f t="shared" si="25"/>
        <v>фото</v>
      </c>
      <c r="G256" s="164"/>
      <c r="H256" s="152" t="s">
        <v>4883</v>
      </c>
      <c r="I256" s="155">
        <v>110</v>
      </c>
      <c r="J256" s="139" t="s">
        <v>593</v>
      </c>
      <c r="K256" s="135">
        <v>25</v>
      </c>
      <c r="L256" s="683">
        <v>530.1</v>
      </c>
      <c r="M256" s="681">
        <f t="shared" si="23"/>
        <v>583.11000000000013</v>
      </c>
      <c r="N256" s="137"/>
      <c r="O256" s="151"/>
      <c r="P256" s="86">
        <f t="shared" si="26"/>
        <v>0</v>
      </c>
      <c r="Q256" s="144">
        <v>4607105132054</v>
      </c>
      <c r="R256" s="140"/>
    </row>
    <row r="257" spans="1:18" ht="15.75" x14ac:dyDescent="0.2">
      <c r="A257" s="239">
        <v>241</v>
      </c>
      <c r="B257" s="136">
        <v>10285</v>
      </c>
      <c r="C257" s="142" t="s">
        <v>2451</v>
      </c>
      <c r="D257" s="141" t="s">
        <v>2378</v>
      </c>
      <c r="E257" s="143" t="s">
        <v>2379</v>
      </c>
      <c r="F257" s="163" t="str">
        <f t="shared" si="25"/>
        <v>фото</v>
      </c>
      <c r="G257" s="164"/>
      <c r="H257" s="152" t="s">
        <v>467</v>
      </c>
      <c r="I257" s="155">
        <v>140</v>
      </c>
      <c r="J257" s="139" t="s">
        <v>6008</v>
      </c>
      <c r="K257" s="135">
        <v>25</v>
      </c>
      <c r="L257" s="683">
        <v>432.7</v>
      </c>
      <c r="M257" s="681">
        <f t="shared" si="23"/>
        <v>475.97</v>
      </c>
      <c r="N257" s="137"/>
      <c r="O257" s="151"/>
      <c r="P257" s="86">
        <f t="shared" si="26"/>
        <v>0</v>
      </c>
      <c r="Q257" s="144">
        <v>4607105132061</v>
      </c>
      <c r="R257" s="140"/>
    </row>
    <row r="258" spans="1:18" ht="15.75" x14ac:dyDescent="0.2">
      <c r="A258" s="239">
        <v>242</v>
      </c>
      <c r="B258" s="136">
        <v>10287</v>
      </c>
      <c r="C258" s="142" t="s">
        <v>3608</v>
      </c>
      <c r="D258" s="141" t="s">
        <v>3609</v>
      </c>
      <c r="E258" s="143" t="s">
        <v>3610</v>
      </c>
      <c r="F258" s="163" t="str">
        <f t="shared" si="25"/>
        <v>фото</v>
      </c>
      <c r="G258" s="164"/>
      <c r="H258" s="152" t="s">
        <v>4884</v>
      </c>
      <c r="I258" s="155">
        <v>130</v>
      </c>
      <c r="J258" s="139" t="s">
        <v>593</v>
      </c>
      <c r="K258" s="135">
        <v>25</v>
      </c>
      <c r="L258" s="683">
        <v>435.3</v>
      </c>
      <c r="M258" s="681">
        <f t="shared" si="23"/>
        <v>478.83000000000004</v>
      </c>
      <c r="N258" s="137"/>
      <c r="O258" s="151"/>
      <c r="P258" s="86">
        <f t="shared" si="26"/>
        <v>0</v>
      </c>
      <c r="Q258" s="144">
        <v>4607105132085</v>
      </c>
      <c r="R258" s="140"/>
    </row>
    <row r="259" spans="1:18" ht="24" x14ac:dyDescent="0.2">
      <c r="A259" s="239">
        <v>243</v>
      </c>
      <c r="B259" s="136">
        <v>10294</v>
      </c>
      <c r="C259" s="142" t="s">
        <v>2936</v>
      </c>
      <c r="D259" s="141" t="s">
        <v>2937</v>
      </c>
      <c r="E259" s="143" t="s">
        <v>2938</v>
      </c>
      <c r="F259" s="163" t="str">
        <f t="shared" si="25"/>
        <v>фото</v>
      </c>
      <c r="G259" s="164"/>
      <c r="H259" s="152" t="s">
        <v>2939</v>
      </c>
      <c r="I259" s="155">
        <v>120</v>
      </c>
      <c r="J259" s="139" t="s">
        <v>593</v>
      </c>
      <c r="K259" s="135">
        <v>25</v>
      </c>
      <c r="L259" s="683">
        <v>549.4</v>
      </c>
      <c r="M259" s="681">
        <f t="shared" si="23"/>
        <v>604.34</v>
      </c>
      <c r="N259" s="137"/>
      <c r="O259" s="151"/>
      <c r="P259" s="86">
        <f t="shared" si="26"/>
        <v>0</v>
      </c>
      <c r="Q259" s="144">
        <v>4607105132122</v>
      </c>
      <c r="R259" s="140"/>
    </row>
    <row r="260" spans="1:18" ht="15.75" x14ac:dyDescent="0.2">
      <c r="A260" s="239">
        <v>244</v>
      </c>
      <c r="B260" s="136">
        <v>13705</v>
      </c>
      <c r="C260" s="142" t="s">
        <v>6009</v>
      </c>
      <c r="D260" s="141" t="s">
        <v>6010</v>
      </c>
      <c r="E260" s="143" t="s">
        <v>6011</v>
      </c>
      <c r="F260" s="163" t="str">
        <f t="shared" si="25"/>
        <v>фото</v>
      </c>
      <c r="G260" s="164"/>
      <c r="H260" s="152" t="s">
        <v>587</v>
      </c>
      <c r="I260" s="155">
        <v>110</v>
      </c>
      <c r="J260" s="139" t="s">
        <v>593</v>
      </c>
      <c r="K260" s="135">
        <v>25</v>
      </c>
      <c r="L260" s="683">
        <v>435.3</v>
      </c>
      <c r="M260" s="681">
        <f t="shared" si="23"/>
        <v>478.83000000000004</v>
      </c>
      <c r="N260" s="137"/>
      <c r="O260" s="151"/>
      <c r="P260" s="86">
        <f t="shared" si="26"/>
        <v>0</v>
      </c>
      <c r="Q260" s="144">
        <v>4607105155992</v>
      </c>
      <c r="R260" s="140"/>
    </row>
    <row r="261" spans="1:18" ht="15.75" x14ac:dyDescent="0.2">
      <c r="A261" s="239">
        <v>245</v>
      </c>
      <c r="B261" s="136">
        <v>13706</v>
      </c>
      <c r="C261" s="142" t="s">
        <v>6012</v>
      </c>
      <c r="D261" s="141" t="s">
        <v>6013</v>
      </c>
      <c r="E261" s="143" t="s">
        <v>6014</v>
      </c>
      <c r="F261" s="163" t="str">
        <f t="shared" si="25"/>
        <v>фото</v>
      </c>
      <c r="G261" s="164"/>
      <c r="H261" s="152" t="s">
        <v>6015</v>
      </c>
      <c r="I261" s="155">
        <v>120</v>
      </c>
      <c r="J261" s="139" t="s">
        <v>593</v>
      </c>
      <c r="K261" s="135">
        <v>25</v>
      </c>
      <c r="L261" s="683">
        <v>419</v>
      </c>
      <c r="M261" s="681">
        <f t="shared" si="23"/>
        <v>460.90000000000003</v>
      </c>
      <c r="N261" s="137"/>
      <c r="O261" s="151"/>
      <c r="P261" s="86">
        <f t="shared" si="26"/>
        <v>0</v>
      </c>
      <c r="Q261" s="144">
        <v>4607105156005</v>
      </c>
      <c r="R261" s="140"/>
    </row>
    <row r="262" spans="1:18" ht="36" x14ac:dyDescent="0.2">
      <c r="A262" s="239">
        <v>246</v>
      </c>
      <c r="B262" s="136">
        <v>10291</v>
      </c>
      <c r="C262" s="142" t="s">
        <v>6016</v>
      </c>
      <c r="D262" s="141" t="s">
        <v>6017</v>
      </c>
      <c r="E262" s="143" t="s">
        <v>6018</v>
      </c>
      <c r="F262" s="163" t="str">
        <f t="shared" si="25"/>
        <v>фото</v>
      </c>
      <c r="G262" s="164"/>
      <c r="H262" s="152" t="s">
        <v>6019</v>
      </c>
      <c r="I262" s="155">
        <v>120</v>
      </c>
      <c r="J262" s="139" t="s">
        <v>593</v>
      </c>
      <c r="K262" s="135">
        <v>25</v>
      </c>
      <c r="L262" s="683">
        <v>630.9</v>
      </c>
      <c r="M262" s="681">
        <f t="shared" si="23"/>
        <v>693.99</v>
      </c>
      <c r="N262" s="137"/>
      <c r="O262" s="151"/>
      <c r="P262" s="86">
        <f t="shared" si="26"/>
        <v>0</v>
      </c>
      <c r="Q262" s="144">
        <v>4607105132139</v>
      </c>
      <c r="R262" s="140"/>
    </row>
    <row r="263" spans="1:18" ht="24" x14ac:dyDescent="0.2">
      <c r="A263" s="239">
        <v>247</v>
      </c>
      <c r="B263" s="136">
        <v>10292</v>
      </c>
      <c r="C263" s="142" t="s">
        <v>6020</v>
      </c>
      <c r="D263" s="141" t="s">
        <v>6021</v>
      </c>
      <c r="E263" s="143" t="s">
        <v>6022</v>
      </c>
      <c r="F263" s="163" t="str">
        <f t="shared" si="25"/>
        <v>фото</v>
      </c>
      <c r="G263" s="164"/>
      <c r="H263" s="152" t="s">
        <v>6023</v>
      </c>
      <c r="I263" s="155">
        <v>120</v>
      </c>
      <c r="J263" s="139" t="s">
        <v>593</v>
      </c>
      <c r="K263" s="135">
        <v>25</v>
      </c>
      <c r="L263" s="683">
        <v>476.5</v>
      </c>
      <c r="M263" s="681">
        <f t="shared" si="23"/>
        <v>524.15000000000009</v>
      </c>
      <c r="N263" s="137"/>
      <c r="O263" s="151"/>
      <c r="P263" s="86">
        <f t="shared" si="26"/>
        <v>0</v>
      </c>
      <c r="Q263" s="144">
        <v>4607105132146</v>
      </c>
      <c r="R263" s="140"/>
    </row>
    <row r="264" spans="1:18" ht="15.75" x14ac:dyDescent="0.2">
      <c r="A264" s="239">
        <v>248</v>
      </c>
      <c r="B264" s="136">
        <v>10293</v>
      </c>
      <c r="C264" s="142" t="s">
        <v>4257</v>
      </c>
      <c r="D264" s="141" t="s">
        <v>4258</v>
      </c>
      <c r="E264" s="143" t="s">
        <v>4259</v>
      </c>
      <c r="F264" s="163" t="str">
        <f t="shared" si="25"/>
        <v>фото</v>
      </c>
      <c r="G264" s="164"/>
      <c r="H264" s="152" t="s">
        <v>4260</v>
      </c>
      <c r="I264" s="155">
        <v>120</v>
      </c>
      <c r="J264" s="139" t="s">
        <v>593</v>
      </c>
      <c r="K264" s="135">
        <v>25</v>
      </c>
      <c r="L264" s="683">
        <v>502.1</v>
      </c>
      <c r="M264" s="681">
        <f t="shared" si="23"/>
        <v>552.31000000000006</v>
      </c>
      <c r="N264" s="137"/>
      <c r="O264" s="151"/>
      <c r="P264" s="86">
        <f t="shared" si="26"/>
        <v>0</v>
      </c>
      <c r="Q264" s="144">
        <v>4607105132153</v>
      </c>
      <c r="R264" s="140"/>
    </row>
    <row r="265" spans="1:18" ht="24" x14ac:dyDescent="0.2">
      <c r="A265" s="239">
        <v>249</v>
      </c>
      <c r="B265" s="136">
        <v>11125</v>
      </c>
      <c r="C265" s="142" t="s">
        <v>4947</v>
      </c>
      <c r="D265" s="141" t="s">
        <v>4797</v>
      </c>
      <c r="E265" s="143" t="s">
        <v>4798</v>
      </c>
      <c r="F265" s="163" t="str">
        <f t="shared" si="25"/>
        <v>фото</v>
      </c>
      <c r="G265" s="164"/>
      <c r="H265" s="152" t="s">
        <v>4885</v>
      </c>
      <c r="I265" s="155">
        <v>120</v>
      </c>
      <c r="J265" s="139" t="s">
        <v>593</v>
      </c>
      <c r="K265" s="135">
        <v>25</v>
      </c>
      <c r="L265" s="683">
        <v>457.3</v>
      </c>
      <c r="M265" s="681">
        <f t="shared" si="23"/>
        <v>503.03000000000003</v>
      </c>
      <c r="N265" s="137"/>
      <c r="O265" s="151"/>
      <c r="P265" s="86">
        <f t="shared" si="26"/>
        <v>0</v>
      </c>
      <c r="Q265" s="144">
        <v>4607105132160</v>
      </c>
      <c r="R265" s="140"/>
    </row>
    <row r="266" spans="1:18" ht="15.75" x14ac:dyDescent="0.2">
      <c r="A266" s="239">
        <v>250</v>
      </c>
      <c r="B266" s="136">
        <v>11126</v>
      </c>
      <c r="C266" s="142" t="s">
        <v>4948</v>
      </c>
      <c r="D266" s="141" t="s">
        <v>4799</v>
      </c>
      <c r="E266" s="143" t="s">
        <v>4800</v>
      </c>
      <c r="F266" s="163" t="str">
        <f t="shared" si="25"/>
        <v>фото</v>
      </c>
      <c r="G266" s="164"/>
      <c r="H266" s="152" t="s">
        <v>1352</v>
      </c>
      <c r="I266" s="155">
        <v>110</v>
      </c>
      <c r="J266" s="139" t="s">
        <v>593</v>
      </c>
      <c r="K266" s="135">
        <v>25</v>
      </c>
      <c r="L266" s="683">
        <v>435.3</v>
      </c>
      <c r="M266" s="681">
        <f t="shared" si="23"/>
        <v>478.83000000000004</v>
      </c>
      <c r="N266" s="137"/>
      <c r="O266" s="151"/>
      <c r="P266" s="86">
        <f t="shared" si="26"/>
        <v>0</v>
      </c>
      <c r="Q266" s="144">
        <v>4607105132177</v>
      </c>
      <c r="R266" s="140"/>
    </row>
    <row r="267" spans="1:18" ht="15.75" x14ac:dyDescent="0.2">
      <c r="A267" s="239">
        <v>251</v>
      </c>
      <c r="B267" s="136">
        <v>10296</v>
      </c>
      <c r="C267" s="142" t="s">
        <v>6024</v>
      </c>
      <c r="D267" s="141" t="s">
        <v>6025</v>
      </c>
      <c r="E267" s="143" t="s">
        <v>6026</v>
      </c>
      <c r="F267" s="163" t="str">
        <f t="shared" si="25"/>
        <v>фото</v>
      </c>
      <c r="G267" s="164"/>
      <c r="H267" s="152" t="s">
        <v>4248</v>
      </c>
      <c r="I267" s="155">
        <v>120</v>
      </c>
      <c r="J267" s="139" t="s">
        <v>593</v>
      </c>
      <c r="K267" s="135">
        <v>25</v>
      </c>
      <c r="L267" s="683">
        <v>435.3</v>
      </c>
      <c r="M267" s="681">
        <f t="shared" si="23"/>
        <v>478.83000000000004</v>
      </c>
      <c r="N267" s="137"/>
      <c r="O267" s="151"/>
      <c r="P267" s="86">
        <f t="shared" si="26"/>
        <v>0</v>
      </c>
      <c r="Q267" s="144">
        <v>4607105132184</v>
      </c>
      <c r="R267" s="140"/>
    </row>
    <row r="268" spans="1:18" ht="15.75" x14ac:dyDescent="0.2">
      <c r="A268" s="239">
        <v>252</v>
      </c>
      <c r="B268" s="136">
        <v>10297</v>
      </c>
      <c r="C268" s="142" t="s">
        <v>4261</v>
      </c>
      <c r="D268" s="141" t="s">
        <v>4262</v>
      </c>
      <c r="E268" s="143" t="s">
        <v>4263</v>
      </c>
      <c r="F268" s="163" t="str">
        <f t="shared" si="25"/>
        <v>фото</v>
      </c>
      <c r="G268" s="164"/>
      <c r="H268" s="152" t="s">
        <v>4264</v>
      </c>
      <c r="I268" s="155">
        <v>135</v>
      </c>
      <c r="J268" s="139" t="s">
        <v>594</v>
      </c>
      <c r="K268" s="135">
        <v>25</v>
      </c>
      <c r="L268" s="683">
        <v>499.8</v>
      </c>
      <c r="M268" s="681">
        <f t="shared" si="23"/>
        <v>549.78000000000009</v>
      </c>
      <c r="N268" s="137"/>
      <c r="O268" s="151"/>
      <c r="P268" s="86">
        <f t="shared" si="26"/>
        <v>0</v>
      </c>
      <c r="Q268" s="144">
        <v>4607105132207</v>
      </c>
      <c r="R268" s="140"/>
    </row>
    <row r="269" spans="1:18" ht="15.75" x14ac:dyDescent="0.2">
      <c r="A269" s="239">
        <v>253</v>
      </c>
      <c r="B269" s="136">
        <v>10299</v>
      </c>
      <c r="C269" s="142" t="s">
        <v>4265</v>
      </c>
      <c r="D269" s="141" t="s">
        <v>4266</v>
      </c>
      <c r="E269" s="143" t="s">
        <v>4267</v>
      </c>
      <c r="F269" s="163" t="str">
        <f t="shared" si="25"/>
        <v>фото</v>
      </c>
      <c r="G269" s="164"/>
      <c r="H269" s="152" t="s">
        <v>4268</v>
      </c>
      <c r="I269" s="155">
        <v>120</v>
      </c>
      <c r="J269" s="139" t="s">
        <v>593</v>
      </c>
      <c r="K269" s="135">
        <v>25</v>
      </c>
      <c r="L269" s="683">
        <v>503.6</v>
      </c>
      <c r="M269" s="681">
        <f t="shared" si="23"/>
        <v>553.96</v>
      </c>
      <c r="N269" s="137"/>
      <c r="O269" s="151"/>
      <c r="P269" s="86">
        <f t="shared" si="26"/>
        <v>0</v>
      </c>
      <c r="Q269" s="144">
        <v>4607105132214</v>
      </c>
      <c r="R269" s="140"/>
    </row>
    <row r="270" spans="1:18" ht="15.75" x14ac:dyDescent="0.2">
      <c r="A270" s="239">
        <v>254</v>
      </c>
      <c r="B270" s="136">
        <v>13708</v>
      </c>
      <c r="C270" s="142" t="s">
        <v>6027</v>
      </c>
      <c r="D270" s="141" t="s">
        <v>6028</v>
      </c>
      <c r="E270" s="143" t="s">
        <v>6029</v>
      </c>
      <c r="F270" s="163" t="str">
        <f t="shared" si="25"/>
        <v>фото</v>
      </c>
      <c r="G270" s="164"/>
      <c r="H270" s="152" t="s">
        <v>311</v>
      </c>
      <c r="I270" s="155">
        <v>120</v>
      </c>
      <c r="J270" s="139" t="s">
        <v>591</v>
      </c>
      <c r="K270" s="135">
        <v>25</v>
      </c>
      <c r="L270" s="683">
        <v>331.4</v>
      </c>
      <c r="M270" s="681">
        <f t="shared" si="23"/>
        <v>364.54</v>
      </c>
      <c r="N270" s="137"/>
      <c r="O270" s="151"/>
      <c r="P270" s="86">
        <f t="shared" si="26"/>
        <v>0</v>
      </c>
      <c r="Q270" s="144">
        <v>4607105156029</v>
      </c>
      <c r="R270" s="140"/>
    </row>
    <row r="271" spans="1:18" ht="15.75" x14ac:dyDescent="0.2">
      <c r="A271" s="239">
        <v>255</v>
      </c>
      <c r="B271" s="233"/>
      <c r="C271" s="233"/>
      <c r="D271" s="234" t="s">
        <v>377</v>
      </c>
      <c r="E271" s="234"/>
      <c r="F271" s="234"/>
      <c r="G271" s="234"/>
      <c r="H271" s="238"/>
      <c r="I271" s="235"/>
      <c r="J271" s="236"/>
      <c r="K271" s="236"/>
      <c r="L271" s="682"/>
      <c r="M271" s="681">
        <f t="shared" si="23"/>
        <v>0</v>
      </c>
      <c r="N271" s="238"/>
      <c r="O271" s="238"/>
      <c r="P271" s="238"/>
      <c r="Q271" s="238"/>
      <c r="R271" s="238"/>
    </row>
    <row r="272" spans="1:18" ht="15.75" x14ac:dyDescent="0.2">
      <c r="A272" s="239">
        <v>256</v>
      </c>
      <c r="B272" s="136">
        <v>13709</v>
      </c>
      <c r="C272" s="142" t="s">
        <v>6030</v>
      </c>
      <c r="D272" s="141" t="s">
        <v>6031</v>
      </c>
      <c r="E272" s="143" t="s">
        <v>6032</v>
      </c>
      <c r="F272" s="163" t="str">
        <f t="shared" ref="F272:F281" si="27">HYPERLINK("http://www.gardenbulbs.ru/images/Lilium_CL/thumbnails/"&amp;C272&amp;".jpg","фото")</f>
        <v>фото</v>
      </c>
      <c r="G272" s="164"/>
      <c r="H272" s="152" t="s">
        <v>6033</v>
      </c>
      <c r="I272" s="155">
        <v>120</v>
      </c>
      <c r="J272" s="139" t="s">
        <v>1452</v>
      </c>
      <c r="K272" s="135">
        <v>25</v>
      </c>
      <c r="L272" s="683">
        <v>1137.4000000000001</v>
      </c>
      <c r="M272" s="681">
        <f t="shared" si="23"/>
        <v>1251.1400000000001</v>
      </c>
      <c r="N272" s="137"/>
      <c r="O272" s="151"/>
      <c r="P272" s="86">
        <f t="shared" ref="P272:P281" si="28">IF(ISERROR(L272*O272),0,L272*O272)</f>
        <v>0</v>
      </c>
      <c r="Q272" s="144">
        <v>4607105156036</v>
      </c>
      <c r="R272" s="140"/>
    </row>
    <row r="273" spans="1:18" ht="15.75" x14ac:dyDescent="0.2">
      <c r="A273" s="239">
        <v>257</v>
      </c>
      <c r="B273" s="136">
        <v>11132</v>
      </c>
      <c r="C273" s="142" t="s">
        <v>4949</v>
      </c>
      <c r="D273" s="141" t="s">
        <v>6034</v>
      </c>
      <c r="E273" s="143" t="s">
        <v>6035</v>
      </c>
      <c r="F273" s="163" t="str">
        <f t="shared" si="27"/>
        <v>фото</v>
      </c>
      <c r="G273" s="164"/>
      <c r="H273" s="152" t="s">
        <v>6036</v>
      </c>
      <c r="I273" s="155">
        <v>120</v>
      </c>
      <c r="J273" s="139" t="s">
        <v>1452</v>
      </c>
      <c r="K273" s="135">
        <v>25</v>
      </c>
      <c r="L273" s="683">
        <v>1218.9000000000001</v>
      </c>
      <c r="M273" s="681">
        <f t="shared" si="23"/>
        <v>1340.7900000000002</v>
      </c>
      <c r="N273" s="137"/>
      <c r="O273" s="151"/>
      <c r="P273" s="86">
        <f t="shared" si="28"/>
        <v>0</v>
      </c>
      <c r="Q273" s="144">
        <v>4607105132290</v>
      </c>
      <c r="R273" s="140"/>
    </row>
    <row r="274" spans="1:18" ht="24" x14ac:dyDescent="0.2">
      <c r="A274" s="239">
        <v>258</v>
      </c>
      <c r="B274" s="136">
        <v>11133</v>
      </c>
      <c r="C274" s="142" t="s">
        <v>6037</v>
      </c>
      <c r="D274" s="141" t="s">
        <v>6038</v>
      </c>
      <c r="E274" s="143" t="s">
        <v>6039</v>
      </c>
      <c r="F274" s="163" t="str">
        <f t="shared" si="27"/>
        <v>фото</v>
      </c>
      <c r="G274" s="164"/>
      <c r="H274" s="152" t="s">
        <v>6040</v>
      </c>
      <c r="I274" s="155">
        <v>120</v>
      </c>
      <c r="J274" s="139" t="s">
        <v>593</v>
      </c>
      <c r="K274" s="135">
        <v>25</v>
      </c>
      <c r="L274" s="683">
        <v>641.79999999999995</v>
      </c>
      <c r="M274" s="681">
        <f t="shared" si="23"/>
        <v>705.98</v>
      </c>
      <c r="N274" s="137"/>
      <c r="O274" s="151"/>
      <c r="P274" s="86">
        <f t="shared" si="28"/>
        <v>0</v>
      </c>
      <c r="Q274" s="144">
        <v>4607105132313</v>
      </c>
      <c r="R274" s="140"/>
    </row>
    <row r="275" spans="1:18" ht="36" x14ac:dyDescent="0.2">
      <c r="A275" s="239">
        <v>259</v>
      </c>
      <c r="B275" s="136">
        <v>10303</v>
      </c>
      <c r="C275" s="142" t="s">
        <v>1512</v>
      </c>
      <c r="D275" s="141" t="s">
        <v>379</v>
      </c>
      <c r="E275" s="143" t="s">
        <v>378</v>
      </c>
      <c r="F275" s="163" t="str">
        <f t="shared" si="27"/>
        <v>фото</v>
      </c>
      <c r="G275" s="164"/>
      <c r="H275" s="152" t="s">
        <v>380</v>
      </c>
      <c r="I275" s="155">
        <v>120</v>
      </c>
      <c r="J275" s="139" t="s">
        <v>593</v>
      </c>
      <c r="K275" s="135">
        <v>25</v>
      </c>
      <c r="L275" s="683">
        <v>767.3</v>
      </c>
      <c r="M275" s="681">
        <f t="shared" ref="M275:M338" si="29">L275*1.1</f>
        <v>844.03</v>
      </c>
      <c r="N275" s="137"/>
      <c r="O275" s="151"/>
      <c r="P275" s="86">
        <f t="shared" si="28"/>
        <v>0</v>
      </c>
      <c r="Q275" s="144">
        <v>4607105132337</v>
      </c>
      <c r="R275" s="140"/>
    </row>
    <row r="276" spans="1:18" ht="15.75" x14ac:dyDescent="0.2">
      <c r="A276" s="239">
        <v>260</v>
      </c>
      <c r="B276" s="136">
        <v>11135</v>
      </c>
      <c r="C276" s="142" t="s">
        <v>6041</v>
      </c>
      <c r="D276" s="141" t="s">
        <v>6042</v>
      </c>
      <c r="E276" s="143" t="s">
        <v>6043</v>
      </c>
      <c r="F276" s="163" t="str">
        <f t="shared" si="27"/>
        <v>фото</v>
      </c>
      <c r="G276" s="164"/>
      <c r="H276" s="152" t="s">
        <v>6044</v>
      </c>
      <c r="I276" s="155">
        <v>120</v>
      </c>
      <c r="J276" s="139" t="s">
        <v>594</v>
      </c>
      <c r="K276" s="135">
        <v>25</v>
      </c>
      <c r="L276" s="683">
        <v>739.3</v>
      </c>
      <c r="M276" s="681">
        <f t="shared" si="29"/>
        <v>813.23</v>
      </c>
      <c r="N276" s="137"/>
      <c r="O276" s="151"/>
      <c r="P276" s="86">
        <f t="shared" si="28"/>
        <v>0</v>
      </c>
      <c r="Q276" s="144">
        <v>4607105132344</v>
      </c>
      <c r="R276" s="140"/>
    </row>
    <row r="277" spans="1:18" ht="36" x14ac:dyDescent="0.2">
      <c r="A277" s="239">
        <v>261</v>
      </c>
      <c r="B277" s="136">
        <v>10304</v>
      </c>
      <c r="C277" s="142" t="s">
        <v>1513</v>
      </c>
      <c r="D277" s="141" t="s">
        <v>382</v>
      </c>
      <c r="E277" s="143" t="s">
        <v>381</v>
      </c>
      <c r="F277" s="163" t="str">
        <f t="shared" si="27"/>
        <v>фото</v>
      </c>
      <c r="G277" s="164"/>
      <c r="H277" s="152" t="s">
        <v>383</v>
      </c>
      <c r="I277" s="155">
        <v>90</v>
      </c>
      <c r="J277" s="139" t="s">
        <v>593</v>
      </c>
      <c r="K277" s="135">
        <v>25</v>
      </c>
      <c r="L277" s="683">
        <v>767.3</v>
      </c>
      <c r="M277" s="681">
        <f t="shared" si="29"/>
        <v>844.03</v>
      </c>
      <c r="N277" s="137"/>
      <c r="O277" s="151"/>
      <c r="P277" s="86">
        <f t="shared" si="28"/>
        <v>0</v>
      </c>
      <c r="Q277" s="144">
        <v>4607105132375</v>
      </c>
      <c r="R277" s="140"/>
    </row>
    <row r="278" spans="1:18" ht="24" x14ac:dyDescent="0.2">
      <c r="A278" s="239">
        <v>262</v>
      </c>
      <c r="B278" s="136">
        <v>10305</v>
      </c>
      <c r="C278" s="142" t="s">
        <v>1514</v>
      </c>
      <c r="D278" s="141" t="s">
        <v>1431</v>
      </c>
      <c r="E278" s="143" t="s">
        <v>1432</v>
      </c>
      <c r="F278" s="163" t="str">
        <f t="shared" si="27"/>
        <v>фото</v>
      </c>
      <c r="G278" s="164"/>
      <c r="H278" s="152" t="s">
        <v>1433</v>
      </c>
      <c r="I278" s="155">
        <v>120</v>
      </c>
      <c r="J278" s="139" t="s">
        <v>593</v>
      </c>
      <c r="K278" s="135">
        <v>25</v>
      </c>
      <c r="L278" s="683">
        <v>762.6</v>
      </c>
      <c r="M278" s="681">
        <f t="shared" si="29"/>
        <v>838.86000000000013</v>
      </c>
      <c r="N278" s="137"/>
      <c r="O278" s="151"/>
      <c r="P278" s="86">
        <f t="shared" si="28"/>
        <v>0</v>
      </c>
      <c r="Q278" s="144">
        <v>4607105132382</v>
      </c>
      <c r="R278" s="140"/>
    </row>
    <row r="279" spans="1:18" ht="24" x14ac:dyDescent="0.2">
      <c r="A279" s="239">
        <v>263</v>
      </c>
      <c r="B279" s="136">
        <v>10306</v>
      </c>
      <c r="C279" s="142" t="s">
        <v>2452</v>
      </c>
      <c r="D279" s="141" t="s">
        <v>2380</v>
      </c>
      <c r="E279" s="143" t="s">
        <v>2381</v>
      </c>
      <c r="F279" s="163" t="str">
        <f t="shared" si="27"/>
        <v>фото</v>
      </c>
      <c r="G279" s="164"/>
      <c r="H279" s="152" t="s">
        <v>2423</v>
      </c>
      <c r="I279" s="155">
        <v>100</v>
      </c>
      <c r="J279" s="139" t="s">
        <v>593</v>
      </c>
      <c r="K279" s="135">
        <v>25</v>
      </c>
      <c r="L279" s="683">
        <v>762.6</v>
      </c>
      <c r="M279" s="681">
        <f t="shared" si="29"/>
        <v>838.86000000000013</v>
      </c>
      <c r="N279" s="137"/>
      <c r="O279" s="151"/>
      <c r="P279" s="86">
        <f t="shared" si="28"/>
        <v>0</v>
      </c>
      <c r="Q279" s="144">
        <v>4607105132399</v>
      </c>
      <c r="R279" s="140"/>
    </row>
    <row r="280" spans="1:18" ht="24" x14ac:dyDescent="0.2">
      <c r="A280" s="239">
        <v>264</v>
      </c>
      <c r="B280" s="136">
        <v>10307</v>
      </c>
      <c r="C280" s="142" t="s">
        <v>4269</v>
      </c>
      <c r="D280" s="141" t="s">
        <v>6045</v>
      </c>
      <c r="E280" s="143" t="s">
        <v>6046</v>
      </c>
      <c r="F280" s="163" t="str">
        <f t="shared" si="27"/>
        <v>фото</v>
      </c>
      <c r="G280" s="164"/>
      <c r="H280" s="152" t="s">
        <v>4270</v>
      </c>
      <c r="I280" s="155">
        <v>90</v>
      </c>
      <c r="J280" s="139" t="s">
        <v>593</v>
      </c>
      <c r="K280" s="135">
        <v>25</v>
      </c>
      <c r="L280" s="683">
        <v>529</v>
      </c>
      <c r="M280" s="681">
        <f t="shared" si="29"/>
        <v>581.90000000000009</v>
      </c>
      <c r="N280" s="137"/>
      <c r="O280" s="151"/>
      <c r="P280" s="86">
        <f t="shared" si="28"/>
        <v>0</v>
      </c>
      <c r="Q280" s="144">
        <v>4607105132412</v>
      </c>
      <c r="R280" s="140"/>
    </row>
    <row r="281" spans="1:18" ht="24" x14ac:dyDescent="0.2">
      <c r="A281" s="239">
        <v>265</v>
      </c>
      <c r="B281" s="136">
        <v>10308</v>
      </c>
      <c r="C281" s="142" t="s">
        <v>3611</v>
      </c>
      <c r="D281" s="141" t="s">
        <v>3612</v>
      </c>
      <c r="E281" s="143" t="s">
        <v>3613</v>
      </c>
      <c r="F281" s="163" t="str">
        <f t="shared" si="27"/>
        <v>фото</v>
      </c>
      <c r="G281" s="164"/>
      <c r="H281" s="152" t="s">
        <v>3614</v>
      </c>
      <c r="I281" s="155">
        <v>120</v>
      </c>
      <c r="J281" s="139" t="s">
        <v>593</v>
      </c>
      <c r="K281" s="135">
        <v>25</v>
      </c>
      <c r="L281" s="683">
        <v>762.6</v>
      </c>
      <c r="M281" s="681">
        <f t="shared" si="29"/>
        <v>838.86000000000013</v>
      </c>
      <c r="N281" s="137"/>
      <c r="O281" s="151"/>
      <c r="P281" s="86">
        <f t="shared" si="28"/>
        <v>0</v>
      </c>
      <c r="Q281" s="144">
        <v>4607105132429</v>
      </c>
      <c r="R281" s="140"/>
    </row>
    <row r="282" spans="1:18" ht="15.75" x14ac:dyDescent="0.2">
      <c r="A282" s="239">
        <v>266</v>
      </c>
      <c r="B282" s="233"/>
      <c r="C282" s="233"/>
      <c r="D282" s="234" t="s">
        <v>4801</v>
      </c>
      <c r="E282" s="234"/>
      <c r="F282" s="234"/>
      <c r="G282" s="234"/>
      <c r="H282" s="238"/>
      <c r="I282" s="235"/>
      <c r="J282" s="236"/>
      <c r="K282" s="236"/>
      <c r="L282" s="682"/>
      <c r="M282" s="681">
        <f t="shared" si="29"/>
        <v>0</v>
      </c>
      <c r="N282" s="238"/>
      <c r="O282" s="238"/>
      <c r="P282" s="238"/>
      <c r="Q282" s="238"/>
      <c r="R282" s="238"/>
    </row>
    <row r="283" spans="1:18" ht="36" x14ac:dyDescent="0.2">
      <c r="A283" s="239">
        <v>267</v>
      </c>
      <c r="B283" s="136">
        <v>10398</v>
      </c>
      <c r="C283" s="142" t="s">
        <v>6047</v>
      </c>
      <c r="D283" s="141" t="s">
        <v>6048</v>
      </c>
      <c r="E283" s="143" t="s">
        <v>6049</v>
      </c>
      <c r="F283" s="163" t="str">
        <f t="shared" ref="F283:F291" si="30">HYPERLINK("http://www.gardenbulbs.ru/images/Lilium_CL/thumbnails/"&amp;C283&amp;".jpg","фото")</f>
        <v>фото</v>
      </c>
      <c r="G283" s="164"/>
      <c r="H283" s="152" t="s">
        <v>6050</v>
      </c>
      <c r="I283" s="155">
        <v>110</v>
      </c>
      <c r="J283" s="139" t="s">
        <v>593</v>
      </c>
      <c r="K283" s="135">
        <v>25</v>
      </c>
      <c r="L283" s="683">
        <v>1007.2</v>
      </c>
      <c r="M283" s="681">
        <f t="shared" si="29"/>
        <v>1107.92</v>
      </c>
      <c r="N283" s="137"/>
      <c r="O283" s="151"/>
      <c r="P283" s="86">
        <f t="shared" ref="P283:P291" si="31">IF(ISERROR(L283*O283),0,L283*O283)</f>
        <v>0</v>
      </c>
      <c r="Q283" s="144">
        <v>4607105132450</v>
      </c>
      <c r="R283" s="140"/>
    </row>
    <row r="284" spans="1:18" ht="24" x14ac:dyDescent="0.2">
      <c r="A284" s="239">
        <v>268</v>
      </c>
      <c r="B284" s="136">
        <v>11140</v>
      </c>
      <c r="C284" s="142" t="s">
        <v>6051</v>
      </c>
      <c r="D284" s="141" t="s">
        <v>6052</v>
      </c>
      <c r="E284" s="143" t="s">
        <v>6053</v>
      </c>
      <c r="F284" s="163" t="str">
        <f t="shared" si="30"/>
        <v>фото</v>
      </c>
      <c r="G284" s="164"/>
      <c r="H284" s="152" t="s">
        <v>6054</v>
      </c>
      <c r="I284" s="155">
        <v>110</v>
      </c>
      <c r="J284" s="139" t="s">
        <v>593</v>
      </c>
      <c r="K284" s="135">
        <v>25</v>
      </c>
      <c r="L284" s="683">
        <v>1006.4</v>
      </c>
      <c r="M284" s="681">
        <f t="shared" si="29"/>
        <v>1107.04</v>
      </c>
      <c r="N284" s="137"/>
      <c r="O284" s="151"/>
      <c r="P284" s="86">
        <f t="shared" si="31"/>
        <v>0</v>
      </c>
      <c r="Q284" s="144">
        <v>4607105132467</v>
      </c>
      <c r="R284" s="140"/>
    </row>
    <row r="285" spans="1:18" ht="24" x14ac:dyDescent="0.2">
      <c r="A285" s="239">
        <v>269</v>
      </c>
      <c r="B285" s="136">
        <v>11141</v>
      </c>
      <c r="C285" s="142" t="s">
        <v>4951</v>
      </c>
      <c r="D285" s="141" t="s">
        <v>4802</v>
      </c>
      <c r="E285" s="143" t="s">
        <v>4803</v>
      </c>
      <c r="F285" s="163" t="str">
        <f t="shared" si="30"/>
        <v>фото</v>
      </c>
      <c r="G285" s="164"/>
      <c r="H285" s="152" t="s">
        <v>4886</v>
      </c>
      <c r="I285" s="155">
        <v>110</v>
      </c>
      <c r="J285" s="139" t="s">
        <v>593</v>
      </c>
      <c r="K285" s="135">
        <v>25</v>
      </c>
      <c r="L285" s="683">
        <v>1007.2</v>
      </c>
      <c r="M285" s="681">
        <f t="shared" si="29"/>
        <v>1107.92</v>
      </c>
      <c r="N285" s="137"/>
      <c r="O285" s="151"/>
      <c r="P285" s="86">
        <f t="shared" si="31"/>
        <v>0</v>
      </c>
      <c r="Q285" s="144">
        <v>4607105132474</v>
      </c>
      <c r="R285" s="140"/>
    </row>
    <row r="286" spans="1:18" ht="36" x14ac:dyDescent="0.2">
      <c r="A286" s="239">
        <v>270</v>
      </c>
      <c r="B286" s="136">
        <v>10075</v>
      </c>
      <c r="C286" s="142" t="s">
        <v>4952</v>
      </c>
      <c r="D286" s="141" t="s">
        <v>4804</v>
      </c>
      <c r="E286" s="143" t="s">
        <v>4805</v>
      </c>
      <c r="F286" s="163" t="str">
        <f t="shared" si="30"/>
        <v>фото</v>
      </c>
      <c r="G286" s="164"/>
      <c r="H286" s="152" t="s">
        <v>4887</v>
      </c>
      <c r="I286" s="155">
        <v>110</v>
      </c>
      <c r="J286" s="139" t="s">
        <v>593</v>
      </c>
      <c r="K286" s="135">
        <v>25</v>
      </c>
      <c r="L286" s="683">
        <v>1007.2</v>
      </c>
      <c r="M286" s="681">
        <f t="shared" si="29"/>
        <v>1107.92</v>
      </c>
      <c r="N286" s="137"/>
      <c r="O286" s="151"/>
      <c r="P286" s="86">
        <f t="shared" si="31"/>
        <v>0</v>
      </c>
      <c r="Q286" s="144">
        <v>4607105132481</v>
      </c>
      <c r="R286" s="140"/>
    </row>
    <row r="287" spans="1:18" ht="36" x14ac:dyDescent="0.2">
      <c r="A287" s="239">
        <v>271</v>
      </c>
      <c r="B287" s="136">
        <v>13713</v>
      </c>
      <c r="C287" s="142" t="s">
        <v>6055</v>
      </c>
      <c r="D287" s="141" t="s">
        <v>6056</v>
      </c>
      <c r="E287" s="143" t="s">
        <v>6057</v>
      </c>
      <c r="F287" s="163" t="str">
        <f t="shared" si="30"/>
        <v>фото</v>
      </c>
      <c r="G287" s="164"/>
      <c r="H287" s="152" t="s">
        <v>6058</v>
      </c>
      <c r="I287" s="155">
        <v>100</v>
      </c>
      <c r="J287" s="139" t="s">
        <v>593</v>
      </c>
      <c r="K287" s="135">
        <v>25</v>
      </c>
      <c r="L287" s="683">
        <v>1006.4</v>
      </c>
      <c r="M287" s="681">
        <f t="shared" si="29"/>
        <v>1107.04</v>
      </c>
      <c r="N287" s="137"/>
      <c r="O287" s="151"/>
      <c r="P287" s="86">
        <f t="shared" si="31"/>
        <v>0</v>
      </c>
      <c r="Q287" s="144">
        <v>4607105156074</v>
      </c>
      <c r="R287" s="140"/>
    </row>
    <row r="288" spans="1:18" ht="24" x14ac:dyDescent="0.2">
      <c r="A288" s="239">
        <v>272</v>
      </c>
      <c r="B288" s="136">
        <v>13714</v>
      </c>
      <c r="C288" s="142" t="s">
        <v>6059</v>
      </c>
      <c r="D288" s="141" t="s">
        <v>6060</v>
      </c>
      <c r="E288" s="143" t="s">
        <v>6061</v>
      </c>
      <c r="F288" s="163" t="str">
        <f t="shared" si="30"/>
        <v>фото</v>
      </c>
      <c r="G288" s="164"/>
      <c r="H288" s="152" t="s">
        <v>6062</v>
      </c>
      <c r="I288" s="155">
        <v>110</v>
      </c>
      <c r="J288" s="139" t="s">
        <v>593</v>
      </c>
      <c r="K288" s="135">
        <v>25</v>
      </c>
      <c r="L288" s="683">
        <v>1007.2</v>
      </c>
      <c r="M288" s="681">
        <f t="shared" si="29"/>
        <v>1107.92</v>
      </c>
      <c r="N288" s="137"/>
      <c r="O288" s="151"/>
      <c r="P288" s="86">
        <f t="shared" si="31"/>
        <v>0</v>
      </c>
      <c r="Q288" s="144">
        <v>4607105156081</v>
      </c>
      <c r="R288" s="140"/>
    </row>
    <row r="289" spans="1:18" ht="24" x14ac:dyDescent="0.2">
      <c r="A289" s="239">
        <v>273</v>
      </c>
      <c r="B289" s="136">
        <v>11142</v>
      </c>
      <c r="C289" s="142" t="s">
        <v>4953</v>
      </c>
      <c r="D289" s="141" t="s">
        <v>4806</v>
      </c>
      <c r="E289" s="143" t="s">
        <v>4807</v>
      </c>
      <c r="F289" s="163" t="str">
        <f t="shared" si="30"/>
        <v>фото</v>
      </c>
      <c r="G289" s="164"/>
      <c r="H289" s="152" t="s">
        <v>4888</v>
      </c>
      <c r="I289" s="155">
        <v>110</v>
      </c>
      <c r="J289" s="139" t="s">
        <v>593</v>
      </c>
      <c r="K289" s="135">
        <v>25</v>
      </c>
      <c r="L289" s="683">
        <v>1007.2</v>
      </c>
      <c r="M289" s="681">
        <f t="shared" si="29"/>
        <v>1107.92</v>
      </c>
      <c r="N289" s="137"/>
      <c r="O289" s="151"/>
      <c r="P289" s="86">
        <f t="shared" si="31"/>
        <v>0</v>
      </c>
      <c r="Q289" s="144">
        <v>4607105132498</v>
      </c>
      <c r="R289" s="140"/>
    </row>
    <row r="290" spans="1:18" ht="24" x14ac:dyDescent="0.2">
      <c r="A290" s="239">
        <v>274</v>
      </c>
      <c r="B290" s="136">
        <v>13715</v>
      </c>
      <c r="C290" s="142" t="s">
        <v>6063</v>
      </c>
      <c r="D290" s="141" t="s">
        <v>6064</v>
      </c>
      <c r="E290" s="143" t="s">
        <v>6065</v>
      </c>
      <c r="F290" s="163" t="str">
        <f t="shared" si="30"/>
        <v>фото</v>
      </c>
      <c r="G290" s="164"/>
      <c r="H290" s="152" t="s">
        <v>6066</v>
      </c>
      <c r="I290" s="155">
        <v>110</v>
      </c>
      <c r="J290" s="139" t="s">
        <v>593</v>
      </c>
      <c r="K290" s="135">
        <v>25</v>
      </c>
      <c r="L290" s="683">
        <v>1007.2</v>
      </c>
      <c r="M290" s="681">
        <f t="shared" si="29"/>
        <v>1107.92</v>
      </c>
      <c r="N290" s="137"/>
      <c r="O290" s="151"/>
      <c r="P290" s="86">
        <f t="shared" si="31"/>
        <v>0</v>
      </c>
      <c r="Q290" s="144">
        <v>4607105156098</v>
      </c>
      <c r="R290" s="140"/>
    </row>
    <row r="291" spans="1:18" ht="24" x14ac:dyDescent="0.2">
      <c r="A291" s="239">
        <v>275</v>
      </c>
      <c r="B291" s="136">
        <v>10410</v>
      </c>
      <c r="C291" s="142" t="s">
        <v>6067</v>
      </c>
      <c r="D291" s="141" t="s">
        <v>6068</v>
      </c>
      <c r="E291" s="143" t="s">
        <v>6069</v>
      </c>
      <c r="F291" s="163" t="str">
        <f t="shared" si="30"/>
        <v>фото</v>
      </c>
      <c r="G291" s="164"/>
      <c r="H291" s="152" t="s">
        <v>6070</v>
      </c>
      <c r="I291" s="155">
        <v>110</v>
      </c>
      <c r="J291" s="139" t="s">
        <v>593</v>
      </c>
      <c r="K291" s="135">
        <v>25</v>
      </c>
      <c r="L291" s="683">
        <v>1007.2</v>
      </c>
      <c r="M291" s="681">
        <f t="shared" si="29"/>
        <v>1107.92</v>
      </c>
      <c r="N291" s="137"/>
      <c r="O291" s="151"/>
      <c r="P291" s="86">
        <f t="shared" si="31"/>
        <v>0</v>
      </c>
      <c r="Q291" s="144">
        <v>4607105132504</v>
      </c>
      <c r="R291" s="140"/>
    </row>
    <row r="292" spans="1:18" ht="15.75" x14ac:dyDescent="0.2">
      <c r="A292" s="239">
        <v>276</v>
      </c>
      <c r="B292" s="233"/>
      <c r="C292" s="233"/>
      <c r="D292" s="234" t="s">
        <v>3615</v>
      </c>
      <c r="E292" s="234"/>
      <c r="F292" s="234"/>
      <c r="G292" s="234"/>
      <c r="H292" s="238"/>
      <c r="I292" s="235"/>
      <c r="J292" s="236"/>
      <c r="K292" s="236"/>
      <c r="L292" s="682"/>
      <c r="M292" s="681">
        <f t="shared" si="29"/>
        <v>0</v>
      </c>
      <c r="N292" s="238"/>
      <c r="O292" s="238"/>
      <c r="P292" s="238"/>
      <c r="Q292" s="238"/>
      <c r="R292" s="238"/>
    </row>
    <row r="293" spans="1:18" ht="22.5" x14ac:dyDescent="0.2">
      <c r="A293" s="239">
        <v>277</v>
      </c>
      <c r="B293" s="136">
        <v>13717</v>
      </c>
      <c r="C293" s="142" t="s">
        <v>6071</v>
      </c>
      <c r="D293" s="141" t="s">
        <v>6072</v>
      </c>
      <c r="E293" s="143" t="s">
        <v>6073</v>
      </c>
      <c r="F293" s="163" t="str">
        <f t="shared" ref="F293:F297" si="32">HYPERLINK("http://www.gardenbulbs.ru/images/Lilium_CL/thumbnails/"&amp;C293&amp;".jpg","фото")</f>
        <v>фото</v>
      </c>
      <c r="G293" s="164"/>
      <c r="H293" s="152" t="s">
        <v>6074</v>
      </c>
      <c r="I293" s="155" t="s">
        <v>984</v>
      </c>
      <c r="J293" s="139" t="s">
        <v>593</v>
      </c>
      <c r="K293" s="135">
        <v>25</v>
      </c>
      <c r="L293" s="683">
        <v>936.6</v>
      </c>
      <c r="M293" s="681">
        <f t="shared" si="29"/>
        <v>1030.2600000000002</v>
      </c>
      <c r="N293" s="137"/>
      <c r="O293" s="151"/>
      <c r="P293" s="86">
        <f>IF(ISERROR(L293*O293),0,L293*O293)</f>
        <v>0</v>
      </c>
      <c r="Q293" s="144">
        <v>4607105156111</v>
      </c>
      <c r="R293" s="140"/>
    </row>
    <row r="294" spans="1:18" ht="24" x14ac:dyDescent="0.2">
      <c r="A294" s="239">
        <v>278</v>
      </c>
      <c r="B294" s="136">
        <v>10320</v>
      </c>
      <c r="C294" s="142" t="s">
        <v>6075</v>
      </c>
      <c r="D294" s="141" t="s">
        <v>6076</v>
      </c>
      <c r="E294" s="143" t="s">
        <v>6077</v>
      </c>
      <c r="F294" s="163" t="str">
        <f t="shared" si="32"/>
        <v>фото</v>
      </c>
      <c r="G294" s="164"/>
      <c r="H294" s="152" t="s">
        <v>1434</v>
      </c>
      <c r="I294" s="155">
        <v>100</v>
      </c>
      <c r="J294" s="139" t="s">
        <v>593</v>
      </c>
      <c r="K294" s="135">
        <v>25</v>
      </c>
      <c r="L294" s="683">
        <v>956.2</v>
      </c>
      <c r="M294" s="681">
        <f t="shared" si="29"/>
        <v>1051.8200000000002</v>
      </c>
      <c r="N294" s="137"/>
      <c r="O294" s="151"/>
      <c r="P294" s="86">
        <f>IF(ISERROR(L294*O294),0,L294*O294)</f>
        <v>0</v>
      </c>
      <c r="Q294" s="144">
        <v>4607105132689</v>
      </c>
      <c r="R294" s="140"/>
    </row>
    <row r="295" spans="1:18" ht="36" x14ac:dyDescent="0.2">
      <c r="A295" s="239">
        <v>279</v>
      </c>
      <c r="B295" s="136">
        <v>11152</v>
      </c>
      <c r="C295" s="142" t="s">
        <v>6078</v>
      </c>
      <c r="D295" s="141" t="s">
        <v>6079</v>
      </c>
      <c r="E295" s="143" t="s">
        <v>6080</v>
      </c>
      <c r="F295" s="163" t="str">
        <f t="shared" si="32"/>
        <v>фото</v>
      </c>
      <c r="G295" s="164"/>
      <c r="H295" s="152" t="s">
        <v>4889</v>
      </c>
      <c r="I295" s="155">
        <v>90</v>
      </c>
      <c r="J295" s="139" t="s">
        <v>593</v>
      </c>
      <c r="K295" s="135">
        <v>25</v>
      </c>
      <c r="L295" s="683">
        <v>956.2</v>
      </c>
      <c r="M295" s="681">
        <f t="shared" si="29"/>
        <v>1051.8200000000002</v>
      </c>
      <c r="N295" s="137"/>
      <c r="O295" s="151"/>
      <c r="P295" s="86">
        <f>IF(ISERROR(L295*O295),0,L295*O295)</f>
        <v>0</v>
      </c>
      <c r="Q295" s="144">
        <v>4607105132696</v>
      </c>
      <c r="R295" s="140"/>
    </row>
    <row r="296" spans="1:18" ht="24" x14ac:dyDescent="0.2">
      <c r="A296" s="239">
        <v>280</v>
      </c>
      <c r="B296" s="136">
        <v>13719</v>
      </c>
      <c r="C296" s="142" t="s">
        <v>6081</v>
      </c>
      <c r="D296" s="141" t="s">
        <v>6082</v>
      </c>
      <c r="E296" s="143" t="s">
        <v>6083</v>
      </c>
      <c r="F296" s="163" t="str">
        <f t="shared" si="32"/>
        <v>фото</v>
      </c>
      <c r="G296" s="164"/>
      <c r="H296" s="152" t="s">
        <v>6084</v>
      </c>
      <c r="I296" s="155"/>
      <c r="J296" s="139" t="s">
        <v>593</v>
      </c>
      <c r="K296" s="135">
        <v>25</v>
      </c>
      <c r="L296" s="683">
        <v>955.5</v>
      </c>
      <c r="M296" s="681">
        <f t="shared" si="29"/>
        <v>1051.0500000000002</v>
      </c>
      <c r="N296" s="137"/>
      <c r="O296" s="151"/>
      <c r="P296" s="86">
        <f>IF(ISERROR(L296*O296),0,L296*O296)</f>
        <v>0</v>
      </c>
      <c r="Q296" s="144">
        <v>4607105156135</v>
      </c>
      <c r="R296" s="140"/>
    </row>
    <row r="297" spans="1:18" ht="24" x14ac:dyDescent="0.2">
      <c r="A297" s="239">
        <v>281</v>
      </c>
      <c r="B297" s="136">
        <v>11153</v>
      </c>
      <c r="C297" s="142" t="s">
        <v>6085</v>
      </c>
      <c r="D297" s="141" t="s">
        <v>6086</v>
      </c>
      <c r="E297" s="143" t="s">
        <v>6087</v>
      </c>
      <c r="F297" s="163" t="str">
        <f t="shared" si="32"/>
        <v>фото</v>
      </c>
      <c r="G297" s="164"/>
      <c r="H297" s="152" t="s">
        <v>6088</v>
      </c>
      <c r="I297" s="155">
        <v>100</v>
      </c>
      <c r="J297" s="139" t="s">
        <v>593</v>
      </c>
      <c r="K297" s="135">
        <v>25</v>
      </c>
      <c r="L297" s="683">
        <v>983.9</v>
      </c>
      <c r="M297" s="681">
        <f t="shared" si="29"/>
        <v>1082.29</v>
      </c>
      <c r="N297" s="137"/>
      <c r="O297" s="151"/>
      <c r="P297" s="86">
        <f>IF(ISERROR(L297*O297),0,L297*O297)</f>
        <v>0</v>
      </c>
      <c r="Q297" s="144">
        <v>4607105132733</v>
      </c>
      <c r="R297" s="140"/>
    </row>
    <row r="298" spans="1:18" ht="15.75" x14ac:dyDescent="0.2">
      <c r="A298" s="239">
        <v>282</v>
      </c>
      <c r="B298" s="233"/>
      <c r="C298" s="233"/>
      <c r="D298" s="234" t="s">
        <v>384</v>
      </c>
      <c r="E298" s="234"/>
      <c r="F298" s="234"/>
      <c r="G298" s="234"/>
      <c r="H298" s="238"/>
      <c r="I298" s="235"/>
      <c r="J298" s="236"/>
      <c r="K298" s="236"/>
      <c r="L298" s="682"/>
      <c r="M298" s="681">
        <f t="shared" si="29"/>
        <v>0</v>
      </c>
      <c r="N298" s="238"/>
      <c r="O298" s="238"/>
      <c r="P298" s="238"/>
      <c r="Q298" s="238"/>
      <c r="R298" s="238"/>
    </row>
    <row r="299" spans="1:18" ht="36" x14ac:dyDescent="0.2">
      <c r="A299" s="239">
        <v>283</v>
      </c>
      <c r="B299" s="136">
        <v>10328</v>
      </c>
      <c r="C299" s="142" t="s">
        <v>6089</v>
      </c>
      <c r="D299" s="141" t="s">
        <v>6090</v>
      </c>
      <c r="E299" s="143" t="s">
        <v>6091</v>
      </c>
      <c r="F299" s="163" t="str">
        <f t="shared" ref="F299:F364" si="33">HYPERLINK("http://www.gardenbulbs.ru/images/Lilium_CL/thumbnails/"&amp;C299&amp;".jpg","фото")</f>
        <v>фото</v>
      </c>
      <c r="G299" s="164"/>
      <c r="H299" s="152" t="s">
        <v>6092</v>
      </c>
      <c r="I299" s="155">
        <v>120</v>
      </c>
      <c r="J299" s="139" t="s">
        <v>593</v>
      </c>
      <c r="K299" s="135">
        <v>25</v>
      </c>
      <c r="L299" s="683">
        <v>480.3</v>
      </c>
      <c r="M299" s="681">
        <f t="shared" si="29"/>
        <v>528.33000000000004</v>
      </c>
      <c r="N299" s="137"/>
      <c r="O299" s="151"/>
      <c r="P299" s="86">
        <f t="shared" ref="P299:P330" si="34">IF(ISERROR(L299*O299),0,L299*O299)</f>
        <v>0</v>
      </c>
      <c r="Q299" s="144">
        <v>4607105132788</v>
      </c>
      <c r="R299" s="140"/>
    </row>
    <row r="300" spans="1:18" ht="24" x14ac:dyDescent="0.2">
      <c r="A300" s="239">
        <v>284</v>
      </c>
      <c r="B300" s="136">
        <v>10331</v>
      </c>
      <c r="C300" s="142" t="s">
        <v>1515</v>
      </c>
      <c r="D300" s="141" t="s">
        <v>27</v>
      </c>
      <c r="E300" s="143" t="s">
        <v>28</v>
      </c>
      <c r="F300" s="163" t="str">
        <f t="shared" si="33"/>
        <v>фото</v>
      </c>
      <c r="G300" s="164"/>
      <c r="H300" s="152" t="s">
        <v>29</v>
      </c>
      <c r="I300" s="155">
        <v>125</v>
      </c>
      <c r="J300" s="139" t="s">
        <v>593</v>
      </c>
      <c r="K300" s="135">
        <v>25</v>
      </c>
      <c r="L300" s="683">
        <v>561.79999999999995</v>
      </c>
      <c r="M300" s="681">
        <f t="shared" si="29"/>
        <v>617.98</v>
      </c>
      <c r="N300" s="137"/>
      <c r="O300" s="151"/>
      <c r="P300" s="86">
        <f t="shared" si="34"/>
        <v>0</v>
      </c>
      <c r="Q300" s="144">
        <v>4607105132818</v>
      </c>
      <c r="R300" s="140"/>
    </row>
    <row r="301" spans="1:18" ht="15.75" x14ac:dyDescent="0.2">
      <c r="A301" s="239">
        <v>285</v>
      </c>
      <c r="B301" s="136">
        <v>10332</v>
      </c>
      <c r="C301" s="142" t="s">
        <v>1516</v>
      </c>
      <c r="D301" s="141" t="s">
        <v>387</v>
      </c>
      <c r="E301" s="143" t="s">
        <v>386</v>
      </c>
      <c r="F301" s="163" t="str">
        <f t="shared" si="33"/>
        <v>фото</v>
      </c>
      <c r="G301" s="164"/>
      <c r="H301" s="152" t="s">
        <v>388</v>
      </c>
      <c r="I301" s="155">
        <v>110</v>
      </c>
      <c r="J301" s="139" t="s">
        <v>593</v>
      </c>
      <c r="K301" s="135">
        <v>25</v>
      </c>
      <c r="L301" s="683">
        <v>538.5</v>
      </c>
      <c r="M301" s="681">
        <f t="shared" si="29"/>
        <v>592.35</v>
      </c>
      <c r="N301" s="137"/>
      <c r="O301" s="151"/>
      <c r="P301" s="86">
        <f t="shared" si="34"/>
        <v>0</v>
      </c>
      <c r="Q301" s="144">
        <v>4607105132825</v>
      </c>
      <c r="R301" s="140"/>
    </row>
    <row r="302" spans="1:18" ht="24" x14ac:dyDescent="0.2">
      <c r="A302" s="239">
        <v>286</v>
      </c>
      <c r="B302" s="136">
        <v>10333</v>
      </c>
      <c r="C302" s="142" t="s">
        <v>1517</v>
      </c>
      <c r="D302" s="141" t="s">
        <v>390</v>
      </c>
      <c r="E302" s="143" t="s">
        <v>389</v>
      </c>
      <c r="F302" s="163" t="str">
        <f t="shared" si="33"/>
        <v>фото</v>
      </c>
      <c r="G302" s="164"/>
      <c r="H302" s="152" t="s">
        <v>391</v>
      </c>
      <c r="I302" s="155">
        <v>125</v>
      </c>
      <c r="J302" s="139" t="s">
        <v>593</v>
      </c>
      <c r="K302" s="135">
        <v>25</v>
      </c>
      <c r="L302" s="683">
        <v>700.8</v>
      </c>
      <c r="M302" s="681">
        <f t="shared" si="29"/>
        <v>770.88</v>
      </c>
      <c r="N302" s="137"/>
      <c r="O302" s="151"/>
      <c r="P302" s="86">
        <f t="shared" si="34"/>
        <v>0</v>
      </c>
      <c r="Q302" s="144">
        <v>4607105132832</v>
      </c>
      <c r="R302" s="140"/>
    </row>
    <row r="303" spans="1:18" ht="24" x14ac:dyDescent="0.2">
      <c r="A303" s="239">
        <v>287</v>
      </c>
      <c r="B303" s="136">
        <v>10334</v>
      </c>
      <c r="C303" s="142" t="s">
        <v>4271</v>
      </c>
      <c r="D303" s="141" t="s">
        <v>4272</v>
      </c>
      <c r="E303" s="143" t="s">
        <v>4273</v>
      </c>
      <c r="F303" s="163" t="str">
        <f t="shared" si="33"/>
        <v>фото</v>
      </c>
      <c r="G303" s="164"/>
      <c r="H303" s="152" t="s">
        <v>4274</v>
      </c>
      <c r="I303" s="155">
        <v>110</v>
      </c>
      <c r="J303" s="139" t="s">
        <v>26</v>
      </c>
      <c r="K303" s="135">
        <v>25</v>
      </c>
      <c r="L303" s="683">
        <v>553</v>
      </c>
      <c r="M303" s="681">
        <f t="shared" si="29"/>
        <v>608.30000000000007</v>
      </c>
      <c r="N303" s="137"/>
      <c r="O303" s="151"/>
      <c r="P303" s="86">
        <f t="shared" si="34"/>
        <v>0</v>
      </c>
      <c r="Q303" s="144">
        <v>4607105132849</v>
      </c>
      <c r="R303" s="140"/>
    </row>
    <row r="304" spans="1:18" ht="36" x14ac:dyDescent="0.2">
      <c r="A304" s="239">
        <v>288</v>
      </c>
      <c r="B304" s="136">
        <v>10335</v>
      </c>
      <c r="C304" s="142" t="s">
        <v>4275</v>
      </c>
      <c r="D304" s="141" t="s">
        <v>4276</v>
      </c>
      <c r="E304" s="143" t="s">
        <v>4277</v>
      </c>
      <c r="F304" s="163" t="str">
        <f t="shared" si="33"/>
        <v>фото</v>
      </c>
      <c r="G304" s="164"/>
      <c r="H304" s="152" t="s">
        <v>4278</v>
      </c>
      <c r="I304" s="155">
        <v>140</v>
      </c>
      <c r="J304" s="139" t="s">
        <v>593</v>
      </c>
      <c r="K304" s="135">
        <v>25</v>
      </c>
      <c r="L304" s="683">
        <v>455.9</v>
      </c>
      <c r="M304" s="681">
        <f t="shared" si="29"/>
        <v>501.49</v>
      </c>
      <c r="N304" s="137"/>
      <c r="O304" s="151"/>
      <c r="P304" s="86">
        <f t="shared" si="34"/>
        <v>0</v>
      </c>
      <c r="Q304" s="144">
        <v>4607105132856</v>
      </c>
      <c r="R304" s="140"/>
    </row>
    <row r="305" spans="1:18" ht="36" x14ac:dyDescent="0.2">
      <c r="A305" s="239">
        <v>289</v>
      </c>
      <c r="B305" s="136">
        <v>11155</v>
      </c>
      <c r="C305" s="142" t="s">
        <v>6093</v>
      </c>
      <c r="D305" s="141" t="s">
        <v>6094</v>
      </c>
      <c r="E305" s="143" t="s">
        <v>6095</v>
      </c>
      <c r="F305" s="163" t="str">
        <f t="shared" si="33"/>
        <v>фото</v>
      </c>
      <c r="G305" s="164"/>
      <c r="H305" s="152" t="s">
        <v>6096</v>
      </c>
      <c r="I305" s="155">
        <v>120</v>
      </c>
      <c r="J305" s="139" t="s">
        <v>593</v>
      </c>
      <c r="K305" s="135">
        <v>25</v>
      </c>
      <c r="L305" s="683">
        <v>718.4</v>
      </c>
      <c r="M305" s="681">
        <f t="shared" si="29"/>
        <v>790.24</v>
      </c>
      <c r="N305" s="137"/>
      <c r="O305" s="151"/>
      <c r="P305" s="86">
        <f t="shared" si="34"/>
        <v>0</v>
      </c>
      <c r="Q305" s="144">
        <v>4607105132870</v>
      </c>
      <c r="R305" s="140"/>
    </row>
    <row r="306" spans="1:18" ht="36" x14ac:dyDescent="0.2">
      <c r="A306" s="239">
        <v>290</v>
      </c>
      <c r="B306" s="136">
        <v>11156</v>
      </c>
      <c r="C306" s="142" t="s">
        <v>6097</v>
      </c>
      <c r="D306" s="141" t="s">
        <v>6098</v>
      </c>
      <c r="E306" s="143" t="s">
        <v>6099</v>
      </c>
      <c r="F306" s="163" t="str">
        <f t="shared" si="33"/>
        <v>фото</v>
      </c>
      <c r="G306" s="164"/>
      <c r="H306" s="152" t="s">
        <v>6100</v>
      </c>
      <c r="I306" s="155">
        <v>120</v>
      </c>
      <c r="J306" s="139" t="s">
        <v>594</v>
      </c>
      <c r="K306" s="135">
        <v>25</v>
      </c>
      <c r="L306" s="683">
        <v>671.4</v>
      </c>
      <c r="M306" s="681">
        <f t="shared" si="29"/>
        <v>738.54000000000008</v>
      </c>
      <c r="N306" s="137"/>
      <c r="O306" s="151"/>
      <c r="P306" s="86">
        <f t="shared" si="34"/>
        <v>0</v>
      </c>
      <c r="Q306" s="144">
        <v>4607105132887</v>
      </c>
      <c r="R306" s="140"/>
    </row>
    <row r="307" spans="1:18" ht="24" x14ac:dyDescent="0.2">
      <c r="A307" s="239">
        <v>291</v>
      </c>
      <c r="B307" s="136">
        <v>10337</v>
      </c>
      <c r="C307" s="142" t="s">
        <v>1518</v>
      </c>
      <c r="D307" s="141" t="s">
        <v>393</v>
      </c>
      <c r="E307" s="143" t="s">
        <v>392</v>
      </c>
      <c r="F307" s="163" t="str">
        <f t="shared" si="33"/>
        <v>фото</v>
      </c>
      <c r="G307" s="164"/>
      <c r="H307" s="152" t="s">
        <v>394</v>
      </c>
      <c r="I307" s="155">
        <v>110</v>
      </c>
      <c r="J307" s="139" t="s">
        <v>589</v>
      </c>
      <c r="K307" s="135">
        <v>25</v>
      </c>
      <c r="L307" s="683">
        <v>582.9</v>
      </c>
      <c r="M307" s="681">
        <f t="shared" si="29"/>
        <v>641.19000000000005</v>
      </c>
      <c r="N307" s="137"/>
      <c r="O307" s="151"/>
      <c r="P307" s="86">
        <f t="shared" si="34"/>
        <v>0</v>
      </c>
      <c r="Q307" s="144">
        <v>4607105132894</v>
      </c>
      <c r="R307" s="140"/>
    </row>
    <row r="308" spans="1:18" ht="24" x14ac:dyDescent="0.2">
      <c r="A308" s="239">
        <v>292</v>
      </c>
      <c r="B308" s="136">
        <v>10338</v>
      </c>
      <c r="C308" s="142" t="s">
        <v>2453</v>
      </c>
      <c r="D308" s="141" t="s">
        <v>2382</v>
      </c>
      <c r="E308" s="143" t="s">
        <v>2383</v>
      </c>
      <c r="F308" s="163" t="str">
        <f t="shared" si="33"/>
        <v>фото</v>
      </c>
      <c r="G308" s="164"/>
      <c r="H308" s="152" t="s">
        <v>2424</v>
      </c>
      <c r="I308" s="155">
        <v>110</v>
      </c>
      <c r="J308" s="139" t="s">
        <v>593</v>
      </c>
      <c r="K308" s="135">
        <v>25</v>
      </c>
      <c r="L308" s="683">
        <v>553.4</v>
      </c>
      <c r="M308" s="681">
        <f t="shared" si="29"/>
        <v>608.74</v>
      </c>
      <c r="N308" s="137"/>
      <c r="O308" s="151"/>
      <c r="P308" s="86">
        <f t="shared" si="34"/>
        <v>0</v>
      </c>
      <c r="Q308" s="144">
        <v>4607105132900</v>
      </c>
      <c r="R308" s="140"/>
    </row>
    <row r="309" spans="1:18" ht="31.5" customHeight="1" x14ac:dyDescent="0.2">
      <c r="A309" s="239">
        <v>293</v>
      </c>
      <c r="B309" s="136">
        <v>13720</v>
      </c>
      <c r="C309" s="142" t="s">
        <v>6463</v>
      </c>
      <c r="D309" s="141" t="s">
        <v>6460</v>
      </c>
      <c r="E309" s="143" t="s">
        <v>6461</v>
      </c>
      <c r="F309" s="163" t="str">
        <f t="shared" si="33"/>
        <v>фото</v>
      </c>
      <c r="G309" s="164"/>
      <c r="H309" s="152" t="s">
        <v>6462</v>
      </c>
      <c r="I309" s="155">
        <v>50</v>
      </c>
      <c r="J309" s="139" t="s">
        <v>594</v>
      </c>
      <c r="K309" s="135">
        <v>25</v>
      </c>
      <c r="L309" s="683">
        <v>636.5</v>
      </c>
      <c r="M309" s="681">
        <f t="shared" si="29"/>
        <v>700.15000000000009</v>
      </c>
      <c r="N309" s="137"/>
      <c r="O309" s="151"/>
      <c r="P309" s="86">
        <f t="shared" si="34"/>
        <v>0</v>
      </c>
      <c r="Q309" s="144">
        <v>4607105156142</v>
      </c>
      <c r="R309" s="140"/>
    </row>
    <row r="310" spans="1:18" ht="36" x14ac:dyDescent="0.2">
      <c r="A310" s="239">
        <v>294</v>
      </c>
      <c r="B310" s="136">
        <v>10339</v>
      </c>
      <c r="C310" s="142" t="s">
        <v>4279</v>
      </c>
      <c r="D310" s="141" t="s">
        <v>4280</v>
      </c>
      <c r="E310" s="143" t="s">
        <v>4281</v>
      </c>
      <c r="F310" s="163" t="str">
        <f t="shared" si="33"/>
        <v>фото</v>
      </c>
      <c r="G310" s="164"/>
      <c r="H310" s="152" t="s">
        <v>4282</v>
      </c>
      <c r="I310" s="155">
        <v>120</v>
      </c>
      <c r="J310" s="139" t="s">
        <v>593</v>
      </c>
      <c r="K310" s="135">
        <v>25</v>
      </c>
      <c r="L310" s="683">
        <v>536.70000000000005</v>
      </c>
      <c r="M310" s="681">
        <f t="shared" si="29"/>
        <v>590.37000000000012</v>
      </c>
      <c r="N310" s="137"/>
      <c r="O310" s="151"/>
      <c r="P310" s="86">
        <f t="shared" si="34"/>
        <v>0</v>
      </c>
      <c r="Q310" s="144">
        <v>4607105132917</v>
      </c>
      <c r="R310" s="140"/>
    </row>
    <row r="311" spans="1:18" ht="36" x14ac:dyDescent="0.2">
      <c r="A311" s="239">
        <v>295</v>
      </c>
      <c r="B311" s="136">
        <v>10340</v>
      </c>
      <c r="C311" s="142" t="s">
        <v>1519</v>
      </c>
      <c r="D311" s="141" t="s">
        <v>30</v>
      </c>
      <c r="E311" s="143" t="s">
        <v>31</v>
      </c>
      <c r="F311" s="163" t="str">
        <f t="shared" si="33"/>
        <v>фото</v>
      </c>
      <c r="G311" s="164"/>
      <c r="H311" s="152" t="s">
        <v>1435</v>
      </c>
      <c r="I311" s="155">
        <v>120</v>
      </c>
      <c r="J311" s="139" t="s">
        <v>593</v>
      </c>
      <c r="K311" s="135">
        <v>25</v>
      </c>
      <c r="L311" s="683">
        <v>572.29999999999995</v>
      </c>
      <c r="M311" s="681">
        <f t="shared" si="29"/>
        <v>629.53</v>
      </c>
      <c r="N311" s="137"/>
      <c r="O311" s="151"/>
      <c r="P311" s="86">
        <f t="shared" si="34"/>
        <v>0</v>
      </c>
      <c r="Q311" s="144">
        <v>4607105132924</v>
      </c>
      <c r="R311" s="140"/>
    </row>
    <row r="312" spans="1:18" ht="24" x14ac:dyDescent="0.2">
      <c r="A312" s="239">
        <v>296</v>
      </c>
      <c r="B312" s="136">
        <v>10341</v>
      </c>
      <c r="C312" s="142" t="s">
        <v>4283</v>
      </c>
      <c r="D312" s="141" t="s">
        <v>4284</v>
      </c>
      <c r="E312" s="143" t="s">
        <v>4285</v>
      </c>
      <c r="F312" s="163" t="str">
        <f t="shared" si="33"/>
        <v>фото</v>
      </c>
      <c r="G312" s="164"/>
      <c r="H312" s="152" t="s">
        <v>4286</v>
      </c>
      <c r="I312" s="155">
        <v>110</v>
      </c>
      <c r="J312" s="139" t="s">
        <v>593</v>
      </c>
      <c r="K312" s="135">
        <v>25</v>
      </c>
      <c r="L312" s="683">
        <v>536.70000000000005</v>
      </c>
      <c r="M312" s="681">
        <f t="shared" si="29"/>
        <v>590.37000000000012</v>
      </c>
      <c r="N312" s="137"/>
      <c r="O312" s="151"/>
      <c r="P312" s="86">
        <f t="shared" si="34"/>
        <v>0</v>
      </c>
      <c r="Q312" s="144">
        <v>4607105132948</v>
      </c>
      <c r="R312" s="140"/>
    </row>
    <row r="313" spans="1:18" ht="36" x14ac:dyDescent="0.2">
      <c r="A313" s="239">
        <v>297</v>
      </c>
      <c r="B313" s="136">
        <v>10345</v>
      </c>
      <c r="C313" s="142" t="s">
        <v>2942</v>
      </c>
      <c r="D313" s="141" t="s">
        <v>2943</v>
      </c>
      <c r="E313" s="143" t="s">
        <v>2944</v>
      </c>
      <c r="F313" s="163" t="str">
        <f t="shared" si="33"/>
        <v>фото</v>
      </c>
      <c r="G313" s="164"/>
      <c r="H313" s="152" t="s">
        <v>2945</v>
      </c>
      <c r="I313" s="155">
        <v>110</v>
      </c>
      <c r="J313" s="139" t="s">
        <v>26</v>
      </c>
      <c r="K313" s="135">
        <v>25</v>
      </c>
      <c r="L313" s="683">
        <v>553.4</v>
      </c>
      <c r="M313" s="681">
        <f t="shared" si="29"/>
        <v>608.74</v>
      </c>
      <c r="N313" s="137"/>
      <c r="O313" s="151"/>
      <c r="P313" s="86">
        <f t="shared" si="34"/>
        <v>0</v>
      </c>
      <c r="Q313" s="144">
        <v>4607105132979</v>
      </c>
      <c r="R313" s="140"/>
    </row>
    <row r="314" spans="1:18" ht="24" x14ac:dyDescent="0.2">
      <c r="A314" s="239">
        <v>298</v>
      </c>
      <c r="B314" s="136">
        <v>10346</v>
      </c>
      <c r="C314" s="142" t="s">
        <v>3616</v>
      </c>
      <c r="D314" s="141" t="s">
        <v>2946</v>
      </c>
      <c r="E314" s="143" t="s">
        <v>2947</v>
      </c>
      <c r="F314" s="163" t="str">
        <f t="shared" si="33"/>
        <v>фото</v>
      </c>
      <c r="G314" s="164"/>
      <c r="H314" s="152" t="s">
        <v>3617</v>
      </c>
      <c r="I314" s="155">
        <v>110</v>
      </c>
      <c r="J314" s="139" t="s">
        <v>26</v>
      </c>
      <c r="K314" s="135">
        <v>25</v>
      </c>
      <c r="L314" s="683">
        <v>578.4</v>
      </c>
      <c r="M314" s="681">
        <f t="shared" si="29"/>
        <v>636.24</v>
      </c>
      <c r="N314" s="137"/>
      <c r="O314" s="151"/>
      <c r="P314" s="86">
        <f t="shared" si="34"/>
        <v>0</v>
      </c>
      <c r="Q314" s="144">
        <v>4607105132986</v>
      </c>
      <c r="R314" s="140"/>
    </row>
    <row r="315" spans="1:18" ht="36" x14ac:dyDescent="0.2">
      <c r="A315" s="239">
        <v>299</v>
      </c>
      <c r="B315" s="136">
        <v>10347</v>
      </c>
      <c r="C315" s="142" t="s">
        <v>3618</v>
      </c>
      <c r="D315" s="141" t="s">
        <v>3619</v>
      </c>
      <c r="E315" s="143" t="s">
        <v>3620</v>
      </c>
      <c r="F315" s="163" t="str">
        <f t="shared" si="33"/>
        <v>фото</v>
      </c>
      <c r="G315" s="164"/>
      <c r="H315" s="152" t="s">
        <v>3621</v>
      </c>
      <c r="I315" s="155">
        <v>110</v>
      </c>
      <c r="J315" s="139" t="s">
        <v>26</v>
      </c>
      <c r="K315" s="135">
        <v>25</v>
      </c>
      <c r="L315" s="683">
        <v>553</v>
      </c>
      <c r="M315" s="681">
        <f t="shared" si="29"/>
        <v>608.30000000000007</v>
      </c>
      <c r="N315" s="137"/>
      <c r="O315" s="151"/>
      <c r="P315" s="86">
        <f t="shared" si="34"/>
        <v>0</v>
      </c>
      <c r="Q315" s="144">
        <v>4607105132993</v>
      </c>
      <c r="R315" s="140"/>
    </row>
    <row r="316" spans="1:18" ht="24" x14ac:dyDescent="0.2">
      <c r="A316" s="239">
        <v>300</v>
      </c>
      <c r="B316" s="136">
        <v>10348</v>
      </c>
      <c r="C316" s="142" t="s">
        <v>2948</v>
      </c>
      <c r="D316" s="141" t="s">
        <v>2949</v>
      </c>
      <c r="E316" s="143" t="s">
        <v>2950</v>
      </c>
      <c r="F316" s="163" t="str">
        <f t="shared" si="33"/>
        <v>фото</v>
      </c>
      <c r="G316" s="164"/>
      <c r="H316" s="152" t="s">
        <v>2951</v>
      </c>
      <c r="I316" s="155">
        <v>110</v>
      </c>
      <c r="J316" s="139" t="s">
        <v>26</v>
      </c>
      <c r="K316" s="135">
        <v>25</v>
      </c>
      <c r="L316" s="683">
        <v>534</v>
      </c>
      <c r="M316" s="681">
        <f t="shared" si="29"/>
        <v>587.40000000000009</v>
      </c>
      <c r="N316" s="137"/>
      <c r="O316" s="151"/>
      <c r="P316" s="86">
        <f t="shared" si="34"/>
        <v>0</v>
      </c>
      <c r="Q316" s="144">
        <v>4607105133013</v>
      </c>
      <c r="R316" s="140"/>
    </row>
    <row r="317" spans="1:18" ht="24" x14ac:dyDescent="0.2">
      <c r="A317" s="239">
        <v>301</v>
      </c>
      <c r="B317" s="136">
        <v>10349</v>
      </c>
      <c r="C317" s="142" t="s">
        <v>3622</v>
      </c>
      <c r="D317" s="141" t="s">
        <v>3623</v>
      </c>
      <c r="E317" s="143" t="s">
        <v>3624</v>
      </c>
      <c r="F317" s="163" t="str">
        <f t="shared" si="33"/>
        <v>фото</v>
      </c>
      <c r="G317" s="164"/>
      <c r="H317" s="152" t="s">
        <v>3625</v>
      </c>
      <c r="I317" s="155">
        <v>105</v>
      </c>
      <c r="J317" s="139" t="s">
        <v>593</v>
      </c>
      <c r="K317" s="135">
        <v>25</v>
      </c>
      <c r="L317" s="683">
        <v>553.4</v>
      </c>
      <c r="M317" s="681">
        <f t="shared" si="29"/>
        <v>608.74</v>
      </c>
      <c r="N317" s="137"/>
      <c r="O317" s="151"/>
      <c r="P317" s="86">
        <f t="shared" si="34"/>
        <v>0</v>
      </c>
      <c r="Q317" s="144">
        <v>4607105133020</v>
      </c>
      <c r="R317" s="140"/>
    </row>
    <row r="318" spans="1:18" ht="24" x14ac:dyDescent="0.2">
      <c r="A318" s="239">
        <v>302</v>
      </c>
      <c r="B318" s="136">
        <v>10350</v>
      </c>
      <c r="C318" s="142" t="s">
        <v>4287</v>
      </c>
      <c r="D318" s="141" t="s">
        <v>4288</v>
      </c>
      <c r="E318" s="143" t="s">
        <v>4289</v>
      </c>
      <c r="F318" s="163" t="str">
        <f t="shared" si="33"/>
        <v>фото</v>
      </c>
      <c r="G318" s="164"/>
      <c r="H318" s="152" t="s">
        <v>4290</v>
      </c>
      <c r="I318" s="155">
        <v>120</v>
      </c>
      <c r="J318" s="139" t="s">
        <v>593</v>
      </c>
      <c r="K318" s="135">
        <v>25</v>
      </c>
      <c r="L318" s="683">
        <v>689.9</v>
      </c>
      <c r="M318" s="681">
        <f t="shared" si="29"/>
        <v>758.89</v>
      </c>
      <c r="N318" s="137"/>
      <c r="O318" s="151"/>
      <c r="P318" s="86">
        <f t="shared" si="34"/>
        <v>0</v>
      </c>
      <c r="Q318" s="144">
        <v>4607105133044</v>
      </c>
      <c r="R318" s="140"/>
    </row>
    <row r="319" spans="1:18" ht="24" x14ac:dyDescent="0.2">
      <c r="A319" s="239">
        <v>303</v>
      </c>
      <c r="B319" s="136">
        <v>10352</v>
      </c>
      <c r="C319" s="142" t="s">
        <v>4291</v>
      </c>
      <c r="D319" s="141" t="s">
        <v>4292</v>
      </c>
      <c r="E319" s="143" t="s">
        <v>4293</v>
      </c>
      <c r="F319" s="163" t="str">
        <f t="shared" si="33"/>
        <v>фото</v>
      </c>
      <c r="G319" s="164"/>
      <c r="H319" s="152" t="s">
        <v>4294</v>
      </c>
      <c r="I319" s="155">
        <v>120</v>
      </c>
      <c r="J319" s="139" t="s">
        <v>593</v>
      </c>
      <c r="K319" s="135">
        <v>25</v>
      </c>
      <c r="L319" s="683">
        <v>515.20000000000005</v>
      </c>
      <c r="M319" s="681">
        <f t="shared" si="29"/>
        <v>566.72000000000014</v>
      </c>
      <c r="N319" s="137"/>
      <c r="O319" s="151"/>
      <c r="P319" s="86">
        <f t="shared" si="34"/>
        <v>0</v>
      </c>
      <c r="Q319" s="144">
        <v>4607105133068</v>
      </c>
      <c r="R319" s="140"/>
    </row>
    <row r="320" spans="1:18" ht="24" x14ac:dyDescent="0.2">
      <c r="A320" s="239">
        <v>304</v>
      </c>
      <c r="B320" s="136">
        <v>10353</v>
      </c>
      <c r="C320" s="142" t="s">
        <v>4295</v>
      </c>
      <c r="D320" s="141" t="s">
        <v>4296</v>
      </c>
      <c r="E320" s="143" t="s">
        <v>4297</v>
      </c>
      <c r="F320" s="163" t="str">
        <f t="shared" si="33"/>
        <v>фото</v>
      </c>
      <c r="G320" s="164"/>
      <c r="H320" s="152" t="s">
        <v>4298</v>
      </c>
      <c r="I320" s="155">
        <v>120</v>
      </c>
      <c r="J320" s="139" t="s">
        <v>593</v>
      </c>
      <c r="K320" s="135">
        <v>25</v>
      </c>
      <c r="L320" s="683">
        <v>634.6</v>
      </c>
      <c r="M320" s="681">
        <f t="shared" si="29"/>
        <v>698.06000000000006</v>
      </c>
      <c r="N320" s="137"/>
      <c r="O320" s="151"/>
      <c r="P320" s="86">
        <f t="shared" si="34"/>
        <v>0</v>
      </c>
      <c r="Q320" s="144">
        <v>4607105133075</v>
      </c>
      <c r="R320" s="140"/>
    </row>
    <row r="321" spans="1:18" ht="24" x14ac:dyDescent="0.2">
      <c r="A321" s="239">
        <v>305</v>
      </c>
      <c r="B321" s="136">
        <v>13721</v>
      </c>
      <c r="C321" s="142" t="s">
        <v>6101</v>
      </c>
      <c r="D321" s="141" t="s">
        <v>6102</v>
      </c>
      <c r="E321" s="143" t="s">
        <v>6103</v>
      </c>
      <c r="F321" s="163" t="str">
        <f t="shared" si="33"/>
        <v>фото</v>
      </c>
      <c r="G321" s="164"/>
      <c r="H321" s="152" t="s">
        <v>6104</v>
      </c>
      <c r="I321" s="155">
        <v>120</v>
      </c>
      <c r="J321" s="139" t="s">
        <v>593</v>
      </c>
      <c r="K321" s="135">
        <v>25</v>
      </c>
      <c r="L321" s="683">
        <v>646.20000000000005</v>
      </c>
      <c r="M321" s="681">
        <f t="shared" si="29"/>
        <v>710.82000000000016</v>
      </c>
      <c r="N321" s="137"/>
      <c r="O321" s="151"/>
      <c r="P321" s="86">
        <f t="shared" si="34"/>
        <v>0</v>
      </c>
      <c r="Q321" s="144">
        <v>4607105156159</v>
      </c>
      <c r="R321" s="140"/>
    </row>
    <row r="322" spans="1:18" ht="36" x14ac:dyDescent="0.2">
      <c r="A322" s="239">
        <v>306</v>
      </c>
      <c r="B322" s="136">
        <v>10354</v>
      </c>
      <c r="C322" s="142" t="s">
        <v>4299</v>
      </c>
      <c r="D322" s="141" t="s">
        <v>4064</v>
      </c>
      <c r="E322" s="143" t="s">
        <v>4029</v>
      </c>
      <c r="F322" s="163" t="str">
        <f t="shared" si="33"/>
        <v>фото</v>
      </c>
      <c r="G322" s="164"/>
      <c r="H322" s="152" t="s">
        <v>4300</v>
      </c>
      <c r="I322" s="155">
        <v>120</v>
      </c>
      <c r="J322" s="139" t="s">
        <v>26</v>
      </c>
      <c r="K322" s="135">
        <v>25</v>
      </c>
      <c r="L322" s="683">
        <v>553.4</v>
      </c>
      <c r="M322" s="681">
        <f t="shared" si="29"/>
        <v>608.74</v>
      </c>
      <c r="N322" s="137"/>
      <c r="O322" s="151"/>
      <c r="P322" s="86">
        <f t="shared" si="34"/>
        <v>0</v>
      </c>
      <c r="Q322" s="144">
        <v>4607105133082</v>
      </c>
      <c r="R322" s="140"/>
    </row>
    <row r="323" spans="1:18" ht="24" x14ac:dyDescent="0.2">
      <c r="A323" s="239">
        <v>307</v>
      </c>
      <c r="B323" s="136">
        <v>10355</v>
      </c>
      <c r="C323" s="142" t="s">
        <v>2454</v>
      </c>
      <c r="D323" s="141" t="s">
        <v>2384</v>
      </c>
      <c r="E323" s="143" t="s">
        <v>2385</v>
      </c>
      <c r="F323" s="163" t="str">
        <f t="shared" si="33"/>
        <v>фото</v>
      </c>
      <c r="G323" s="164"/>
      <c r="H323" s="152" t="s">
        <v>2425</v>
      </c>
      <c r="I323" s="155">
        <v>120</v>
      </c>
      <c r="J323" s="139" t="s">
        <v>593</v>
      </c>
      <c r="K323" s="135">
        <v>25</v>
      </c>
      <c r="L323" s="683">
        <v>491.9</v>
      </c>
      <c r="M323" s="681">
        <f t="shared" si="29"/>
        <v>541.09</v>
      </c>
      <c r="N323" s="137"/>
      <c r="O323" s="151"/>
      <c r="P323" s="86">
        <f t="shared" si="34"/>
        <v>0</v>
      </c>
      <c r="Q323" s="144">
        <v>4607105133099</v>
      </c>
      <c r="R323" s="140"/>
    </row>
    <row r="324" spans="1:18" ht="24" x14ac:dyDescent="0.2">
      <c r="A324" s="239">
        <v>308</v>
      </c>
      <c r="B324" s="136">
        <v>10356</v>
      </c>
      <c r="C324" s="142" t="s">
        <v>2455</v>
      </c>
      <c r="D324" s="141" t="s">
        <v>2386</v>
      </c>
      <c r="E324" s="143" t="s">
        <v>2387</v>
      </c>
      <c r="F324" s="163" t="str">
        <f t="shared" si="33"/>
        <v>фото</v>
      </c>
      <c r="G324" s="164"/>
      <c r="H324" s="152" t="s">
        <v>2426</v>
      </c>
      <c r="I324" s="155">
        <v>120</v>
      </c>
      <c r="J324" s="139" t="s">
        <v>593</v>
      </c>
      <c r="K324" s="135">
        <v>25</v>
      </c>
      <c r="L324" s="683">
        <v>689.1</v>
      </c>
      <c r="M324" s="681">
        <f t="shared" si="29"/>
        <v>758.0100000000001</v>
      </c>
      <c r="N324" s="137"/>
      <c r="O324" s="151"/>
      <c r="P324" s="86">
        <f t="shared" si="34"/>
        <v>0</v>
      </c>
      <c r="Q324" s="144">
        <v>4607105133105</v>
      </c>
      <c r="R324" s="140"/>
    </row>
    <row r="325" spans="1:18" ht="24" x14ac:dyDescent="0.2">
      <c r="A325" s="239">
        <v>309</v>
      </c>
      <c r="B325" s="136">
        <v>10357</v>
      </c>
      <c r="C325" s="142" t="s">
        <v>3626</v>
      </c>
      <c r="D325" s="141" t="s">
        <v>6105</v>
      </c>
      <c r="E325" s="143" t="s">
        <v>3627</v>
      </c>
      <c r="F325" s="163" t="str">
        <f t="shared" si="33"/>
        <v>фото</v>
      </c>
      <c r="G325" s="164"/>
      <c r="H325" s="152" t="s">
        <v>3628</v>
      </c>
      <c r="I325" s="155">
        <v>110</v>
      </c>
      <c r="J325" s="139" t="s">
        <v>593</v>
      </c>
      <c r="K325" s="135">
        <v>25</v>
      </c>
      <c r="L325" s="683">
        <v>488.6</v>
      </c>
      <c r="M325" s="681">
        <f t="shared" si="29"/>
        <v>537.46</v>
      </c>
      <c r="N325" s="137"/>
      <c r="O325" s="151"/>
      <c r="P325" s="86">
        <f t="shared" si="34"/>
        <v>0</v>
      </c>
      <c r="Q325" s="144">
        <v>4607105133112</v>
      </c>
      <c r="R325" s="140"/>
    </row>
    <row r="326" spans="1:18" ht="24" x14ac:dyDescent="0.2">
      <c r="A326" s="239">
        <v>310</v>
      </c>
      <c r="B326" s="136">
        <v>10361</v>
      </c>
      <c r="C326" s="142" t="s">
        <v>2456</v>
      </c>
      <c r="D326" s="141" t="s">
        <v>2388</v>
      </c>
      <c r="E326" s="143" t="s">
        <v>2389</v>
      </c>
      <c r="F326" s="163" t="str">
        <f t="shared" si="33"/>
        <v>фото</v>
      </c>
      <c r="G326" s="164"/>
      <c r="H326" s="152" t="s">
        <v>2427</v>
      </c>
      <c r="I326" s="155">
        <v>110</v>
      </c>
      <c r="J326" s="139" t="s">
        <v>593</v>
      </c>
      <c r="K326" s="135">
        <v>25</v>
      </c>
      <c r="L326" s="683">
        <v>573.4</v>
      </c>
      <c r="M326" s="681">
        <f t="shared" si="29"/>
        <v>630.74</v>
      </c>
      <c r="N326" s="137"/>
      <c r="O326" s="151"/>
      <c r="P326" s="86">
        <f t="shared" si="34"/>
        <v>0</v>
      </c>
      <c r="Q326" s="144">
        <v>4607105133167</v>
      </c>
      <c r="R326" s="140"/>
    </row>
    <row r="327" spans="1:18" ht="24" x14ac:dyDescent="0.2">
      <c r="A327" s="239">
        <v>311</v>
      </c>
      <c r="B327" s="136">
        <v>10362</v>
      </c>
      <c r="C327" s="142" t="s">
        <v>1520</v>
      </c>
      <c r="D327" s="141" t="s">
        <v>1436</v>
      </c>
      <c r="E327" s="143" t="s">
        <v>1437</v>
      </c>
      <c r="F327" s="163" t="str">
        <f t="shared" si="33"/>
        <v>фото</v>
      </c>
      <c r="G327" s="164"/>
      <c r="H327" s="152" t="s">
        <v>1438</v>
      </c>
      <c r="I327" s="155">
        <v>110</v>
      </c>
      <c r="J327" s="139" t="s">
        <v>593</v>
      </c>
      <c r="K327" s="135">
        <v>25</v>
      </c>
      <c r="L327" s="683">
        <v>573.4</v>
      </c>
      <c r="M327" s="681">
        <f t="shared" si="29"/>
        <v>630.74</v>
      </c>
      <c r="N327" s="137"/>
      <c r="O327" s="151"/>
      <c r="P327" s="86">
        <f t="shared" si="34"/>
        <v>0</v>
      </c>
      <c r="Q327" s="144">
        <v>4607105133174</v>
      </c>
      <c r="R327" s="140"/>
    </row>
    <row r="328" spans="1:18" ht="36" x14ac:dyDescent="0.2">
      <c r="A328" s="239">
        <v>312</v>
      </c>
      <c r="B328" s="136">
        <v>10363</v>
      </c>
      <c r="C328" s="142" t="s">
        <v>2952</v>
      </c>
      <c r="D328" s="141" t="s">
        <v>2953</v>
      </c>
      <c r="E328" s="143" t="s">
        <v>2954</v>
      </c>
      <c r="F328" s="163" t="str">
        <f t="shared" si="33"/>
        <v>фото</v>
      </c>
      <c r="G328" s="164"/>
      <c r="H328" s="152" t="s">
        <v>2955</v>
      </c>
      <c r="I328" s="155">
        <v>110</v>
      </c>
      <c r="J328" s="139" t="s">
        <v>26</v>
      </c>
      <c r="K328" s="135">
        <v>25</v>
      </c>
      <c r="L328" s="683">
        <v>515.20000000000005</v>
      </c>
      <c r="M328" s="681">
        <f t="shared" si="29"/>
        <v>566.72000000000014</v>
      </c>
      <c r="N328" s="137"/>
      <c r="O328" s="151"/>
      <c r="P328" s="86">
        <f t="shared" si="34"/>
        <v>0</v>
      </c>
      <c r="Q328" s="144">
        <v>4607105133181</v>
      </c>
      <c r="R328" s="140"/>
    </row>
    <row r="329" spans="1:18" ht="24" x14ac:dyDescent="0.2">
      <c r="A329" s="239">
        <v>313</v>
      </c>
      <c r="B329" s="136">
        <v>11160</v>
      </c>
      <c r="C329" s="142" t="s">
        <v>6106</v>
      </c>
      <c r="D329" s="141" t="s">
        <v>6107</v>
      </c>
      <c r="E329" s="143" t="s">
        <v>6108</v>
      </c>
      <c r="F329" s="163" t="str">
        <f t="shared" si="33"/>
        <v>фото</v>
      </c>
      <c r="G329" s="164"/>
      <c r="H329" s="152" t="s">
        <v>6109</v>
      </c>
      <c r="I329" s="155">
        <v>110</v>
      </c>
      <c r="J329" s="139" t="s">
        <v>26</v>
      </c>
      <c r="K329" s="135">
        <v>25</v>
      </c>
      <c r="L329" s="683">
        <v>553</v>
      </c>
      <c r="M329" s="681">
        <f t="shared" si="29"/>
        <v>608.30000000000007</v>
      </c>
      <c r="N329" s="137"/>
      <c r="O329" s="151"/>
      <c r="P329" s="86">
        <f t="shared" si="34"/>
        <v>0</v>
      </c>
      <c r="Q329" s="144">
        <v>4607105133150</v>
      </c>
      <c r="R329" s="140"/>
    </row>
    <row r="330" spans="1:18" ht="24" x14ac:dyDescent="0.2">
      <c r="A330" s="239">
        <v>314</v>
      </c>
      <c r="B330" s="136">
        <v>10365</v>
      </c>
      <c r="C330" s="142" t="s">
        <v>1521</v>
      </c>
      <c r="D330" s="141" t="s">
        <v>32</v>
      </c>
      <c r="E330" s="143" t="s">
        <v>33</v>
      </c>
      <c r="F330" s="163" t="str">
        <f t="shared" si="33"/>
        <v>фото</v>
      </c>
      <c r="G330" s="164"/>
      <c r="H330" s="152" t="s">
        <v>34</v>
      </c>
      <c r="I330" s="155">
        <v>90</v>
      </c>
      <c r="J330" s="139" t="s">
        <v>593</v>
      </c>
      <c r="K330" s="135">
        <v>25</v>
      </c>
      <c r="L330" s="683">
        <v>573.4</v>
      </c>
      <c r="M330" s="681">
        <f t="shared" si="29"/>
        <v>630.74</v>
      </c>
      <c r="N330" s="137"/>
      <c r="O330" s="151"/>
      <c r="P330" s="86">
        <f t="shared" si="34"/>
        <v>0</v>
      </c>
      <c r="Q330" s="144">
        <v>4607105133204</v>
      </c>
      <c r="R330" s="140"/>
    </row>
    <row r="331" spans="1:18" ht="15.75" x14ac:dyDescent="0.2">
      <c r="A331" s="239">
        <v>315</v>
      </c>
      <c r="B331" s="136">
        <v>10367</v>
      </c>
      <c r="C331" s="142" t="s">
        <v>2956</v>
      </c>
      <c r="D331" s="141" t="s">
        <v>2957</v>
      </c>
      <c r="E331" s="143" t="s">
        <v>2958</v>
      </c>
      <c r="F331" s="163" t="str">
        <f t="shared" si="33"/>
        <v>фото</v>
      </c>
      <c r="G331" s="164"/>
      <c r="H331" s="152" t="s">
        <v>2959</v>
      </c>
      <c r="I331" s="155">
        <v>110</v>
      </c>
      <c r="J331" s="139" t="s">
        <v>593</v>
      </c>
      <c r="K331" s="135">
        <v>25</v>
      </c>
      <c r="L331" s="683">
        <v>460.3</v>
      </c>
      <c r="M331" s="681">
        <f t="shared" si="29"/>
        <v>506.33000000000004</v>
      </c>
      <c r="N331" s="137"/>
      <c r="O331" s="151"/>
      <c r="P331" s="86">
        <f t="shared" ref="P331:P362" si="35">IF(ISERROR(L331*O331),0,L331*O331)</f>
        <v>0</v>
      </c>
      <c r="Q331" s="144">
        <v>4607105133228</v>
      </c>
      <c r="R331" s="140"/>
    </row>
    <row r="332" spans="1:18" ht="36" x14ac:dyDescent="0.2">
      <c r="A332" s="239">
        <v>316</v>
      </c>
      <c r="B332" s="136">
        <v>10368</v>
      </c>
      <c r="C332" s="142" t="s">
        <v>2960</v>
      </c>
      <c r="D332" s="141" t="s">
        <v>2390</v>
      </c>
      <c r="E332" s="143" t="s">
        <v>2391</v>
      </c>
      <c r="F332" s="163" t="str">
        <f t="shared" si="33"/>
        <v>фото</v>
      </c>
      <c r="G332" s="164"/>
      <c r="H332" s="152" t="s">
        <v>2961</v>
      </c>
      <c r="I332" s="155">
        <v>110</v>
      </c>
      <c r="J332" s="139" t="s">
        <v>26</v>
      </c>
      <c r="K332" s="135">
        <v>25</v>
      </c>
      <c r="L332" s="683">
        <v>553.4</v>
      </c>
      <c r="M332" s="681">
        <f t="shared" si="29"/>
        <v>608.74</v>
      </c>
      <c r="N332" s="137"/>
      <c r="O332" s="151"/>
      <c r="P332" s="86">
        <f t="shared" si="35"/>
        <v>0</v>
      </c>
      <c r="Q332" s="144">
        <v>4607105133235</v>
      </c>
      <c r="R332" s="140"/>
    </row>
    <row r="333" spans="1:18" ht="36" x14ac:dyDescent="0.2">
      <c r="A333" s="239">
        <v>317</v>
      </c>
      <c r="B333" s="136">
        <v>11161</v>
      </c>
      <c r="C333" s="142" t="s">
        <v>6110</v>
      </c>
      <c r="D333" s="141" t="s">
        <v>6111</v>
      </c>
      <c r="E333" s="143" t="s">
        <v>6112</v>
      </c>
      <c r="F333" s="163" t="str">
        <f t="shared" si="33"/>
        <v>фото</v>
      </c>
      <c r="G333" s="164"/>
      <c r="H333" s="152" t="s">
        <v>6113</v>
      </c>
      <c r="I333" s="155">
        <v>100</v>
      </c>
      <c r="J333" s="139" t="s">
        <v>593</v>
      </c>
      <c r="K333" s="135">
        <v>25</v>
      </c>
      <c r="L333" s="683">
        <v>536.70000000000005</v>
      </c>
      <c r="M333" s="681">
        <f t="shared" si="29"/>
        <v>590.37000000000012</v>
      </c>
      <c r="N333" s="137"/>
      <c r="O333" s="151"/>
      <c r="P333" s="86">
        <f t="shared" si="35"/>
        <v>0</v>
      </c>
      <c r="Q333" s="144">
        <v>4607105133242</v>
      </c>
      <c r="R333" s="140"/>
    </row>
    <row r="334" spans="1:18" ht="15.75" x14ac:dyDescent="0.2">
      <c r="A334" s="239">
        <v>318</v>
      </c>
      <c r="B334" s="136">
        <v>10369</v>
      </c>
      <c r="C334" s="142" t="s">
        <v>3629</v>
      </c>
      <c r="D334" s="141" t="s">
        <v>4808</v>
      </c>
      <c r="E334" s="143" t="s">
        <v>2962</v>
      </c>
      <c r="F334" s="163" t="str">
        <f t="shared" si="33"/>
        <v>фото</v>
      </c>
      <c r="G334" s="164"/>
      <c r="H334" s="152" t="s">
        <v>2963</v>
      </c>
      <c r="I334" s="155">
        <v>90</v>
      </c>
      <c r="J334" s="139" t="s">
        <v>593</v>
      </c>
      <c r="K334" s="135">
        <v>25</v>
      </c>
      <c r="L334" s="683">
        <v>553.4</v>
      </c>
      <c r="M334" s="681">
        <f t="shared" si="29"/>
        <v>608.74</v>
      </c>
      <c r="N334" s="137"/>
      <c r="O334" s="151"/>
      <c r="P334" s="86">
        <f t="shared" si="35"/>
        <v>0</v>
      </c>
      <c r="Q334" s="144">
        <v>4607105133259</v>
      </c>
      <c r="R334" s="140"/>
    </row>
    <row r="335" spans="1:18" ht="24" x14ac:dyDescent="0.2">
      <c r="A335" s="239">
        <v>319</v>
      </c>
      <c r="B335" s="136">
        <v>10370</v>
      </c>
      <c r="C335" s="142" t="s">
        <v>2964</v>
      </c>
      <c r="D335" s="141" t="s">
        <v>2965</v>
      </c>
      <c r="E335" s="143" t="s">
        <v>2966</v>
      </c>
      <c r="F335" s="163" t="str">
        <f t="shared" si="33"/>
        <v>фото</v>
      </c>
      <c r="G335" s="164"/>
      <c r="H335" s="152" t="s">
        <v>2967</v>
      </c>
      <c r="I335" s="155">
        <v>110</v>
      </c>
      <c r="J335" s="139" t="s">
        <v>26</v>
      </c>
      <c r="K335" s="135">
        <v>25</v>
      </c>
      <c r="L335" s="683">
        <v>541.79999999999995</v>
      </c>
      <c r="M335" s="681">
        <f t="shared" si="29"/>
        <v>595.98</v>
      </c>
      <c r="N335" s="137"/>
      <c r="O335" s="151"/>
      <c r="P335" s="86">
        <f t="shared" si="35"/>
        <v>0</v>
      </c>
      <c r="Q335" s="144">
        <v>4607105133266</v>
      </c>
      <c r="R335" s="140"/>
    </row>
    <row r="336" spans="1:18" ht="36" x14ac:dyDescent="0.2">
      <c r="A336" s="239">
        <v>320</v>
      </c>
      <c r="B336" s="136">
        <v>10372</v>
      </c>
      <c r="C336" s="142" t="s">
        <v>3630</v>
      </c>
      <c r="D336" s="141" t="s">
        <v>3631</v>
      </c>
      <c r="E336" s="143" t="s">
        <v>3632</v>
      </c>
      <c r="F336" s="163" t="str">
        <f t="shared" si="33"/>
        <v>фото</v>
      </c>
      <c r="G336" s="164"/>
      <c r="H336" s="152" t="s">
        <v>3633</v>
      </c>
      <c r="I336" s="155">
        <v>110</v>
      </c>
      <c r="J336" s="139" t="s">
        <v>26</v>
      </c>
      <c r="K336" s="135">
        <v>25</v>
      </c>
      <c r="L336" s="683">
        <v>553.4</v>
      </c>
      <c r="M336" s="681">
        <f t="shared" si="29"/>
        <v>608.74</v>
      </c>
      <c r="N336" s="137"/>
      <c r="O336" s="151"/>
      <c r="P336" s="86">
        <f t="shared" si="35"/>
        <v>0</v>
      </c>
      <c r="Q336" s="144">
        <v>4607105133280</v>
      </c>
      <c r="R336" s="140"/>
    </row>
    <row r="337" spans="1:18" ht="36" x14ac:dyDescent="0.2">
      <c r="A337" s="239">
        <v>321</v>
      </c>
      <c r="B337" s="136">
        <v>10373</v>
      </c>
      <c r="C337" s="142" t="s">
        <v>1522</v>
      </c>
      <c r="D337" s="141" t="s">
        <v>396</v>
      </c>
      <c r="E337" s="143" t="s">
        <v>395</v>
      </c>
      <c r="F337" s="163" t="str">
        <f t="shared" si="33"/>
        <v>фото</v>
      </c>
      <c r="G337" s="164"/>
      <c r="H337" s="152" t="s">
        <v>397</v>
      </c>
      <c r="I337" s="155">
        <v>100</v>
      </c>
      <c r="J337" s="139" t="s">
        <v>593</v>
      </c>
      <c r="K337" s="135">
        <v>25</v>
      </c>
      <c r="L337" s="683">
        <v>588</v>
      </c>
      <c r="M337" s="681">
        <f t="shared" si="29"/>
        <v>646.80000000000007</v>
      </c>
      <c r="N337" s="137"/>
      <c r="O337" s="151"/>
      <c r="P337" s="86">
        <f t="shared" si="35"/>
        <v>0</v>
      </c>
      <c r="Q337" s="144">
        <v>4607105133297</v>
      </c>
      <c r="R337" s="140"/>
    </row>
    <row r="338" spans="1:18" ht="15.75" x14ac:dyDescent="0.2">
      <c r="A338" s="239">
        <v>322</v>
      </c>
      <c r="B338" s="136">
        <v>10374</v>
      </c>
      <c r="C338" s="142" t="s">
        <v>2457</v>
      </c>
      <c r="D338" s="141" t="s">
        <v>2392</v>
      </c>
      <c r="E338" s="143" t="s">
        <v>2393</v>
      </c>
      <c r="F338" s="163" t="str">
        <f t="shared" si="33"/>
        <v>фото</v>
      </c>
      <c r="G338" s="164"/>
      <c r="H338" s="152" t="s">
        <v>2428</v>
      </c>
      <c r="I338" s="155">
        <v>120</v>
      </c>
      <c r="J338" s="139" t="s">
        <v>593</v>
      </c>
      <c r="K338" s="135">
        <v>25</v>
      </c>
      <c r="L338" s="683">
        <v>465.3</v>
      </c>
      <c r="M338" s="681">
        <f t="shared" si="29"/>
        <v>511.83000000000004</v>
      </c>
      <c r="N338" s="137"/>
      <c r="O338" s="151"/>
      <c r="P338" s="86">
        <f t="shared" si="35"/>
        <v>0</v>
      </c>
      <c r="Q338" s="144">
        <v>4607105133303</v>
      </c>
      <c r="R338" s="140"/>
    </row>
    <row r="339" spans="1:18" ht="15.75" x14ac:dyDescent="0.2">
      <c r="A339" s="239">
        <v>323</v>
      </c>
      <c r="B339" s="136">
        <v>13722</v>
      </c>
      <c r="C339" s="142" t="s">
        <v>6114</v>
      </c>
      <c r="D339" s="141" t="s">
        <v>6115</v>
      </c>
      <c r="E339" s="143" t="s">
        <v>6116</v>
      </c>
      <c r="F339" s="163" t="str">
        <f t="shared" si="33"/>
        <v>фото</v>
      </c>
      <c r="G339" s="164"/>
      <c r="H339" s="152" t="s">
        <v>1352</v>
      </c>
      <c r="I339" s="155">
        <v>110</v>
      </c>
      <c r="J339" s="139" t="s">
        <v>594</v>
      </c>
      <c r="K339" s="135">
        <v>25</v>
      </c>
      <c r="L339" s="683">
        <v>636.5</v>
      </c>
      <c r="M339" s="681">
        <f t="shared" ref="M339:M402" si="36">L339*1.1</f>
        <v>700.15000000000009</v>
      </c>
      <c r="N339" s="137"/>
      <c r="O339" s="151"/>
      <c r="P339" s="86">
        <f t="shared" si="35"/>
        <v>0</v>
      </c>
      <c r="Q339" s="144">
        <v>4607105156166</v>
      </c>
      <c r="R339" s="140"/>
    </row>
    <row r="340" spans="1:18" ht="24" x14ac:dyDescent="0.2">
      <c r="A340" s="239">
        <v>324</v>
      </c>
      <c r="B340" s="136">
        <v>11162</v>
      </c>
      <c r="C340" s="142" t="s">
        <v>4954</v>
      </c>
      <c r="D340" s="141" t="s">
        <v>4809</v>
      </c>
      <c r="E340" s="143" t="s">
        <v>4810</v>
      </c>
      <c r="F340" s="163" t="str">
        <f t="shared" si="33"/>
        <v>фото</v>
      </c>
      <c r="G340" s="164"/>
      <c r="H340" s="152" t="s">
        <v>4890</v>
      </c>
      <c r="I340" s="155">
        <v>120</v>
      </c>
      <c r="J340" s="139" t="s">
        <v>593</v>
      </c>
      <c r="K340" s="135">
        <v>25</v>
      </c>
      <c r="L340" s="683">
        <v>583.29999999999995</v>
      </c>
      <c r="M340" s="681">
        <f t="shared" si="36"/>
        <v>641.63</v>
      </c>
      <c r="N340" s="137"/>
      <c r="O340" s="151"/>
      <c r="P340" s="86">
        <f t="shared" si="35"/>
        <v>0</v>
      </c>
      <c r="Q340" s="144">
        <v>4607105133310</v>
      </c>
      <c r="R340" s="140"/>
    </row>
    <row r="341" spans="1:18" ht="36" x14ac:dyDescent="0.2">
      <c r="A341" s="239">
        <v>325</v>
      </c>
      <c r="B341" s="136">
        <v>11163</v>
      </c>
      <c r="C341" s="142" t="s">
        <v>1523</v>
      </c>
      <c r="D341" s="141" t="s">
        <v>435</v>
      </c>
      <c r="E341" s="143" t="s">
        <v>434</v>
      </c>
      <c r="F341" s="163" t="str">
        <f t="shared" si="33"/>
        <v>фото</v>
      </c>
      <c r="G341" s="164"/>
      <c r="H341" s="152" t="s">
        <v>436</v>
      </c>
      <c r="I341" s="155">
        <v>120</v>
      </c>
      <c r="J341" s="139" t="s">
        <v>593</v>
      </c>
      <c r="K341" s="135">
        <v>25</v>
      </c>
      <c r="L341" s="683">
        <v>665.1</v>
      </c>
      <c r="M341" s="681">
        <f t="shared" si="36"/>
        <v>731.61000000000013</v>
      </c>
      <c r="N341" s="137"/>
      <c r="O341" s="151"/>
      <c r="P341" s="86">
        <f t="shared" si="35"/>
        <v>0</v>
      </c>
      <c r="Q341" s="144">
        <v>4607105133327</v>
      </c>
      <c r="R341" s="140"/>
    </row>
    <row r="342" spans="1:18" ht="15.75" x14ac:dyDescent="0.2">
      <c r="A342" s="239">
        <v>326</v>
      </c>
      <c r="B342" s="136">
        <v>11164</v>
      </c>
      <c r="C342" s="142" t="s">
        <v>4301</v>
      </c>
      <c r="D342" s="141" t="s">
        <v>4302</v>
      </c>
      <c r="E342" s="143" t="s">
        <v>4303</v>
      </c>
      <c r="F342" s="163" t="str">
        <f t="shared" si="33"/>
        <v>фото</v>
      </c>
      <c r="G342" s="164"/>
      <c r="H342" s="152" t="s">
        <v>4304</v>
      </c>
      <c r="I342" s="155">
        <v>110</v>
      </c>
      <c r="J342" s="139" t="s">
        <v>593</v>
      </c>
      <c r="K342" s="135">
        <v>25</v>
      </c>
      <c r="L342" s="683">
        <v>631.6</v>
      </c>
      <c r="M342" s="681">
        <f t="shared" si="36"/>
        <v>694.7600000000001</v>
      </c>
      <c r="N342" s="137"/>
      <c r="O342" s="151"/>
      <c r="P342" s="86">
        <f t="shared" si="35"/>
        <v>0</v>
      </c>
      <c r="Q342" s="144">
        <v>4607105133334</v>
      </c>
      <c r="R342" s="140"/>
    </row>
    <row r="343" spans="1:18" ht="15.75" x14ac:dyDescent="0.2">
      <c r="A343" s="239">
        <v>327</v>
      </c>
      <c r="B343" s="136">
        <v>13723</v>
      </c>
      <c r="C343" s="142" t="s">
        <v>6117</v>
      </c>
      <c r="D343" s="141" t="s">
        <v>6118</v>
      </c>
      <c r="E343" s="143" t="s">
        <v>6119</v>
      </c>
      <c r="F343" s="163" t="str">
        <f t="shared" si="33"/>
        <v>фото</v>
      </c>
      <c r="G343" s="164"/>
      <c r="H343" s="152" t="s">
        <v>6120</v>
      </c>
      <c r="I343" s="155">
        <v>110</v>
      </c>
      <c r="J343" s="139" t="s">
        <v>593</v>
      </c>
      <c r="K343" s="135">
        <v>25</v>
      </c>
      <c r="L343" s="683">
        <v>553</v>
      </c>
      <c r="M343" s="681">
        <f t="shared" si="36"/>
        <v>608.30000000000007</v>
      </c>
      <c r="N343" s="137"/>
      <c r="O343" s="151"/>
      <c r="P343" s="86">
        <f t="shared" si="35"/>
        <v>0</v>
      </c>
      <c r="Q343" s="144">
        <v>4607105156173</v>
      </c>
      <c r="R343" s="140"/>
    </row>
    <row r="344" spans="1:18" ht="15.75" x14ac:dyDescent="0.2">
      <c r="A344" s="239">
        <v>328</v>
      </c>
      <c r="B344" s="136">
        <v>10377</v>
      </c>
      <c r="C344" s="142" t="s">
        <v>6121</v>
      </c>
      <c r="D344" s="141" t="s">
        <v>4811</v>
      </c>
      <c r="E344" s="143" t="s">
        <v>4812</v>
      </c>
      <c r="F344" s="163" t="str">
        <f t="shared" si="33"/>
        <v>фото</v>
      </c>
      <c r="G344" s="164"/>
      <c r="H344" s="152" t="s">
        <v>2968</v>
      </c>
      <c r="I344" s="155">
        <v>110</v>
      </c>
      <c r="J344" s="139" t="s">
        <v>593</v>
      </c>
      <c r="K344" s="135">
        <v>25</v>
      </c>
      <c r="L344" s="683">
        <v>553.4</v>
      </c>
      <c r="M344" s="681">
        <f t="shared" si="36"/>
        <v>608.74</v>
      </c>
      <c r="N344" s="137"/>
      <c r="O344" s="151"/>
      <c r="P344" s="86">
        <f t="shared" si="35"/>
        <v>0</v>
      </c>
      <c r="Q344" s="144">
        <v>4607105133365</v>
      </c>
      <c r="R344" s="140"/>
    </row>
    <row r="345" spans="1:18" ht="24" x14ac:dyDescent="0.2">
      <c r="A345" s="239">
        <v>329</v>
      </c>
      <c r="B345" s="136">
        <v>10375</v>
      </c>
      <c r="C345" s="142" t="s">
        <v>4305</v>
      </c>
      <c r="D345" s="141" t="s">
        <v>4306</v>
      </c>
      <c r="E345" s="143" t="s">
        <v>4307</v>
      </c>
      <c r="F345" s="163" t="str">
        <f t="shared" si="33"/>
        <v>фото</v>
      </c>
      <c r="G345" s="164"/>
      <c r="H345" s="152" t="s">
        <v>4308</v>
      </c>
      <c r="I345" s="155">
        <v>120</v>
      </c>
      <c r="J345" s="139" t="s">
        <v>26</v>
      </c>
      <c r="K345" s="135">
        <v>25</v>
      </c>
      <c r="L345" s="683">
        <v>565</v>
      </c>
      <c r="M345" s="681">
        <f t="shared" si="36"/>
        <v>621.5</v>
      </c>
      <c r="N345" s="137"/>
      <c r="O345" s="151"/>
      <c r="P345" s="86">
        <f t="shared" si="35"/>
        <v>0</v>
      </c>
      <c r="Q345" s="144">
        <v>4607105133341</v>
      </c>
      <c r="R345" s="140"/>
    </row>
    <row r="346" spans="1:18" ht="15.75" x14ac:dyDescent="0.2">
      <c r="A346" s="239">
        <v>330</v>
      </c>
      <c r="B346" s="136">
        <v>13724</v>
      </c>
      <c r="C346" s="142" t="s">
        <v>6122</v>
      </c>
      <c r="D346" s="141" t="s">
        <v>6123</v>
      </c>
      <c r="E346" s="143" t="s">
        <v>6124</v>
      </c>
      <c r="F346" s="163" t="str">
        <f t="shared" si="33"/>
        <v>фото</v>
      </c>
      <c r="G346" s="164"/>
      <c r="H346" s="152" t="s">
        <v>6125</v>
      </c>
      <c r="I346" s="155">
        <v>110</v>
      </c>
      <c r="J346" s="139" t="s">
        <v>594</v>
      </c>
      <c r="K346" s="135">
        <v>25</v>
      </c>
      <c r="L346" s="683">
        <v>648.1</v>
      </c>
      <c r="M346" s="681">
        <f t="shared" si="36"/>
        <v>712.91000000000008</v>
      </c>
      <c r="N346" s="137"/>
      <c r="O346" s="151"/>
      <c r="P346" s="86">
        <f t="shared" si="35"/>
        <v>0</v>
      </c>
      <c r="Q346" s="144">
        <v>4607105156180</v>
      </c>
      <c r="R346" s="140"/>
    </row>
    <row r="347" spans="1:18" ht="24" x14ac:dyDescent="0.2">
      <c r="A347" s="239">
        <v>331</v>
      </c>
      <c r="B347" s="136">
        <v>10378</v>
      </c>
      <c r="C347" s="142" t="s">
        <v>3634</v>
      </c>
      <c r="D347" s="141" t="s">
        <v>3635</v>
      </c>
      <c r="E347" s="143" t="s">
        <v>3636</v>
      </c>
      <c r="F347" s="163" t="str">
        <f t="shared" si="33"/>
        <v>фото</v>
      </c>
      <c r="G347" s="164"/>
      <c r="H347" s="152" t="s">
        <v>3637</v>
      </c>
      <c r="I347" s="155">
        <v>100</v>
      </c>
      <c r="J347" s="139" t="s">
        <v>26</v>
      </c>
      <c r="K347" s="135">
        <v>25</v>
      </c>
      <c r="L347" s="683">
        <v>553.4</v>
      </c>
      <c r="M347" s="681">
        <f t="shared" si="36"/>
        <v>608.74</v>
      </c>
      <c r="N347" s="137"/>
      <c r="O347" s="151"/>
      <c r="P347" s="86">
        <f t="shared" si="35"/>
        <v>0</v>
      </c>
      <c r="Q347" s="144">
        <v>4607105133372</v>
      </c>
      <c r="R347" s="140"/>
    </row>
    <row r="348" spans="1:18" ht="24" x14ac:dyDescent="0.2">
      <c r="A348" s="239">
        <v>332</v>
      </c>
      <c r="B348" s="136">
        <v>10379</v>
      </c>
      <c r="C348" s="142" t="s">
        <v>4309</v>
      </c>
      <c r="D348" s="141" t="s">
        <v>4310</v>
      </c>
      <c r="E348" s="143" t="s">
        <v>4311</v>
      </c>
      <c r="F348" s="163" t="str">
        <f t="shared" si="33"/>
        <v>фото</v>
      </c>
      <c r="G348" s="164"/>
      <c r="H348" s="152" t="s">
        <v>4312</v>
      </c>
      <c r="I348" s="155">
        <v>130</v>
      </c>
      <c r="J348" s="139" t="s">
        <v>594</v>
      </c>
      <c r="K348" s="135">
        <v>25</v>
      </c>
      <c r="L348" s="683">
        <v>615.9</v>
      </c>
      <c r="M348" s="681">
        <f t="shared" si="36"/>
        <v>677.49</v>
      </c>
      <c r="N348" s="137"/>
      <c r="O348" s="151"/>
      <c r="P348" s="86">
        <f t="shared" si="35"/>
        <v>0</v>
      </c>
      <c r="Q348" s="144">
        <v>4607105133389</v>
      </c>
      <c r="R348" s="140"/>
    </row>
    <row r="349" spans="1:18" ht="24" x14ac:dyDescent="0.2">
      <c r="A349" s="239">
        <v>333</v>
      </c>
      <c r="B349" s="136">
        <v>10380</v>
      </c>
      <c r="C349" s="142" t="s">
        <v>2458</v>
      </c>
      <c r="D349" s="141" t="s">
        <v>35</v>
      </c>
      <c r="E349" s="143" t="s">
        <v>36</v>
      </c>
      <c r="F349" s="163" t="str">
        <f t="shared" si="33"/>
        <v>фото</v>
      </c>
      <c r="G349" s="164"/>
      <c r="H349" s="152" t="s">
        <v>37</v>
      </c>
      <c r="I349" s="155">
        <v>110</v>
      </c>
      <c r="J349" s="139" t="s">
        <v>593</v>
      </c>
      <c r="K349" s="135">
        <v>25</v>
      </c>
      <c r="L349" s="683">
        <v>553</v>
      </c>
      <c r="M349" s="681">
        <f t="shared" si="36"/>
        <v>608.30000000000007</v>
      </c>
      <c r="N349" s="137"/>
      <c r="O349" s="151"/>
      <c r="P349" s="86">
        <f t="shared" si="35"/>
        <v>0</v>
      </c>
      <c r="Q349" s="144">
        <v>4607105133396</v>
      </c>
      <c r="R349" s="140"/>
    </row>
    <row r="350" spans="1:18" ht="24" x14ac:dyDescent="0.2">
      <c r="A350" s="239">
        <v>334</v>
      </c>
      <c r="B350" s="136">
        <v>13725</v>
      </c>
      <c r="C350" s="142" t="s">
        <v>6126</v>
      </c>
      <c r="D350" s="141" t="s">
        <v>6127</v>
      </c>
      <c r="E350" s="143" t="s">
        <v>6128</v>
      </c>
      <c r="F350" s="163" t="str">
        <f t="shared" si="33"/>
        <v>фото</v>
      </c>
      <c r="G350" s="164"/>
      <c r="H350" s="152" t="s">
        <v>6129</v>
      </c>
      <c r="I350" s="155">
        <v>100</v>
      </c>
      <c r="J350" s="139" t="s">
        <v>594</v>
      </c>
      <c r="K350" s="135">
        <v>25</v>
      </c>
      <c r="L350" s="683">
        <v>727.7</v>
      </c>
      <c r="M350" s="681">
        <f t="shared" si="36"/>
        <v>800.47000000000014</v>
      </c>
      <c r="N350" s="137"/>
      <c r="O350" s="151"/>
      <c r="P350" s="86">
        <f t="shared" si="35"/>
        <v>0</v>
      </c>
      <c r="Q350" s="144">
        <v>4607105156197</v>
      </c>
      <c r="R350" s="140"/>
    </row>
    <row r="351" spans="1:18" ht="15.75" x14ac:dyDescent="0.2">
      <c r="A351" s="239">
        <v>335</v>
      </c>
      <c r="B351" s="136">
        <v>13726</v>
      </c>
      <c r="C351" s="142" t="s">
        <v>6130</v>
      </c>
      <c r="D351" s="141" t="s">
        <v>6131</v>
      </c>
      <c r="E351" s="143" t="s">
        <v>6132</v>
      </c>
      <c r="F351" s="163" t="str">
        <f t="shared" si="33"/>
        <v>фото</v>
      </c>
      <c r="G351" s="164"/>
      <c r="H351" s="152" t="s">
        <v>6133</v>
      </c>
      <c r="I351" s="155">
        <v>110</v>
      </c>
      <c r="J351" s="139" t="s">
        <v>594</v>
      </c>
      <c r="K351" s="135">
        <v>25</v>
      </c>
      <c r="L351" s="683">
        <v>636.5</v>
      </c>
      <c r="M351" s="681">
        <f t="shared" si="36"/>
        <v>700.15000000000009</v>
      </c>
      <c r="N351" s="137"/>
      <c r="O351" s="151"/>
      <c r="P351" s="86">
        <f t="shared" si="35"/>
        <v>0</v>
      </c>
      <c r="Q351" s="144">
        <v>4607105156203</v>
      </c>
      <c r="R351" s="140"/>
    </row>
    <row r="352" spans="1:18" ht="36" x14ac:dyDescent="0.2">
      <c r="A352" s="239">
        <v>336</v>
      </c>
      <c r="B352" s="136">
        <v>10382</v>
      </c>
      <c r="C352" s="142" t="s">
        <v>6134</v>
      </c>
      <c r="D352" s="141" t="s">
        <v>6135</v>
      </c>
      <c r="E352" s="143" t="s">
        <v>6136</v>
      </c>
      <c r="F352" s="163" t="str">
        <f t="shared" si="33"/>
        <v>фото</v>
      </c>
      <c r="G352" s="164"/>
      <c r="H352" s="152" t="s">
        <v>6137</v>
      </c>
      <c r="I352" s="155">
        <v>120</v>
      </c>
      <c r="J352" s="139" t="s">
        <v>26</v>
      </c>
      <c r="K352" s="135">
        <v>25</v>
      </c>
      <c r="L352" s="683">
        <v>553.4</v>
      </c>
      <c r="M352" s="681">
        <f t="shared" si="36"/>
        <v>608.74</v>
      </c>
      <c r="N352" s="137"/>
      <c r="O352" s="151"/>
      <c r="P352" s="86">
        <f t="shared" si="35"/>
        <v>0</v>
      </c>
      <c r="Q352" s="144">
        <v>4607105133419</v>
      </c>
      <c r="R352" s="140"/>
    </row>
    <row r="353" spans="1:19" ht="24" x14ac:dyDescent="0.2">
      <c r="A353" s="239">
        <v>337</v>
      </c>
      <c r="B353" s="136">
        <v>10383</v>
      </c>
      <c r="C353" s="142" t="s">
        <v>6138</v>
      </c>
      <c r="D353" s="141" t="s">
        <v>6139</v>
      </c>
      <c r="E353" s="143" t="s">
        <v>6140</v>
      </c>
      <c r="F353" s="163" t="str">
        <f t="shared" si="33"/>
        <v>фото</v>
      </c>
      <c r="G353" s="164"/>
      <c r="H353" s="152" t="s">
        <v>6141</v>
      </c>
      <c r="I353" s="155">
        <v>120</v>
      </c>
      <c r="J353" s="139" t="s">
        <v>593</v>
      </c>
      <c r="K353" s="135">
        <v>25</v>
      </c>
      <c r="L353" s="683">
        <v>595.29999999999995</v>
      </c>
      <c r="M353" s="681">
        <f t="shared" si="36"/>
        <v>654.83000000000004</v>
      </c>
      <c r="N353" s="137"/>
      <c r="O353" s="151"/>
      <c r="P353" s="86">
        <f t="shared" si="35"/>
        <v>0</v>
      </c>
      <c r="Q353" s="144">
        <v>4607105133426</v>
      </c>
      <c r="R353" s="140"/>
    </row>
    <row r="354" spans="1:19" ht="36" x14ac:dyDescent="0.2">
      <c r="A354" s="239">
        <v>338</v>
      </c>
      <c r="B354" s="136">
        <v>10384</v>
      </c>
      <c r="C354" s="142" t="s">
        <v>1524</v>
      </c>
      <c r="D354" s="141" t="s">
        <v>892</v>
      </c>
      <c r="E354" s="143" t="s">
        <v>891</v>
      </c>
      <c r="F354" s="163" t="str">
        <f t="shared" si="33"/>
        <v>фото</v>
      </c>
      <c r="G354" s="164"/>
      <c r="H354" s="152" t="s">
        <v>893</v>
      </c>
      <c r="I354" s="155">
        <v>120</v>
      </c>
      <c r="J354" s="139" t="s">
        <v>593</v>
      </c>
      <c r="K354" s="135">
        <v>25</v>
      </c>
      <c r="L354" s="683">
        <v>701.5</v>
      </c>
      <c r="M354" s="681">
        <f t="shared" si="36"/>
        <v>771.65000000000009</v>
      </c>
      <c r="N354" s="137"/>
      <c r="O354" s="151"/>
      <c r="P354" s="86">
        <f t="shared" si="35"/>
        <v>0</v>
      </c>
      <c r="Q354" s="144">
        <v>4607105133433</v>
      </c>
      <c r="R354" s="140"/>
    </row>
    <row r="355" spans="1:19" ht="24" x14ac:dyDescent="0.2">
      <c r="A355" s="239">
        <v>339</v>
      </c>
      <c r="B355" s="136">
        <v>10385</v>
      </c>
      <c r="C355" s="142" t="s">
        <v>6142</v>
      </c>
      <c r="D355" s="141" t="s">
        <v>6143</v>
      </c>
      <c r="E355" s="143" t="s">
        <v>6144</v>
      </c>
      <c r="F355" s="163" t="str">
        <f t="shared" si="33"/>
        <v>фото</v>
      </c>
      <c r="G355" s="164"/>
      <c r="H355" s="152" t="s">
        <v>6145</v>
      </c>
      <c r="I355" s="155">
        <v>110</v>
      </c>
      <c r="J355" s="139" t="s">
        <v>26</v>
      </c>
      <c r="K355" s="135">
        <v>25</v>
      </c>
      <c r="L355" s="683">
        <v>534</v>
      </c>
      <c r="M355" s="681">
        <f t="shared" si="36"/>
        <v>587.40000000000009</v>
      </c>
      <c r="N355" s="137"/>
      <c r="O355" s="151"/>
      <c r="P355" s="86">
        <f t="shared" si="35"/>
        <v>0</v>
      </c>
      <c r="Q355" s="144">
        <v>4607105133440</v>
      </c>
      <c r="R355" s="140"/>
    </row>
    <row r="356" spans="1:19" ht="24" x14ac:dyDescent="0.2">
      <c r="A356" s="239">
        <v>340</v>
      </c>
      <c r="B356" s="136">
        <v>10386</v>
      </c>
      <c r="C356" s="142" t="s">
        <v>6146</v>
      </c>
      <c r="D356" s="141" t="s">
        <v>6147</v>
      </c>
      <c r="E356" s="143" t="s">
        <v>6148</v>
      </c>
      <c r="F356" s="163" t="str">
        <f t="shared" si="33"/>
        <v>фото</v>
      </c>
      <c r="G356" s="164"/>
      <c r="H356" s="152" t="s">
        <v>6149</v>
      </c>
      <c r="I356" s="155">
        <v>120</v>
      </c>
      <c r="J356" s="139" t="s">
        <v>594</v>
      </c>
      <c r="K356" s="135">
        <v>25</v>
      </c>
      <c r="L356" s="683">
        <v>582.9</v>
      </c>
      <c r="M356" s="681">
        <f t="shared" si="36"/>
        <v>641.19000000000005</v>
      </c>
      <c r="N356" s="137"/>
      <c r="O356" s="151"/>
      <c r="P356" s="86">
        <f t="shared" si="35"/>
        <v>0</v>
      </c>
      <c r="Q356" s="144">
        <v>4607105133457</v>
      </c>
      <c r="R356" s="140"/>
    </row>
    <row r="357" spans="1:19" ht="24" x14ac:dyDescent="0.2">
      <c r="A357" s="239">
        <v>341</v>
      </c>
      <c r="B357" s="136">
        <v>10387</v>
      </c>
      <c r="C357" s="142" t="s">
        <v>6150</v>
      </c>
      <c r="D357" s="141" t="s">
        <v>6151</v>
      </c>
      <c r="E357" s="143" t="s">
        <v>6152</v>
      </c>
      <c r="F357" s="163" t="str">
        <f t="shared" si="33"/>
        <v>фото</v>
      </c>
      <c r="G357" s="164"/>
      <c r="H357" s="152" t="s">
        <v>6153</v>
      </c>
      <c r="I357" s="155">
        <v>120</v>
      </c>
      <c r="J357" s="139" t="s">
        <v>593</v>
      </c>
      <c r="K357" s="135">
        <v>25</v>
      </c>
      <c r="L357" s="683">
        <v>701.5</v>
      </c>
      <c r="M357" s="681">
        <f t="shared" si="36"/>
        <v>771.65000000000009</v>
      </c>
      <c r="N357" s="137"/>
      <c r="O357" s="151"/>
      <c r="P357" s="86">
        <f t="shared" si="35"/>
        <v>0</v>
      </c>
      <c r="Q357" s="144">
        <v>4607105133464</v>
      </c>
      <c r="R357" s="140"/>
    </row>
    <row r="358" spans="1:19" ht="25.5" customHeight="1" x14ac:dyDescent="0.2">
      <c r="A358" s="239">
        <v>342</v>
      </c>
      <c r="B358" s="136">
        <v>13727</v>
      </c>
      <c r="C358" s="142" t="s">
        <v>6466</v>
      </c>
      <c r="D358" s="141" t="s">
        <v>6464</v>
      </c>
      <c r="E358" s="143" t="s">
        <v>6465</v>
      </c>
      <c r="F358" s="163" t="str">
        <f t="shared" si="33"/>
        <v>фото</v>
      </c>
      <c r="G358" s="164"/>
      <c r="H358" s="152" t="s">
        <v>6467</v>
      </c>
      <c r="I358" s="155" t="s">
        <v>6224</v>
      </c>
      <c r="J358" s="139" t="s">
        <v>594</v>
      </c>
      <c r="K358" s="135">
        <v>25</v>
      </c>
      <c r="L358" s="683">
        <v>636.5</v>
      </c>
      <c r="M358" s="681">
        <f t="shared" si="36"/>
        <v>700.15000000000009</v>
      </c>
      <c r="N358" s="137"/>
      <c r="O358" s="151"/>
      <c r="P358" s="86">
        <f t="shared" si="35"/>
        <v>0</v>
      </c>
      <c r="Q358" s="144">
        <v>4607105156210</v>
      </c>
      <c r="R358" s="140"/>
      <c r="S358" s="68"/>
    </row>
    <row r="359" spans="1:19" ht="24" x14ac:dyDescent="0.2">
      <c r="A359" s="239">
        <v>343</v>
      </c>
      <c r="B359" s="136">
        <v>10388</v>
      </c>
      <c r="C359" s="142" t="s">
        <v>1525</v>
      </c>
      <c r="D359" s="141" t="s">
        <v>399</v>
      </c>
      <c r="E359" s="143" t="s">
        <v>398</v>
      </c>
      <c r="F359" s="163" t="str">
        <f t="shared" si="33"/>
        <v>фото</v>
      </c>
      <c r="G359" s="164"/>
      <c r="H359" s="152" t="s">
        <v>400</v>
      </c>
      <c r="I359" s="155">
        <v>100</v>
      </c>
      <c r="J359" s="139" t="s">
        <v>593</v>
      </c>
      <c r="K359" s="135">
        <v>25</v>
      </c>
      <c r="L359" s="683">
        <v>553.4</v>
      </c>
      <c r="M359" s="681">
        <f t="shared" si="36"/>
        <v>608.74</v>
      </c>
      <c r="N359" s="137"/>
      <c r="O359" s="151"/>
      <c r="P359" s="86">
        <f t="shared" si="35"/>
        <v>0</v>
      </c>
      <c r="Q359" s="144">
        <v>4607105133471</v>
      </c>
      <c r="R359" s="140"/>
    </row>
    <row r="360" spans="1:19" ht="24" x14ac:dyDescent="0.2">
      <c r="A360" s="239">
        <v>344</v>
      </c>
      <c r="B360" s="136">
        <v>10389</v>
      </c>
      <c r="C360" s="142" t="s">
        <v>6154</v>
      </c>
      <c r="D360" s="141" t="s">
        <v>6155</v>
      </c>
      <c r="E360" s="143" t="s">
        <v>6156</v>
      </c>
      <c r="F360" s="163" t="str">
        <f t="shared" si="33"/>
        <v>фото</v>
      </c>
      <c r="G360" s="164"/>
      <c r="H360" s="152" t="s">
        <v>6157</v>
      </c>
      <c r="I360" s="155">
        <v>110</v>
      </c>
      <c r="J360" s="139" t="s">
        <v>26</v>
      </c>
      <c r="K360" s="135">
        <v>25</v>
      </c>
      <c r="L360" s="683">
        <v>553</v>
      </c>
      <c r="M360" s="681">
        <f t="shared" si="36"/>
        <v>608.30000000000007</v>
      </c>
      <c r="N360" s="137"/>
      <c r="O360" s="151"/>
      <c r="P360" s="86">
        <f t="shared" si="35"/>
        <v>0</v>
      </c>
      <c r="Q360" s="144">
        <v>4607105133488</v>
      </c>
      <c r="R360" s="140"/>
    </row>
    <row r="361" spans="1:19" ht="24" x14ac:dyDescent="0.2">
      <c r="A361" s="239">
        <v>345</v>
      </c>
      <c r="B361" s="136">
        <v>10390</v>
      </c>
      <c r="C361" s="142" t="s">
        <v>1526</v>
      </c>
      <c r="D361" s="141" t="s">
        <v>38</v>
      </c>
      <c r="E361" s="143" t="s">
        <v>39</v>
      </c>
      <c r="F361" s="163" t="str">
        <f t="shared" si="33"/>
        <v>фото</v>
      </c>
      <c r="G361" s="164"/>
      <c r="H361" s="152" t="s">
        <v>40</v>
      </c>
      <c r="I361" s="155">
        <v>100</v>
      </c>
      <c r="J361" s="139" t="s">
        <v>593</v>
      </c>
      <c r="K361" s="135">
        <v>25</v>
      </c>
      <c r="L361" s="683">
        <v>596.70000000000005</v>
      </c>
      <c r="M361" s="681">
        <f t="shared" si="36"/>
        <v>656.37000000000012</v>
      </c>
      <c r="N361" s="137"/>
      <c r="O361" s="151"/>
      <c r="P361" s="86">
        <f t="shared" si="35"/>
        <v>0</v>
      </c>
      <c r="Q361" s="144">
        <v>4607105133495</v>
      </c>
      <c r="R361" s="140"/>
    </row>
    <row r="362" spans="1:19" ht="36" x14ac:dyDescent="0.2">
      <c r="A362" s="239">
        <v>346</v>
      </c>
      <c r="B362" s="136">
        <v>10391</v>
      </c>
      <c r="C362" s="142" t="s">
        <v>4313</v>
      </c>
      <c r="D362" s="141" t="s">
        <v>4314</v>
      </c>
      <c r="E362" s="143" t="s">
        <v>4315</v>
      </c>
      <c r="F362" s="163" t="str">
        <f t="shared" si="33"/>
        <v>фото</v>
      </c>
      <c r="G362" s="164"/>
      <c r="H362" s="152" t="s">
        <v>4316</v>
      </c>
      <c r="I362" s="155">
        <v>120</v>
      </c>
      <c r="J362" s="139" t="s">
        <v>26</v>
      </c>
      <c r="K362" s="135">
        <v>25</v>
      </c>
      <c r="L362" s="683">
        <v>553.4</v>
      </c>
      <c r="M362" s="681">
        <f t="shared" si="36"/>
        <v>608.74</v>
      </c>
      <c r="N362" s="137"/>
      <c r="O362" s="151"/>
      <c r="P362" s="86">
        <f t="shared" si="35"/>
        <v>0</v>
      </c>
      <c r="Q362" s="144">
        <v>4607105133518</v>
      </c>
      <c r="R362" s="140"/>
    </row>
    <row r="363" spans="1:19" ht="24" x14ac:dyDescent="0.2">
      <c r="A363" s="239">
        <v>347</v>
      </c>
      <c r="B363" s="136">
        <v>10392</v>
      </c>
      <c r="C363" s="142" t="s">
        <v>1527</v>
      </c>
      <c r="D363" s="141" t="s">
        <v>405</v>
      </c>
      <c r="E363" s="143" t="s">
        <v>404</v>
      </c>
      <c r="F363" s="163" t="str">
        <f t="shared" si="33"/>
        <v>фото</v>
      </c>
      <c r="G363" s="164"/>
      <c r="H363" s="152" t="s">
        <v>406</v>
      </c>
      <c r="I363" s="155">
        <v>100</v>
      </c>
      <c r="J363" s="139" t="s">
        <v>593</v>
      </c>
      <c r="K363" s="135">
        <v>25</v>
      </c>
      <c r="L363" s="683">
        <v>503.6</v>
      </c>
      <c r="M363" s="681">
        <f t="shared" si="36"/>
        <v>553.96</v>
      </c>
      <c r="N363" s="137"/>
      <c r="O363" s="151"/>
      <c r="P363" s="86">
        <f t="shared" ref="P363:P394" si="37">IF(ISERROR(L363*O363),0,L363*O363)</f>
        <v>0</v>
      </c>
      <c r="Q363" s="144">
        <v>4607105133525</v>
      </c>
      <c r="R363" s="140"/>
    </row>
    <row r="364" spans="1:19" ht="24" x14ac:dyDescent="0.2">
      <c r="A364" s="239">
        <v>348</v>
      </c>
      <c r="B364" s="136">
        <v>10394</v>
      </c>
      <c r="C364" s="142" t="s">
        <v>1528</v>
      </c>
      <c r="D364" s="141" t="s">
        <v>402</v>
      </c>
      <c r="E364" s="143" t="s">
        <v>401</v>
      </c>
      <c r="F364" s="163" t="str">
        <f t="shared" si="33"/>
        <v>фото</v>
      </c>
      <c r="G364" s="164"/>
      <c r="H364" s="152" t="s">
        <v>403</v>
      </c>
      <c r="I364" s="155">
        <v>110</v>
      </c>
      <c r="J364" s="139" t="s">
        <v>593</v>
      </c>
      <c r="K364" s="135">
        <v>25</v>
      </c>
      <c r="L364" s="683">
        <v>538.5</v>
      </c>
      <c r="M364" s="681">
        <f t="shared" si="36"/>
        <v>592.35</v>
      </c>
      <c r="N364" s="137"/>
      <c r="O364" s="151"/>
      <c r="P364" s="86">
        <f t="shared" si="37"/>
        <v>0</v>
      </c>
      <c r="Q364" s="144">
        <v>4607105133549</v>
      </c>
      <c r="R364" s="140"/>
    </row>
    <row r="365" spans="1:19" ht="24" x14ac:dyDescent="0.2">
      <c r="A365" s="239">
        <v>349</v>
      </c>
      <c r="B365" s="136">
        <v>10395</v>
      </c>
      <c r="C365" s="142" t="s">
        <v>4317</v>
      </c>
      <c r="D365" s="141" t="s">
        <v>4318</v>
      </c>
      <c r="E365" s="143" t="s">
        <v>4319</v>
      </c>
      <c r="F365" s="163" t="str">
        <f t="shared" ref="F365:F409" si="38">HYPERLINK("http://www.gardenbulbs.ru/images/Lilium_CL/thumbnails/"&amp;C365&amp;".jpg","фото")</f>
        <v>фото</v>
      </c>
      <c r="G365" s="164"/>
      <c r="H365" s="152" t="s">
        <v>4320</v>
      </c>
      <c r="I365" s="155">
        <v>100</v>
      </c>
      <c r="J365" s="139" t="s">
        <v>26</v>
      </c>
      <c r="K365" s="135">
        <v>25</v>
      </c>
      <c r="L365" s="683">
        <v>533.6</v>
      </c>
      <c r="M365" s="681">
        <f t="shared" si="36"/>
        <v>586.96</v>
      </c>
      <c r="N365" s="137"/>
      <c r="O365" s="151"/>
      <c r="P365" s="86">
        <f t="shared" si="37"/>
        <v>0</v>
      </c>
      <c r="Q365" s="144">
        <v>4607105133556</v>
      </c>
      <c r="R365" s="140"/>
    </row>
    <row r="366" spans="1:19" ht="24" x14ac:dyDescent="0.2">
      <c r="A366" s="239">
        <v>350</v>
      </c>
      <c r="B366" s="136">
        <v>10396</v>
      </c>
      <c r="C366" s="142" t="s">
        <v>2969</v>
      </c>
      <c r="D366" s="141" t="s">
        <v>2970</v>
      </c>
      <c r="E366" s="143" t="s">
        <v>2971</v>
      </c>
      <c r="F366" s="163" t="str">
        <f t="shared" si="38"/>
        <v>фото</v>
      </c>
      <c r="G366" s="164"/>
      <c r="H366" s="152" t="s">
        <v>2972</v>
      </c>
      <c r="I366" s="155">
        <v>100</v>
      </c>
      <c r="J366" s="139" t="s">
        <v>26</v>
      </c>
      <c r="K366" s="135">
        <v>25</v>
      </c>
      <c r="L366" s="683">
        <v>658.2</v>
      </c>
      <c r="M366" s="681">
        <f t="shared" si="36"/>
        <v>724.0200000000001</v>
      </c>
      <c r="N366" s="137"/>
      <c r="O366" s="151"/>
      <c r="P366" s="86">
        <f t="shared" si="37"/>
        <v>0</v>
      </c>
      <c r="Q366" s="144">
        <v>4607105133563</v>
      </c>
      <c r="R366" s="140"/>
    </row>
    <row r="367" spans="1:19" ht="24" x14ac:dyDescent="0.2">
      <c r="A367" s="239">
        <v>351</v>
      </c>
      <c r="B367" s="136">
        <v>10397</v>
      </c>
      <c r="C367" s="142" t="s">
        <v>6158</v>
      </c>
      <c r="D367" s="141" t="s">
        <v>6159</v>
      </c>
      <c r="E367" s="143" t="s">
        <v>6160</v>
      </c>
      <c r="F367" s="163" t="str">
        <f t="shared" si="38"/>
        <v>фото</v>
      </c>
      <c r="G367" s="164"/>
      <c r="H367" s="152" t="s">
        <v>6161</v>
      </c>
      <c r="I367" s="155">
        <v>120</v>
      </c>
      <c r="J367" s="139" t="s">
        <v>26</v>
      </c>
      <c r="K367" s="135">
        <v>25</v>
      </c>
      <c r="L367" s="683">
        <v>553.4</v>
      </c>
      <c r="M367" s="681">
        <f t="shared" si="36"/>
        <v>608.74</v>
      </c>
      <c r="N367" s="137"/>
      <c r="O367" s="151"/>
      <c r="P367" s="86">
        <f t="shared" si="37"/>
        <v>0</v>
      </c>
      <c r="Q367" s="144">
        <v>4607105133570</v>
      </c>
      <c r="R367" s="140"/>
    </row>
    <row r="368" spans="1:19" ht="24" x14ac:dyDescent="0.2">
      <c r="A368" s="239">
        <v>352</v>
      </c>
      <c r="B368" s="136">
        <v>11166</v>
      </c>
      <c r="C368" s="142" t="s">
        <v>4955</v>
      </c>
      <c r="D368" s="141" t="s">
        <v>4813</v>
      </c>
      <c r="E368" s="143" t="s">
        <v>4814</v>
      </c>
      <c r="F368" s="163" t="str">
        <f t="shared" si="38"/>
        <v>фото</v>
      </c>
      <c r="G368" s="164"/>
      <c r="H368" s="152" t="s">
        <v>4891</v>
      </c>
      <c r="I368" s="155">
        <v>100</v>
      </c>
      <c r="J368" s="139" t="s">
        <v>593</v>
      </c>
      <c r="K368" s="135">
        <v>25</v>
      </c>
      <c r="L368" s="683">
        <v>437.3</v>
      </c>
      <c r="M368" s="681">
        <f t="shared" si="36"/>
        <v>481.03000000000003</v>
      </c>
      <c r="N368" s="137"/>
      <c r="O368" s="151"/>
      <c r="P368" s="86">
        <f t="shared" si="37"/>
        <v>0</v>
      </c>
      <c r="Q368" s="144">
        <v>4607105133587</v>
      </c>
      <c r="R368" s="140"/>
    </row>
    <row r="369" spans="1:18" ht="15.75" x14ac:dyDescent="0.2">
      <c r="A369" s="239">
        <v>353</v>
      </c>
      <c r="B369" s="136">
        <v>13728</v>
      </c>
      <c r="C369" s="142" t="s">
        <v>6162</v>
      </c>
      <c r="D369" s="141" t="s">
        <v>6163</v>
      </c>
      <c r="E369" s="143" t="s">
        <v>6164</v>
      </c>
      <c r="F369" s="163" t="str">
        <f t="shared" si="38"/>
        <v>фото</v>
      </c>
      <c r="G369" s="164"/>
      <c r="H369" s="152" t="s">
        <v>6165</v>
      </c>
      <c r="I369" s="155">
        <v>110</v>
      </c>
      <c r="J369" s="139" t="s">
        <v>593</v>
      </c>
      <c r="K369" s="135">
        <v>25</v>
      </c>
      <c r="L369" s="683">
        <v>502.2</v>
      </c>
      <c r="M369" s="681">
        <f t="shared" si="36"/>
        <v>552.42000000000007</v>
      </c>
      <c r="N369" s="137"/>
      <c r="O369" s="151"/>
      <c r="P369" s="86">
        <f t="shared" si="37"/>
        <v>0</v>
      </c>
      <c r="Q369" s="144">
        <v>4607105156227</v>
      </c>
      <c r="R369" s="140"/>
    </row>
    <row r="370" spans="1:18" ht="36" x14ac:dyDescent="0.2">
      <c r="A370" s="239">
        <v>354</v>
      </c>
      <c r="B370" s="136">
        <v>10400</v>
      </c>
      <c r="C370" s="142" t="s">
        <v>1529</v>
      </c>
      <c r="D370" s="141" t="s">
        <v>3638</v>
      </c>
      <c r="E370" s="143" t="s">
        <v>3639</v>
      </c>
      <c r="F370" s="163" t="str">
        <f t="shared" si="38"/>
        <v>фото</v>
      </c>
      <c r="G370" s="164"/>
      <c r="H370" s="152" t="s">
        <v>407</v>
      </c>
      <c r="I370" s="155">
        <v>115</v>
      </c>
      <c r="J370" s="139" t="s">
        <v>593</v>
      </c>
      <c r="K370" s="135">
        <v>25</v>
      </c>
      <c r="L370" s="683">
        <v>456</v>
      </c>
      <c r="M370" s="681">
        <f t="shared" si="36"/>
        <v>501.6</v>
      </c>
      <c r="N370" s="137"/>
      <c r="O370" s="151"/>
      <c r="P370" s="86">
        <f t="shared" si="37"/>
        <v>0</v>
      </c>
      <c r="Q370" s="144">
        <v>4607105133600</v>
      </c>
      <c r="R370" s="140"/>
    </row>
    <row r="371" spans="1:18" ht="15.75" x14ac:dyDescent="0.2">
      <c r="A371" s="239">
        <v>355</v>
      </c>
      <c r="B371" s="136">
        <v>10401</v>
      </c>
      <c r="C371" s="142" t="s">
        <v>3640</v>
      </c>
      <c r="D371" s="141" t="s">
        <v>3641</v>
      </c>
      <c r="E371" s="143" t="s">
        <v>3642</v>
      </c>
      <c r="F371" s="163" t="str">
        <f t="shared" si="38"/>
        <v>фото</v>
      </c>
      <c r="G371" s="164"/>
      <c r="H371" s="152" t="s">
        <v>3643</v>
      </c>
      <c r="I371" s="155">
        <v>145</v>
      </c>
      <c r="J371" s="139" t="s">
        <v>593</v>
      </c>
      <c r="K371" s="135">
        <v>25</v>
      </c>
      <c r="L371" s="683">
        <v>463.2</v>
      </c>
      <c r="M371" s="681">
        <f t="shared" si="36"/>
        <v>509.52000000000004</v>
      </c>
      <c r="N371" s="137"/>
      <c r="O371" s="151"/>
      <c r="P371" s="86">
        <f t="shared" si="37"/>
        <v>0</v>
      </c>
      <c r="Q371" s="144">
        <v>4607105133624</v>
      </c>
      <c r="R371" s="140"/>
    </row>
    <row r="372" spans="1:18" ht="24" x14ac:dyDescent="0.2">
      <c r="A372" s="239">
        <v>356</v>
      </c>
      <c r="B372" s="136">
        <v>10402</v>
      </c>
      <c r="C372" s="142" t="s">
        <v>2459</v>
      </c>
      <c r="D372" s="141" t="s">
        <v>2394</v>
      </c>
      <c r="E372" s="143" t="s">
        <v>2395</v>
      </c>
      <c r="F372" s="163" t="str">
        <f t="shared" si="38"/>
        <v>фото</v>
      </c>
      <c r="G372" s="164"/>
      <c r="H372" s="152" t="s">
        <v>2429</v>
      </c>
      <c r="I372" s="155">
        <v>130</v>
      </c>
      <c r="J372" s="139" t="s">
        <v>593</v>
      </c>
      <c r="K372" s="135">
        <v>25</v>
      </c>
      <c r="L372" s="683">
        <v>558.1</v>
      </c>
      <c r="M372" s="681">
        <f t="shared" si="36"/>
        <v>613.91000000000008</v>
      </c>
      <c r="N372" s="137"/>
      <c r="O372" s="151"/>
      <c r="P372" s="86">
        <f t="shared" si="37"/>
        <v>0</v>
      </c>
      <c r="Q372" s="144">
        <v>4607105133631</v>
      </c>
      <c r="R372" s="140"/>
    </row>
    <row r="373" spans="1:18" ht="15.75" x14ac:dyDescent="0.2">
      <c r="A373" s="239">
        <v>357</v>
      </c>
      <c r="B373" s="136">
        <v>10403</v>
      </c>
      <c r="C373" s="142" t="s">
        <v>2973</v>
      </c>
      <c r="D373" s="141" t="s">
        <v>2974</v>
      </c>
      <c r="E373" s="143" t="s">
        <v>2975</v>
      </c>
      <c r="F373" s="163" t="str">
        <f t="shared" si="38"/>
        <v>фото</v>
      </c>
      <c r="G373" s="164"/>
      <c r="H373" s="152" t="s">
        <v>329</v>
      </c>
      <c r="I373" s="155">
        <v>110</v>
      </c>
      <c r="J373" s="139" t="s">
        <v>593</v>
      </c>
      <c r="K373" s="135">
        <v>25</v>
      </c>
      <c r="L373" s="683">
        <v>495.5</v>
      </c>
      <c r="M373" s="681">
        <f t="shared" si="36"/>
        <v>545.05000000000007</v>
      </c>
      <c r="N373" s="137"/>
      <c r="O373" s="151"/>
      <c r="P373" s="86">
        <f t="shared" si="37"/>
        <v>0</v>
      </c>
      <c r="Q373" s="144">
        <v>4607105133648</v>
      </c>
      <c r="R373" s="140"/>
    </row>
    <row r="374" spans="1:18" ht="24" x14ac:dyDescent="0.2">
      <c r="A374" s="239">
        <v>358</v>
      </c>
      <c r="B374" s="136">
        <v>10404</v>
      </c>
      <c r="C374" s="142" t="s">
        <v>2977</v>
      </c>
      <c r="D374" s="141" t="s">
        <v>2978</v>
      </c>
      <c r="E374" s="143" t="s">
        <v>2979</v>
      </c>
      <c r="F374" s="163" t="str">
        <f t="shared" si="38"/>
        <v>фото</v>
      </c>
      <c r="G374" s="164"/>
      <c r="H374" s="152" t="s">
        <v>2980</v>
      </c>
      <c r="I374" s="155">
        <v>80</v>
      </c>
      <c r="J374" s="139" t="s">
        <v>593</v>
      </c>
      <c r="K374" s="135">
        <v>25</v>
      </c>
      <c r="L374" s="683">
        <v>692.8</v>
      </c>
      <c r="M374" s="681">
        <f t="shared" si="36"/>
        <v>762.08</v>
      </c>
      <c r="N374" s="137"/>
      <c r="O374" s="151"/>
      <c r="P374" s="86">
        <f t="shared" si="37"/>
        <v>0</v>
      </c>
      <c r="Q374" s="144">
        <v>4607105133655</v>
      </c>
      <c r="R374" s="140"/>
    </row>
    <row r="375" spans="1:18" ht="24" x14ac:dyDescent="0.2">
      <c r="A375" s="239">
        <v>359</v>
      </c>
      <c r="B375" s="136">
        <v>10405</v>
      </c>
      <c r="C375" s="142" t="s">
        <v>4321</v>
      </c>
      <c r="D375" s="141" t="s">
        <v>4322</v>
      </c>
      <c r="E375" s="143" t="s">
        <v>4323</v>
      </c>
      <c r="F375" s="163" t="str">
        <f t="shared" si="38"/>
        <v>фото</v>
      </c>
      <c r="G375" s="164"/>
      <c r="H375" s="152" t="s">
        <v>4324</v>
      </c>
      <c r="I375" s="155">
        <v>115</v>
      </c>
      <c r="J375" s="139" t="s">
        <v>26</v>
      </c>
      <c r="K375" s="135">
        <v>25</v>
      </c>
      <c r="L375" s="683">
        <v>533.6</v>
      </c>
      <c r="M375" s="681">
        <f t="shared" si="36"/>
        <v>586.96</v>
      </c>
      <c r="N375" s="137"/>
      <c r="O375" s="151"/>
      <c r="P375" s="86">
        <f t="shared" si="37"/>
        <v>0</v>
      </c>
      <c r="Q375" s="144">
        <v>4607105133662</v>
      </c>
      <c r="R375" s="140"/>
    </row>
    <row r="376" spans="1:18" ht="15.75" x14ac:dyDescent="0.2">
      <c r="A376" s="239">
        <v>360</v>
      </c>
      <c r="B376" s="136">
        <v>11168</v>
      </c>
      <c r="C376" s="142" t="s">
        <v>6166</v>
      </c>
      <c r="D376" s="141" t="s">
        <v>6167</v>
      </c>
      <c r="E376" s="143" t="s">
        <v>6168</v>
      </c>
      <c r="F376" s="163" t="str">
        <f t="shared" si="38"/>
        <v>фото</v>
      </c>
      <c r="G376" s="164"/>
      <c r="H376" s="152" t="s">
        <v>6169</v>
      </c>
      <c r="I376" s="155">
        <v>140</v>
      </c>
      <c r="J376" s="139" t="s">
        <v>594</v>
      </c>
      <c r="K376" s="135">
        <v>25</v>
      </c>
      <c r="L376" s="683">
        <v>727.7</v>
      </c>
      <c r="M376" s="681">
        <f t="shared" si="36"/>
        <v>800.47000000000014</v>
      </c>
      <c r="N376" s="137"/>
      <c r="O376" s="151"/>
      <c r="P376" s="86">
        <f t="shared" si="37"/>
        <v>0</v>
      </c>
      <c r="Q376" s="144">
        <v>4607105133679</v>
      </c>
      <c r="R376" s="140"/>
    </row>
    <row r="377" spans="1:18" ht="15.75" x14ac:dyDescent="0.2">
      <c r="A377" s="239">
        <v>361</v>
      </c>
      <c r="B377" s="136">
        <v>10406</v>
      </c>
      <c r="C377" s="142" t="s">
        <v>2981</v>
      </c>
      <c r="D377" s="141" t="s">
        <v>6170</v>
      </c>
      <c r="E377" s="143" t="s">
        <v>6171</v>
      </c>
      <c r="F377" s="163" t="str">
        <f t="shared" si="38"/>
        <v>фото</v>
      </c>
      <c r="G377" s="164"/>
      <c r="H377" s="152" t="s">
        <v>2982</v>
      </c>
      <c r="I377" s="155">
        <v>110</v>
      </c>
      <c r="J377" s="139" t="s">
        <v>26</v>
      </c>
      <c r="K377" s="135">
        <v>25</v>
      </c>
      <c r="L377" s="683">
        <v>553.4</v>
      </c>
      <c r="M377" s="681">
        <f t="shared" si="36"/>
        <v>608.74</v>
      </c>
      <c r="N377" s="137"/>
      <c r="O377" s="151"/>
      <c r="P377" s="86">
        <f t="shared" si="37"/>
        <v>0</v>
      </c>
      <c r="Q377" s="144">
        <v>4607105133693</v>
      </c>
      <c r="R377" s="140"/>
    </row>
    <row r="378" spans="1:18" ht="72" x14ac:dyDescent="0.2">
      <c r="A378" s="239">
        <v>362</v>
      </c>
      <c r="B378" s="136">
        <v>10409</v>
      </c>
      <c r="C378" s="142" t="s">
        <v>4325</v>
      </c>
      <c r="D378" s="141" t="s">
        <v>6172</v>
      </c>
      <c r="E378" s="143" t="s">
        <v>6173</v>
      </c>
      <c r="F378" s="163" t="str">
        <f t="shared" si="38"/>
        <v>фото</v>
      </c>
      <c r="G378" s="164"/>
      <c r="H378" s="152" t="s">
        <v>4326</v>
      </c>
      <c r="I378" s="155">
        <v>125</v>
      </c>
      <c r="J378" s="139" t="s">
        <v>593</v>
      </c>
      <c r="K378" s="135">
        <v>25</v>
      </c>
      <c r="L378" s="683">
        <v>746.6</v>
      </c>
      <c r="M378" s="681">
        <f t="shared" si="36"/>
        <v>821.2600000000001</v>
      </c>
      <c r="N378" s="137"/>
      <c r="O378" s="151"/>
      <c r="P378" s="86">
        <f t="shared" si="37"/>
        <v>0</v>
      </c>
      <c r="Q378" s="144">
        <v>4607105133723</v>
      </c>
      <c r="R378" s="140"/>
    </row>
    <row r="379" spans="1:18" ht="24" x14ac:dyDescent="0.2">
      <c r="A379" s="239">
        <v>363</v>
      </c>
      <c r="B379" s="136">
        <v>11170</v>
      </c>
      <c r="C379" s="142" t="s">
        <v>6174</v>
      </c>
      <c r="D379" s="141" t="s">
        <v>6175</v>
      </c>
      <c r="E379" s="143" t="s">
        <v>6176</v>
      </c>
      <c r="F379" s="163" t="str">
        <f t="shared" si="38"/>
        <v>фото</v>
      </c>
      <c r="G379" s="164"/>
      <c r="H379" s="152" t="s">
        <v>6177</v>
      </c>
      <c r="I379" s="155">
        <v>125</v>
      </c>
      <c r="J379" s="139" t="s">
        <v>593</v>
      </c>
      <c r="K379" s="135">
        <v>25</v>
      </c>
      <c r="L379" s="683">
        <v>536.70000000000005</v>
      </c>
      <c r="M379" s="681">
        <f t="shared" si="36"/>
        <v>590.37000000000012</v>
      </c>
      <c r="N379" s="137"/>
      <c r="O379" s="151"/>
      <c r="P379" s="86">
        <f t="shared" si="37"/>
        <v>0</v>
      </c>
      <c r="Q379" s="144">
        <v>4607105133709</v>
      </c>
      <c r="R379" s="140"/>
    </row>
    <row r="380" spans="1:18" ht="15.75" x14ac:dyDescent="0.2">
      <c r="A380" s="239">
        <v>364</v>
      </c>
      <c r="B380" s="136">
        <v>13730</v>
      </c>
      <c r="C380" s="142" t="s">
        <v>6178</v>
      </c>
      <c r="D380" s="141" t="s">
        <v>6179</v>
      </c>
      <c r="E380" s="143" t="s">
        <v>6180</v>
      </c>
      <c r="F380" s="163" t="str">
        <f t="shared" si="38"/>
        <v>фото</v>
      </c>
      <c r="G380" s="164"/>
      <c r="H380" s="152" t="s">
        <v>6181</v>
      </c>
      <c r="I380" s="155">
        <v>110</v>
      </c>
      <c r="J380" s="139" t="s">
        <v>594</v>
      </c>
      <c r="K380" s="135">
        <v>25</v>
      </c>
      <c r="L380" s="683">
        <v>643.5</v>
      </c>
      <c r="M380" s="681">
        <f t="shared" si="36"/>
        <v>707.85</v>
      </c>
      <c r="N380" s="137"/>
      <c r="O380" s="151"/>
      <c r="P380" s="86">
        <f t="shared" si="37"/>
        <v>0</v>
      </c>
      <c r="Q380" s="144">
        <v>4607105156241</v>
      </c>
      <c r="R380" s="140"/>
    </row>
    <row r="381" spans="1:18" ht="24" x14ac:dyDescent="0.2">
      <c r="A381" s="239">
        <v>365</v>
      </c>
      <c r="B381" s="136">
        <v>10411</v>
      </c>
      <c r="C381" s="142" t="s">
        <v>3646</v>
      </c>
      <c r="D381" s="141" t="s">
        <v>3647</v>
      </c>
      <c r="E381" s="143" t="s">
        <v>3648</v>
      </c>
      <c r="F381" s="163" t="str">
        <f t="shared" si="38"/>
        <v>фото</v>
      </c>
      <c r="G381" s="164"/>
      <c r="H381" s="152" t="s">
        <v>3649</v>
      </c>
      <c r="I381" s="155">
        <v>110</v>
      </c>
      <c r="J381" s="139" t="s">
        <v>593</v>
      </c>
      <c r="K381" s="135">
        <v>25</v>
      </c>
      <c r="L381" s="683">
        <v>553</v>
      </c>
      <c r="M381" s="681">
        <f t="shared" si="36"/>
        <v>608.30000000000007</v>
      </c>
      <c r="N381" s="137"/>
      <c r="O381" s="151"/>
      <c r="P381" s="86">
        <f t="shared" si="37"/>
        <v>0</v>
      </c>
      <c r="Q381" s="144">
        <v>4607105133730</v>
      </c>
      <c r="R381" s="140"/>
    </row>
    <row r="382" spans="1:18" ht="48" x14ac:dyDescent="0.2">
      <c r="A382" s="239">
        <v>366</v>
      </c>
      <c r="B382" s="136">
        <v>10413</v>
      </c>
      <c r="C382" s="142" t="s">
        <v>6182</v>
      </c>
      <c r="D382" s="141" t="s">
        <v>6183</v>
      </c>
      <c r="E382" s="143" t="s">
        <v>6184</v>
      </c>
      <c r="F382" s="163" t="str">
        <f t="shared" si="38"/>
        <v>фото</v>
      </c>
      <c r="G382" s="164"/>
      <c r="H382" s="152" t="s">
        <v>6185</v>
      </c>
      <c r="I382" s="155">
        <v>120</v>
      </c>
      <c r="J382" s="139" t="s">
        <v>593</v>
      </c>
      <c r="K382" s="135">
        <v>25</v>
      </c>
      <c r="L382" s="683">
        <v>613.6</v>
      </c>
      <c r="M382" s="681">
        <f t="shared" si="36"/>
        <v>674.96</v>
      </c>
      <c r="N382" s="137"/>
      <c r="O382" s="151"/>
      <c r="P382" s="86">
        <f t="shared" si="37"/>
        <v>0</v>
      </c>
      <c r="Q382" s="144">
        <v>4607105133754</v>
      </c>
      <c r="R382" s="140"/>
    </row>
    <row r="383" spans="1:18" ht="24" x14ac:dyDescent="0.2">
      <c r="A383" s="239">
        <v>367</v>
      </c>
      <c r="B383" s="136">
        <v>10415</v>
      </c>
      <c r="C383" s="142" t="s">
        <v>4327</v>
      </c>
      <c r="D383" s="141" t="s">
        <v>4328</v>
      </c>
      <c r="E383" s="143" t="s">
        <v>4329</v>
      </c>
      <c r="F383" s="163" t="str">
        <f t="shared" si="38"/>
        <v>фото</v>
      </c>
      <c r="G383" s="164"/>
      <c r="H383" s="152" t="s">
        <v>4330</v>
      </c>
      <c r="I383" s="155">
        <v>125</v>
      </c>
      <c r="J383" s="139" t="s">
        <v>594</v>
      </c>
      <c r="K383" s="135">
        <v>25</v>
      </c>
      <c r="L383" s="683">
        <v>647.4</v>
      </c>
      <c r="M383" s="681">
        <f t="shared" si="36"/>
        <v>712.14</v>
      </c>
      <c r="N383" s="137"/>
      <c r="O383" s="151"/>
      <c r="P383" s="86">
        <f t="shared" si="37"/>
        <v>0</v>
      </c>
      <c r="Q383" s="144">
        <v>4607105133761</v>
      </c>
      <c r="R383" s="140"/>
    </row>
    <row r="384" spans="1:18" ht="24" x14ac:dyDescent="0.2">
      <c r="A384" s="239">
        <v>368</v>
      </c>
      <c r="B384" s="136">
        <v>10416</v>
      </c>
      <c r="C384" s="142" t="s">
        <v>6186</v>
      </c>
      <c r="D384" s="141" t="s">
        <v>6187</v>
      </c>
      <c r="E384" s="143" t="s">
        <v>6188</v>
      </c>
      <c r="F384" s="163" t="str">
        <f t="shared" si="38"/>
        <v>фото</v>
      </c>
      <c r="G384" s="164"/>
      <c r="H384" s="152" t="s">
        <v>6189</v>
      </c>
      <c r="I384" s="155">
        <v>110</v>
      </c>
      <c r="J384" s="139" t="s">
        <v>26</v>
      </c>
      <c r="K384" s="135">
        <v>25</v>
      </c>
      <c r="L384" s="683">
        <v>553.4</v>
      </c>
      <c r="M384" s="681">
        <f t="shared" si="36"/>
        <v>608.74</v>
      </c>
      <c r="N384" s="137"/>
      <c r="O384" s="151"/>
      <c r="P384" s="86">
        <f t="shared" si="37"/>
        <v>0</v>
      </c>
      <c r="Q384" s="144">
        <v>4607105133778</v>
      </c>
      <c r="R384" s="140"/>
    </row>
    <row r="385" spans="1:18" ht="24" x14ac:dyDescent="0.2">
      <c r="A385" s="239">
        <v>369</v>
      </c>
      <c r="B385" s="136">
        <v>10418</v>
      </c>
      <c r="C385" s="142" t="s">
        <v>4331</v>
      </c>
      <c r="D385" s="141" t="s">
        <v>4332</v>
      </c>
      <c r="E385" s="143" t="s">
        <v>4333</v>
      </c>
      <c r="F385" s="163" t="str">
        <f t="shared" si="38"/>
        <v>фото</v>
      </c>
      <c r="G385" s="164"/>
      <c r="H385" s="152" t="s">
        <v>4334</v>
      </c>
      <c r="I385" s="155">
        <v>100</v>
      </c>
      <c r="J385" s="139" t="s">
        <v>26</v>
      </c>
      <c r="K385" s="135">
        <v>25</v>
      </c>
      <c r="L385" s="683">
        <v>553.4</v>
      </c>
      <c r="M385" s="681">
        <f t="shared" si="36"/>
        <v>608.74</v>
      </c>
      <c r="N385" s="137"/>
      <c r="O385" s="151"/>
      <c r="P385" s="86">
        <f t="shared" si="37"/>
        <v>0</v>
      </c>
      <c r="Q385" s="144">
        <v>4607105133815</v>
      </c>
      <c r="R385" s="140"/>
    </row>
    <row r="386" spans="1:18" ht="15.75" x14ac:dyDescent="0.2">
      <c r="A386" s="239">
        <v>370</v>
      </c>
      <c r="B386" s="136">
        <v>13732</v>
      </c>
      <c r="C386" s="142" t="s">
        <v>6190</v>
      </c>
      <c r="D386" s="141" t="s">
        <v>6191</v>
      </c>
      <c r="E386" s="143" t="s">
        <v>6192</v>
      </c>
      <c r="F386" s="163" t="str">
        <f t="shared" si="38"/>
        <v>фото</v>
      </c>
      <c r="G386" s="164"/>
      <c r="H386" s="152" t="s">
        <v>6193</v>
      </c>
      <c r="I386" s="155">
        <v>120</v>
      </c>
      <c r="J386" s="139" t="s">
        <v>594</v>
      </c>
      <c r="K386" s="135">
        <v>25</v>
      </c>
      <c r="L386" s="683">
        <v>648.1</v>
      </c>
      <c r="M386" s="681">
        <f t="shared" si="36"/>
        <v>712.91000000000008</v>
      </c>
      <c r="N386" s="137"/>
      <c r="O386" s="151"/>
      <c r="P386" s="86">
        <f t="shared" si="37"/>
        <v>0</v>
      </c>
      <c r="Q386" s="144">
        <v>4607105156265</v>
      </c>
      <c r="R386" s="140"/>
    </row>
    <row r="387" spans="1:18" ht="24" x14ac:dyDescent="0.2">
      <c r="A387" s="239">
        <v>371</v>
      </c>
      <c r="B387" s="136">
        <v>10422</v>
      </c>
      <c r="C387" s="142" t="s">
        <v>1530</v>
      </c>
      <c r="D387" s="141" t="s">
        <v>413</v>
      </c>
      <c r="E387" s="143" t="s">
        <v>412</v>
      </c>
      <c r="F387" s="163" t="str">
        <f t="shared" si="38"/>
        <v>фото</v>
      </c>
      <c r="G387" s="164"/>
      <c r="H387" s="152" t="s">
        <v>414</v>
      </c>
      <c r="I387" s="155">
        <v>110</v>
      </c>
      <c r="J387" s="139" t="s">
        <v>593</v>
      </c>
      <c r="K387" s="135">
        <v>25</v>
      </c>
      <c r="L387" s="683">
        <v>448.6</v>
      </c>
      <c r="M387" s="681">
        <f t="shared" si="36"/>
        <v>493.46000000000009</v>
      </c>
      <c r="N387" s="137"/>
      <c r="O387" s="151"/>
      <c r="P387" s="86">
        <f t="shared" si="37"/>
        <v>0</v>
      </c>
      <c r="Q387" s="144">
        <v>4607105133846</v>
      </c>
      <c r="R387" s="140"/>
    </row>
    <row r="388" spans="1:18" ht="15.75" x14ac:dyDescent="0.2">
      <c r="A388" s="239">
        <v>372</v>
      </c>
      <c r="B388" s="136">
        <v>13733</v>
      </c>
      <c r="C388" s="142" t="s">
        <v>6194</v>
      </c>
      <c r="D388" s="141" t="s">
        <v>6195</v>
      </c>
      <c r="E388" s="143" t="s">
        <v>6196</v>
      </c>
      <c r="F388" s="163" t="str">
        <f t="shared" si="38"/>
        <v>фото</v>
      </c>
      <c r="G388" s="164"/>
      <c r="H388" s="152" t="s">
        <v>329</v>
      </c>
      <c r="I388" s="155">
        <v>120</v>
      </c>
      <c r="J388" s="139" t="s">
        <v>594</v>
      </c>
      <c r="K388" s="135">
        <v>25</v>
      </c>
      <c r="L388" s="683">
        <v>588</v>
      </c>
      <c r="M388" s="681">
        <f t="shared" si="36"/>
        <v>646.80000000000007</v>
      </c>
      <c r="N388" s="137"/>
      <c r="O388" s="151"/>
      <c r="P388" s="86">
        <f t="shared" si="37"/>
        <v>0</v>
      </c>
      <c r="Q388" s="144">
        <v>4607105156272</v>
      </c>
      <c r="R388" s="140"/>
    </row>
    <row r="389" spans="1:18" ht="48" x14ac:dyDescent="0.2">
      <c r="A389" s="239">
        <v>373</v>
      </c>
      <c r="B389" s="136">
        <v>10423</v>
      </c>
      <c r="C389" s="142" t="s">
        <v>2983</v>
      </c>
      <c r="D389" s="141" t="s">
        <v>2984</v>
      </c>
      <c r="E389" s="143" t="s">
        <v>2985</v>
      </c>
      <c r="F389" s="163" t="str">
        <f t="shared" si="38"/>
        <v>фото</v>
      </c>
      <c r="G389" s="164"/>
      <c r="H389" s="152" t="s">
        <v>6197</v>
      </c>
      <c r="I389" s="155">
        <v>120</v>
      </c>
      <c r="J389" s="139" t="s">
        <v>593</v>
      </c>
      <c r="K389" s="135">
        <v>25</v>
      </c>
      <c r="L389" s="683">
        <v>646.20000000000005</v>
      </c>
      <c r="M389" s="681">
        <f t="shared" si="36"/>
        <v>710.82000000000016</v>
      </c>
      <c r="N389" s="137"/>
      <c r="O389" s="151"/>
      <c r="P389" s="86">
        <f t="shared" si="37"/>
        <v>0</v>
      </c>
      <c r="Q389" s="144">
        <v>4607105133860</v>
      </c>
      <c r="R389" s="140"/>
    </row>
    <row r="390" spans="1:18" ht="24" x14ac:dyDescent="0.2">
      <c r="A390" s="239">
        <v>374</v>
      </c>
      <c r="B390" s="136">
        <v>11175</v>
      </c>
      <c r="C390" s="142" t="s">
        <v>2986</v>
      </c>
      <c r="D390" s="141" t="s">
        <v>2987</v>
      </c>
      <c r="E390" s="143" t="s">
        <v>2988</v>
      </c>
      <c r="F390" s="163" t="str">
        <f t="shared" si="38"/>
        <v>фото</v>
      </c>
      <c r="G390" s="164"/>
      <c r="H390" s="152" t="s">
        <v>2989</v>
      </c>
      <c r="I390" s="155">
        <v>110</v>
      </c>
      <c r="J390" s="139" t="s">
        <v>26</v>
      </c>
      <c r="K390" s="135">
        <v>25</v>
      </c>
      <c r="L390" s="683">
        <v>553.4</v>
      </c>
      <c r="M390" s="681">
        <f t="shared" si="36"/>
        <v>608.74</v>
      </c>
      <c r="N390" s="137"/>
      <c r="O390" s="151"/>
      <c r="P390" s="86">
        <f t="shared" si="37"/>
        <v>0</v>
      </c>
      <c r="Q390" s="144">
        <v>4607105133877</v>
      </c>
      <c r="R390" s="140"/>
    </row>
    <row r="391" spans="1:18" ht="24" x14ac:dyDescent="0.2">
      <c r="A391" s="239">
        <v>375</v>
      </c>
      <c r="B391" s="136">
        <v>10425</v>
      </c>
      <c r="C391" s="142" t="s">
        <v>2990</v>
      </c>
      <c r="D391" s="141" t="s">
        <v>2396</v>
      </c>
      <c r="E391" s="143" t="s">
        <v>2397</v>
      </c>
      <c r="F391" s="163" t="str">
        <f t="shared" si="38"/>
        <v>фото</v>
      </c>
      <c r="G391" s="164"/>
      <c r="H391" s="152" t="s">
        <v>2430</v>
      </c>
      <c r="I391" s="155">
        <v>100</v>
      </c>
      <c r="J391" s="139" t="s">
        <v>26</v>
      </c>
      <c r="K391" s="135">
        <v>25</v>
      </c>
      <c r="L391" s="683">
        <v>553.4</v>
      </c>
      <c r="M391" s="681">
        <f t="shared" si="36"/>
        <v>608.74</v>
      </c>
      <c r="N391" s="137"/>
      <c r="O391" s="151"/>
      <c r="P391" s="86">
        <f t="shared" si="37"/>
        <v>0</v>
      </c>
      <c r="Q391" s="144">
        <v>4607105133891</v>
      </c>
      <c r="R391" s="140"/>
    </row>
    <row r="392" spans="1:18" ht="36" x14ac:dyDescent="0.2">
      <c r="A392" s="239">
        <v>376</v>
      </c>
      <c r="B392" s="136">
        <v>10426</v>
      </c>
      <c r="C392" s="142" t="s">
        <v>4335</v>
      </c>
      <c r="D392" s="141" t="s">
        <v>4336</v>
      </c>
      <c r="E392" s="143" t="s">
        <v>4337</v>
      </c>
      <c r="F392" s="163" t="str">
        <f t="shared" si="38"/>
        <v>фото</v>
      </c>
      <c r="G392" s="164"/>
      <c r="H392" s="152" t="s">
        <v>4338</v>
      </c>
      <c r="I392" s="155">
        <v>110</v>
      </c>
      <c r="J392" s="139" t="s">
        <v>26</v>
      </c>
      <c r="K392" s="135">
        <v>25</v>
      </c>
      <c r="L392" s="683">
        <v>533.6</v>
      </c>
      <c r="M392" s="681">
        <f t="shared" si="36"/>
        <v>586.96</v>
      </c>
      <c r="N392" s="137"/>
      <c r="O392" s="151"/>
      <c r="P392" s="86">
        <f t="shared" si="37"/>
        <v>0</v>
      </c>
      <c r="Q392" s="144">
        <v>4607105133907</v>
      </c>
      <c r="R392" s="140"/>
    </row>
    <row r="393" spans="1:18" ht="36" x14ac:dyDescent="0.2">
      <c r="A393" s="239">
        <v>377</v>
      </c>
      <c r="B393" s="136">
        <v>10427</v>
      </c>
      <c r="C393" s="142" t="s">
        <v>1531</v>
      </c>
      <c r="D393" s="141" t="s">
        <v>419</v>
      </c>
      <c r="E393" s="143" t="s">
        <v>418</v>
      </c>
      <c r="F393" s="163" t="str">
        <f t="shared" si="38"/>
        <v>фото</v>
      </c>
      <c r="G393" s="164"/>
      <c r="H393" s="152" t="s">
        <v>420</v>
      </c>
      <c r="I393" s="155">
        <v>110</v>
      </c>
      <c r="J393" s="139" t="s">
        <v>593</v>
      </c>
      <c r="K393" s="135">
        <v>25</v>
      </c>
      <c r="L393" s="683">
        <v>504.8</v>
      </c>
      <c r="M393" s="681">
        <f t="shared" si="36"/>
        <v>555.28000000000009</v>
      </c>
      <c r="N393" s="137"/>
      <c r="O393" s="151"/>
      <c r="P393" s="86">
        <f t="shared" si="37"/>
        <v>0</v>
      </c>
      <c r="Q393" s="144">
        <v>4607105133914</v>
      </c>
      <c r="R393" s="140"/>
    </row>
    <row r="394" spans="1:18" ht="24" x14ac:dyDescent="0.2">
      <c r="A394" s="239">
        <v>378</v>
      </c>
      <c r="B394" s="136">
        <v>10428</v>
      </c>
      <c r="C394" s="142" t="s">
        <v>1532</v>
      </c>
      <c r="D394" s="141" t="s">
        <v>416</v>
      </c>
      <c r="E394" s="143" t="s">
        <v>415</v>
      </c>
      <c r="F394" s="163" t="str">
        <f t="shared" si="38"/>
        <v>фото</v>
      </c>
      <c r="G394" s="164"/>
      <c r="H394" s="152" t="s">
        <v>417</v>
      </c>
      <c r="I394" s="155">
        <v>100</v>
      </c>
      <c r="J394" s="139" t="s">
        <v>593</v>
      </c>
      <c r="K394" s="135">
        <v>25</v>
      </c>
      <c r="L394" s="683">
        <v>480.6</v>
      </c>
      <c r="M394" s="681">
        <f t="shared" si="36"/>
        <v>528.66000000000008</v>
      </c>
      <c r="N394" s="137"/>
      <c r="O394" s="151"/>
      <c r="P394" s="86">
        <f t="shared" si="37"/>
        <v>0</v>
      </c>
      <c r="Q394" s="144">
        <v>4607105133921</v>
      </c>
      <c r="R394" s="140"/>
    </row>
    <row r="395" spans="1:18" ht="15.75" x14ac:dyDescent="0.2">
      <c r="A395" s="239">
        <v>379</v>
      </c>
      <c r="B395" s="136">
        <v>13734</v>
      </c>
      <c r="C395" s="142" t="s">
        <v>6198</v>
      </c>
      <c r="D395" s="141" t="s">
        <v>6199</v>
      </c>
      <c r="E395" s="143" t="s">
        <v>6200</v>
      </c>
      <c r="F395" s="163" t="str">
        <f t="shared" si="38"/>
        <v>фото</v>
      </c>
      <c r="G395" s="164"/>
      <c r="H395" s="152" t="s">
        <v>6201</v>
      </c>
      <c r="I395" s="155">
        <v>100</v>
      </c>
      <c r="J395" s="139" t="s">
        <v>594</v>
      </c>
      <c r="K395" s="135">
        <v>25</v>
      </c>
      <c r="L395" s="683">
        <v>624.79999999999995</v>
      </c>
      <c r="M395" s="681">
        <f t="shared" si="36"/>
        <v>687.28</v>
      </c>
      <c r="N395" s="137"/>
      <c r="O395" s="151"/>
      <c r="P395" s="86">
        <f t="shared" ref="P395:P409" si="39">IF(ISERROR(L395*O395),0,L395*O395)</f>
        <v>0</v>
      </c>
      <c r="Q395" s="144">
        <v>4607105156289</v>
      </c>
      <c r="R395" s="140"/>
    </row>
    <row r="396" spans="1:18" ht="24" x14ac:dyDescent="0.2">
      <c r="A396" s="239">
        <v>380</v>
      </c>
      <c r="B396" s="136">
        <v>10429</v>
      </c>
      <c r="C396" s="142" t="s">
        <v>2991</v>
      </c>
      <c r="D396" s="141" t="s">
        <v>2992</v>
      </c>
      <c r="E396" s="143" t="s">
        <v>2993</v>
      </c>
      <c r="F396" s="163" t="str">
        <f t="shared" si="38"/>
        <v>фото</v>
      </c>
      <c r="G396" s="164"/>
      <c r="H396" s="152" t="s">
        <v>2994</v>
      </c>
      <c r="I396" s="155">
        <v>120</v>
      </c>
      <c r="J396" s="139" t="s">
        <v>593</v>
      </c>
      <c r="K396" s="135">
        <v>25</v>
      </c>
      <c r="L396" s="683">
        <v>367.5</v>
      </c>
      <c r="M396" s="681">
        <f t="shared" si="36"/>
        <v>404.25000000000006</v>
      </c>
      <c r="N396" s="137"/>
      <c r="O396" s="151"/>
      <c r="P396" s="86">
        <f t="shared" si="39"/>
        <v>0</v>
      </c>
      <c r="Q396" s="144">
        <v>4607105133938</v>
      </c>
      <c r="R396" s="140"/>
    </row>
    <row r="397" spans="1:18" ht="15.75" x14ac:dyDescent="0.2">
      <c r="A397" s="239">
        <v>381</v>
      </c>
      <c r="B397" s="136">
        <v>10430</v>
      </c>
      <c r="C397" s="142" t="s">
        <v>1533</v>
      </c>
      <c r="D397" s="141" t="s">
        <v>410</v>
      </c>
      <c r="E397" s="143" t="s">
        <v>409</v>
      </c>
      <c r="F397" s="163" t="str">
        <f t="shared" si="38"/>
        <v>фото</v>
      </c>
      <c r="G397" s="164"/>
      <c r="H397" s="152" t="s">
        <v>411</v>
      </c>
      <c r="I397" s="155">
        <v>110</v>
      </c>
      <c r="J397" s="139" t="s">
        <v>593</v>
      </c>
      <c r="K397" s="135">
        <v>25</v>
      </c>
      <c r="L397" s="683">
        <v>573.4</v>
      </c>
      <c r="M397" s="681">
        <f t="shared" si="36"/>
        <v>630.74</v>
      </c>
      <c r="N397" s="137"/>
      <c r="O397" s="151"/>
      <c r="P397" s="86">
        <f t="shared" si="39"/>
        <v>0</v>
      </c>
      <c r="Q397" s="144">
        <v>4607105133945</v>
      </c>
      <c r="R397" s="140"/>
    </row>
    <row r="398" spans="1:18" ht="24" x14ac:dyDescent="0.2">
      <c r="A398" s="239">
        <v>382</v>
      </c>
      <c r="B398" s="136">
        <v>11176</v>
      </c>
      <c r="C398" s="142" t="s">
        <v>3030</v>
      </c>
      <c r="D398" s="141" t="s">
        <v>2412</v>
      </c>
      <c r="E398" s="143" t="s">
        <v>2413</v>
      </c>
      <c r="F398" s="163" t="str">
        <f t="shared" si="38"/>
        <v>фото</v>
      </c>
      <c r="G398" s="164"/>
      <c r="H398" s="152" t="s">
        <v>2437</v>
      </c>
      <c r="I398" s="155">
        <v>140</v>
      </c>
      <c r="J398" s="139" t="s">
        <v>26</v>
      </c>
      <c r="K398" s="135">
        <v>25</v>
      </c>
      <c r="L398" s="683">
        <v>463.2</v>
      </c>
      <c r="M398" s="681">
        <f t="shared" si="36"/>
        <v>509.52000000000004</v>
      </c>
      <c r="N398" s="137"/>
      <c r="O398" s="151"/>
      <c r="P398" s="86">
        <f t="shared" si="39"/>
        <v>0</v>
      </c>
      <c r="Q398" s="144">
        <v>4607105133952</v>
      </c>
      <c r="R398" s="140"/>
    </row>
    <row r="399" spans="1:18" ht="24" x14ac:dyDescent="0.2">
      <c r="A399" s="239">
        <v>383</v>
      </c>
      <c r="B399" s="136">
        <v>10431</v>
      </c>
      <c r="C399" s="142" t="s">
        <v>2460</v>
      </c>
      <c r="D399" s="141" t="s">
        <v>1439</v>
      </c>
      <c r="E399" s="143" t="s">
        <v>1440</v>
      </c>
      <c r="F399" s="163" t="str">
        <f t="shared" si="38"/>
        <v>фото</v>
      </c>
      <c r="G399" s="164"/>
      <c r="H399" s="152" t="s">
        <v>1441</v>
      </c>
      <c r="I399" s="155">
        <v>110</v>
      </c>
      <c r="J399" s="139" t="s">
        <v>26</v>
      </c>
      <c r="K399" s="135">
        <v>25</v>
      </c>
      <c r="L399" s="683">
        <v>553.4</v>
      </c>
      <c r="M399" s="681">
        <f t="shared" si="36"/>
        <v>608.74</v>
      </c>
      <c r="N399" s="137"/>
      <c r="O399" s="151"/>
      <c r="P399" s="86">
        <f t="shared" si="39"/>
        <v>0</v>
      </c>
      <c r="Q399" s="144">
        <v>4607105133969</v>
      </c>
      <c r="R399" s="140"/>
    </row>
    <row r="400" spans="1:18" ht="48" x14ac:dyDescent="0.2">
      <c r="A400" s="239">
        <v>384</v>
      </c>
      <c r="B400" s="136">
        <v>10439</v>
      </c>
      <c r="C400" s="142" t="s">
        <v>4347</v>
      </c>
      <c r="D400" s="141" t="s">
        <v>6202</v>
      </c>
      <c r="E400" s="143" t="s">
        <v>6203</v>
      </c>
      <c r="F400" s="163" t="str">
        <f t="shared" si="38"/>
        <v>фото</v>
      </c>
      <c r="G400" s="164"/>
      <c r="H400" s="152" t="s">
        <v>4348</v>
      </c>
      <c r="I400" s="155">
        <v>130</v>
      </c>
      <c r="J400" s="139" t="s">
        <v>593</v>
      </c>
      <c r="K400" s="135">
        <v>25</v>
      </c>
      <c r="L400" s="683">
        <v>646.20000000000005</v>
      </c>
      <c r="M400" s="681">
        <f t="shared" si="36"/>
        <v>710.82000000000016</v>
      </c>
      <c r="N400" s="137"/>
      <c r="O400" s="151"/>
      <c r="P400" s="86">
        <f t="shared" si="39"/>
        <v>0</v>
      </c>
      <c r="Q400" s="144">
        <v>4607105134041</v>
      </c>
      <c r="R400" s="140"/>
    </row>
    <row r="401" spans="1:18" ht="24" x14ac:dyDescent="0.2">
      <c r="A401" s="239">
        <v>385</v>
      </c>
      <c r="B401" s="136">
        <v>10433</v>
      </c>
      <c r="C401" s="142" t="s">
        <v>1534</v>
      </c>
      <c r="D401" s="141" t="s">
        <v>131</v>
      </c>
      <c r="E401" s="143" t="s">
        <v>130</v>
      </c>
      <c r="F401" s="163" t="str">
        <f t="shared" si="38"/>
        <v>фото</v>
      </c>
      <c r="G401" s="164"/>
      <c r="H401" s="152" t="s">
        <v>132</v>
      </c>
      <c r="I401" s="155">
        <v>90</v>
      </c>
      <c r="J401" s="139" t="s">
        <v>593</v>
      </c>
      <c r="K401" s="135">
        <v>25</v>
      </c>
      <c r="L401" s="683">
        <v>646.20000000000005</v>
      </c>
      <c r="M401" s="681">
        <f t="shared" si="36"/>
        <v>710.82000000000016</v>
      </c>
      <c r="N401" s="137"/>
      <c r="O401" s="151"/>
      <c r="P401" s="86">
        <f t="shared" si="39"/>
        <v>0</v>
      </c>
      <c r="Q401" s="144">
        <v>4607105133976</v>
      </c>
      <c r="R401" s="140"/>
    </row>
    <row r="402" spans="1:18" ht="15.75" x14ac:dyDescent="0.2">
      <c r="A402" s="239">
        <v>386</v>
      </c>
      <c r="B402" s="136">
        <v>13735</v>
      </c>
      <c r="C402" s="142" t="s">
        <v>6204</v>
      </c>
      <c r="D402" s="141" t="s">
        <v>6205</v>
      </c>
      <c r="E402" s="143" t="s">
        <v>6206</v>
      </c>
      <c r="F402" s="163" t="str">
        <f t="shared" si="38"/>
        <v>фото</v>
      </c>
      <c r="G402" s="164"/>
      <c r="H402" s="152" t="s">
        <v>6207</v>
      </c>
      <c r="I402" s="155">
        <v>100</v>
      </c>
      <c r="J402" s="139" t="s">
        <v>593</v>
      </c>
      <c r="K402" s="135">
        <v>25</v>
      </c>
      <c r="L402" s="683">
        <v>631.6</v>
      </c>
      <c r="M402" s="681">
        <f t="shared" si="36"/>
        <v>694.7600000000001</v>
      </c>
      <c r="N402" s="137"/>
      <c r="O402" s="151"/>
      <c r="P402" s="86">
        <f t="shared" si="39"/>
        <v>0</v>
      </c>
      <c r="Q402" s="144">
        <v>4607105156296</v>
      </c>
      <c r="R402" s="140"/>
    </row>
    <row r="403" spans="1:18" ht="15.75" x14ac:dyDescent="0.2">
      <c r="A403" s="239">
        <v>387</v>
      </c>
      <c r="B403" s="136">
        <v>13736</v>
      </c>
      <c r="C403" s="142" t="s">
        <v>6208</v>
      </c>
      <c r="D403" s="141" t="s">
        <v>6209</v>
      </c>
      <c r="E403" s="143" t="s">
        <v>6210</v>
      </c>
      <c r="F403" s="163" t="str">
        <f t="shared" si="38"/>
        <v>фото</v>
      </c>
      <c r="G403" s="164"/>
      <c r="H403" s="152" t="s">
        <v>311</v>
      </c>
      <c r="I403" s="155">
        <v>120</v>
      </c>
      <c r="J403" s="139" t="s">
        <v>594</v>
      </c>
      <c r="K403" s="135">
        <v>25</v>
      </c>
      <c r="L403" s="683">
        <v>669.1</v>
      </c>
      <c r="M403" s="681">
        <f t="shared" ref="M403:M466" si="40">L403*1.1</f>
        <v>736.0100000000001</v>
      </c>
      <c r="N403" s="137"/>
      <c r="O403" s="151"/>
      <c r="P403" s="86">
        <f t="shared" si="39"/>
        <v>0</v>
      </c>
      <c r="Q403" s="144">
        <v>4607105156302</v>
      </c>
      <c r="R403" s="140"/>
    </row>
    <row r="404" spans="1:18" ht="24" x14ac:dyDescent="0.2">
      <c r="A404" s="239">
        <v>388</v>
      </c>
      <c r="B404" s="136">
        <v>11177</v>
      </c>
      <c r="C404" s="142" t="s">
        <v>4339</v>
      </c>
      <c r="D404" s="141" t="s">
        <v>4340</v>
      </c>
      <c r="E404" s="143" t="s">
        <v>4341</v>
      </c>
      <c r="F404" s="163" t="str">
        <f t="shared" si="38"/>
        <v>фото</v>
      </c>
      <c r="G404" s="164"/>
      <c r="H404" s="152" t="s">
        <v>4342</v>
      </c>
      <c r="I404" s="155">
        <v>90</v>
      </c>
      <c r="J404" s="139" t="s">
        <v>593</v>
      </c>
      <c r="K404" s="135">
        <v>25</v>
      </c>
      <c r="L404" s="683">
        <v>596.70000000000005</v>
      </c>
      <c r="M404" s="681">
        <f t="shared" si="40"/>
        <v>656.37000000000012</v>
      </c>
      <c r="N404" s="137"/>
      <c r="O404" s="151"/>
      <c r="P404" s="86">
        <f t="shared" si="39"/>
        <v>0</v>
      </c>
      <c r="Q404" s="144">
        <v>4607105133983</v>
      </c>
      <c r="R404" s="140"/>
    </row>
    <row r="405" spans="1:18" ht="24" x14ac:dyDescent="0.2">
      <c r="A405" s="239">
        <v>389</v>
      </c>
      <c r="B405" s="136">
        <v>13737</v>
      </c>
      <c r="C405" s="142" t="s">
        <v>6211</v>
      </c>
      <c r="D405" s="141" t="s">
        <v>6212</v>
      </c>
      <c r="E405" s="143" t="s">
        <v>6213</v>
      </c>
      <c r="F405" s="163" t="str">
        <f t="shared" si="38"/>
        <v>фото</v>
      </c>
      <c r="G405" s="164"/>
      <c r="H405" s="152" t="s">
        <v>6214</v>
      </c>
      <c r="I405" s="155">
        <v>110</v>
      </c>
      <c r="J405" s="139" t="s">
        <v>594</v>
      </c>
      <c r="K405" s="135">
        <v>25</v>
      </c>
      <c r="L405" s="683">
        <v>741.3</v>
      </c>
      <c r="M405" s="681">
        <f t="shared" si="40"/>
        <v>815.43000000000006</v>
      </c>
      <c r="N405" s="137"/>
      <c r="O405" s="151"/>
      <c r="P405" s="86">
        <f t="shared" si="39"/>
        <v>0</v>
      </c>
      <c r="Q405" s="144">
        <v>4607105156319</v>
      </c>
      <c r="R405" s="140"/>
    </row>
    <row r="406" spans="1:18" ht="15.75" x14ac:dyDescent="0.2">
      <c r="A406" s="239">
        <v>390</v>
      </c>
      <c r="B406" s="136">
        <v>13738</v>
      </c>
      <c r="C406" s="142" t="s">
        <v>6215</v>
      </c>
      <c r="D406" s="141" t="s">
        <v>6216</v>
      </c>
      <c r="E406" s="143" t="s">
        <v>6217</v>
      </c>
      <c r="F406" s="163" t="str">
        <f t="shared" si="38"/>
        <v>фото</v>
      </c>
      <c r="G406" s="164"/>
      <c r="H406" s="152" t="s">
        <v>6218</v>
      </c>
      <c r="I406" s="155">
        <v>100</v>
      </c>
      <c r="J406" s="139" t="s">
        <v>593</v>
      </c>
      <c r="K406" s="135">
        <v>25</v>
      </c>
      <c r="L406" s="683">
        <v>592.6</v>
      </c>
      <c r="M406" s="681">
        <f t="shared" si="40"/>
        <v>651.86000000000013</v>
      </c>
      <c r="N406" s="137"/>
      <c r="O406" s="151"/>
      <c r="P406" s="86">
        <f t="shared" si="39"/>
        <v>0</v>
      </c>
      <c r="Q406" s="144">
        <v>4607105156326</v>
      </c>
      <c r="R406" s="140"/>
    </row>
    <row r="407" spans="1:18" ht="24" x14ac:dyDescent="0.2">
      <c r="A407" s="239">
        <v>391</v>
      </c>
      <c r="B407" s="136">
        <v>10434</v>
      </c>
      <c r="C407" s="142" t="s">
        <v>2995</v>
      </c>
      <c r="D407" s="141" t="s">
        <v>2996</v>
      </c>
      <c r="E407" s="143" t="s">
        <v>2997</v>
      </c>
      <c r="F407" s="163" t="str">
        <f t="shared" si="38"/>
        <v>фото</v>
      </c>
      <c r="G407" s="164"/>
      <c r="H407" s="152" t="s">
        <v>2998</v>
      </c>
      <c r="I407" s="155">
        <v>100</v>
      </c>
      <c r="J407" s="139" t="s">
        <v>26</v>
      </c>
      <c r="K407" s="135">
        <v>25</v>
      </c>
      <c r="L407" s="683">
        <v>611.6</v>
      </c>
      <c r="M407" s="681">
        <f t="shared" si="40"/>
        <v>672.7600000000001</v>
      </c>
      <c r="N407" s="137"/>
      <c r="O407" s="151"/>
      <c r="P407" s="86">
        <f t="shared" si="39"/>
        <v>0</v>
      </c>
      <c r="Q407" s="144">
        <v>4607105133990</v>
      </c>
      <c r="R407" s="140"/>
    </row>
    <row r="408" spans="1:18" ht="48" x14ac:dyDescent="0.2">
      <c r="A408" s="239">
        <v>392</v>
      </c>
      <c r="B408" s="136">
        <v>10414</v>
      </c>
      <c r="C408" s="142" t="s">
        <v>4956</v>
      </c>
      <c r="D408" s="141" t="s">
        <v>4815</v>
      </c>
      <c r="E408" s="143" t="s">
        <v>4816</v>
      </c>
      <c r="F408" s="163" t="str">
        <f t="shared" si="38"/>
        <v>фото</v>
      </c>
      <c r="G408" s="164"/>
      <c r="H408" s="152" t="s">
        <v>4892</v>
      </c>
      <c r="I408" s="155">
        <v>110</v>
      </c>
      <c r="J408" s="139" t="s">
        <v>593</v>
      </c>
      <c r="K408" s="135">
        <v>25</v>
      </c>
      <c r="L408" s="683">
        <v>701.5</v>
      </c>
      <c r="M408" s="681">
        <f t="shared" si="40"/>
        <v>771.65000000000009</v>
      </c>
      <c r="N408" s="137"/>
      <c r="O408" s="151"/>
      <c r="P408" s="86">
        <f t="shared" si="39"/>
        <v>0</v>
      </c>
      <c r="Q408" s="144">
        <v>4607105134003</v>
      </c>
      <c r="R408" s="140"/>
    </row>
    <row r="409" spans="1:18" ht="15.75" x14ac:dyDescent="0.2">
      <c r="A409" s="239">
        <v>393</v>
      </c>
      <c r="B409" s="136">
        <v>10438</v>
      </c>
      <c r="C409" s="142" t="s">
        <v>4343</v>
      </c>
      <c r="D409" s="141" t="s">
        <v>4344</v>
      </c>
      <c r="E409" s="143" t="s">
        <v>4345</v>
      </c>
      <c r="F409" s="163" t="str">
        <f t="shared" si="38"/>
        <v>фото</v>
      </c>
      <c r="G409" s="164"/>
      <c r="H409" s="152" t="s">
        <v>4346</v>
      </c>
      <c r="I409" s="155">
        <v>90</v>
      </c>
      <c r="J409" s="139" t="s">
        <v>593</v>
      </c>
      <c r="K409" s="135">
        <v>25</v>
      </c>
      <c r="L409" s="683">
        <v>536.70000000000005</v>
      </c>
      <c r="M409" s="681">
        <f t="shared" si="40"/>
        <v>590.37000000000012</v>
      </c>
      <c r="N409" s="137"/>
      <c r="O409" s="151"/>
      <c r="P409" s="86">
        <f t="shared" si="39"/>
        <v>0</v>
      </c>
      <c r="Q409" s="144">
        <v>4607105134034</v>
      </c>
      <c r="R409" s="140"/>
    </row>
    <row r="410" spans="1:18" ht="15.75" x14ac:dyDescent="0.2">
      <c r="A410" s="239">
        <v>394</v>
      </c>
      <c r="B410" s="233"/>
      <c r="C410" s="233"/>
      <c r="D410" s="234" t="s">
        <v>6219</v>
      </c>
      <c r="E410" s="234"/>
      <c r="F410" s="234"/>
      <c r="G410" s="234"/>
      <c r="H410" s="238"/>
      <c r="I410" s="235"/>
      <c r="J410" s="236"/>
      <c r="K410" s="236"/>
      <c r="L410" s="682"/>
      <c r="M410" s="681">
        <f t="shared" si="40"/>
        <v>0</v>
      </c>
      <c r="N410" s="238"/>
      <c r="O410" s="238"/>
      <c r="P410" s="238"/>
      <c r="Q410" s="238"/>
      <c r="R410" s="238"/>
    </row>
    <row r="411" spans="1:18" ht="24" x14ac:dyDescent="0.2">
      <c r="A411" s="239">
        <v>395</v>
      </c>
      <c r="B411" s="136">
        <v>13739</v>
      </c>
      <c r="C411" s="142" t="s">
        <v>6220</v>
      </c>
      <c r="D411" s="141" t="s">
        <v>6221</v>
      </c>
      <c r="E411" s="143" t="s">
        <v>6222</v>
      </c>
      <c r="F411" s="163" t="str">
        <f t="shared" ref="F411:F412" si="41">HYPERLINK("http://www.gardenbulbs.ru/images/Lilium_CL/thumbnails/"&amp;C411&amp;".jpg","фото")</f>
        <v>фото</v>
      </c>
      <c r="G411" s="164"/>
      <c r="H411" s="152" t="s">
        <v>6223</v>
      </c>
      <c r="I411" s="155" t="s">
        <v>6224</v>
      </c>
      <c r="J411" s="139" t="s">
        <v>593</v>
      </c>
      <c r="K411" s="135">
        <v>25</v>
      </c>
      <c r="L411" s="683">
        <v>751</v>
      </c>
      <c r="M411" s="681">
        <f t="shared" si="40"/>
        <v>826.1</v>
      </c>
      <c r="N411" s="137"/>
      <c r="O411" s="151"/>
      <c r="P411" s="86">
        <f>IF(ISERROR(L411*O411),0,L411*O411)</f>
        <v>0</v>
      </c>
      <c r="Q411" s="144">
        <v>4607105156333</v>
      </c>
      <c r="R411" s="140"/>
    </row>
    <row r="412" spans="1:18" ht="24" x14ac:dyDescent="0.2">
      <c r="A412" s="239">
        <v>396</v>
      </c>
      <c r="B412" s="136">
        <v>11182</v>
      </c>
      <c r="C412" s="142" t="s">
        <v>6225</v>
      </c>
      <c r="D412" s="141" t="s">
        <v>6226</v>
      </c>
      <c r="E412" s="143" t="s">
        <v>6227</v>
      </c>
      <c r="F412" s="163" t="str">
        <f t="shared" si="41"/>
        <v>фото</v>
      </c>
      <c r="G412" s="164"/>
      <c r="H412" s="152" t="s">
        <v>6228</v>
      </c>
      <c r="I412" s="155" t="s">
        <v>6224</v>
      </c>
      <c r="J412" s="139" t="s">
        <v>593</v>
      </c>
      <c r="K412" s="135">
        <v>25</v>
      </c>
      <c r="L412" s="683">
        <v>751</v>
      </c>
      <c r="M412" s="681">
        <f t="shared" si="40"/>
        <v>826.1</v>
      </c>
      <c r="N412" s="137"/>
      <c r="O412" s="151"/>
      <c r="P412" s="86">
        <f>IF(ISERROR(L412*O412),0,L412*O412)</f>
        <v>0</v>
      </c>
      <c r="Q412" s="144">
        <v>4607105134096</v>
      </c>
      <c r="R412" s="140"/>
    </row>
    <row r="413" spans="1:18" ht="15.75" x14ac:dyDescent="0.2">
      <c r="A413" s="239">
        <v>397</v>
      </c>
      <c r="B413" s="233"/>
      <c r="C413" s="233"/>
      <c r="D413" s="234" t="s">
        <v>6229</v>
      </c>
      <c r="E413" s="234"/>
      <c r="F413" s="234"/>
      <c r="G413" s="234"/>
      <c r="H413" s="238"/>
      <c r="I413" s="235"/>
      <c r="J413" s="236"/>
      <c r="K413" s="236"/>
      <c r="L413" s="682"/>
      <c r="M413" s="681">
        <f t="shared" si="40"/>
        <v>0</v>
      </c>
      <c r="N413" s="238"/>
      <c r="O413" s="238"/>
      <c r="P413" s="238"/>
      <c r="Q413" s="238"/>
      <c r="R413" s="238"/>
    </row>
    <row r="414" spans="1:18" ht="24" x14ac:dyDescent="0.2">
      <c r="A414" s="239">
        <v>398</v>
      </c>
      <c r="B414" s="136">
        <v>11183</v>
      </c>
      <c r="C414" s="142" t="s">
        <v>4957</v>
      </c>
      <c r="D414" s="141" t="s">
        <v>4817</v>
      </c>
      <c r="E414" s="143" t="s">
        <v>4818</v>
      </c>
      <c r="F414" s="163" t="str">
        <f t="shared" ref="F414:F415" si="42">HYPERLINK("http://www.gardenbulbs.ru/images/Lilium_CL/thumbnails/"&amp;C414&amp;".jpg","фото")</f>
        <v>фото</v>
      </c>
      <c r="G414" s="164"/>
      <c r="H414" s="152" t="s">
        <v>4893</v>
      </c>
      <c r="I414" s="155">
        <v>55</v>
      </c>
      <c r="J414" s="139" t="s">
        <v>26</v>
      </c>
      <c r="K414" s="135">
        <v>25</v>
      </c>
      <c r="L414" s="683">
        <v>646.20000000000005</v>
      </c>
      <c r="M414" s="681">
        <f t="shared" si="40"/>
        <v>710.82000000000016</v>
      </c>
      <c r="N414" s="137"/>
      <c r="O414" s="151"/>
      <c r="P414" s="86">
        <f>IF(ISERROR(L414*O414),0,L414*O414)</f>
        <v>0</v>
      </c>
      <c r="Q414" s="144">
        <v>4607105134102</v>
      </c>
      <c r="R414" s="140"/>
    </row>
    <row r="415" spans="1:18" ht="15.75" x14ac:dyDescent="0.2">
      <c r="A415" s="239">
        <v>399</v>
      </c>
      <c r="B415" s="136">
        <v>10441</v>
      </c>
      <c r="C415" s="142" t="s">
        <v>4349</v>
      </c>
      <c r="D415" s="141" t="s">
        <v>4350</v>
      </c>
      <c r="E415" s="143" t="s">
        <v>4351</v>
      </c>
      <c r="F415" s="163" t="str">
        <f t="shared" si="42"/>
        <v>фото</v>
      </c>
      <c r="G415" s="164"/>
      <c r="H415" s="152" t="s">
        <v>1237</v>
      </c>
      <c r="I415" s="155">
        <v>55</v>
      </c>
      <c r="J415" s="139" t="s">
        <v>593</v>
      </c>
      <c r="K415" s="135">
        <v>25</v>
      </c>
      <c r="L415" s="683">
        <v>631.6</v>
      </c>
      <c r="M415" s="681">
        <f t="shared" si="40"/>
        <v>694.7600000000001</v>
      </c>
      <c r="N415" s="137"/>
      <c r="O415" s="151"/>
      <c r="P415" s="86">
        <f>IF(ISERROR(L415*O415),0,L415*O415)</f>
        <v>0</v>
      </c>
      <c r="Q415" s="144">
        <v>4607105134140</v>
      </c>
      <c r="R415" s="140"/>
    </row>
    <row r="416" spans="1:18" ht="15.75" x14ac:dyDescent="0.2">
      <c r="A416" s="239">
        <v>400</v>
      </c>
      <c r="B416" s="233"/>
      <c r="C416" s="233"/>
      <c r="D416" s="234" t="s">
        <v>437</v>
      </c>
      <c r="E416" s="234"/>
      <c r="F416" s="234"/>
      <c r="G416" s="234"/>
      <c r="H416" s="238"/>
      <c r="I416" s="235"/>
      <c r="J416" s="236"/>
      <c r="K416" s="236"/>
      <c r="L416" s="682"/>
      <c r="M416" s="681">
        <f t="shared" si="40"/>
        <v>0</v>
      </c>
      <c r="N416" s="238"/>
      <c r="O416" s="238"/>
      <c r="P416" s="238"/>
      <c r="Q416" s="238"/>
      <c r="R416" s="238"/>
    </row>
    <row r="417" spans="1:18" ht="15.75" x14ac:dyDescent="0.2">
      <c r="A417" s="239">
        <v>401</v>
      </c>
      <c r="B417" s="136">
        <v>13742</v>
      </c>
      <c r="C417" s="142" t="s">
        <v>6230</v>
      </c>
      <c r="D417" s="141" t="s">
        <v>6231</v>
      </c>
      <c r="E417" s="143" t="s">
        <v>6232</v>
      </c>
      <c r="F417" s="163" t="str">
        <f t="shared" ref="F417:F425" si="43">HYPERLINK("http://www.gardenbulbs.ru/images/Lilium_CL/thumbnails/"&amp;C417&amp;".jpg","фото")</f>
        <v>фото</v>
      </c>
      <c r="G417" s="164"/>
      <c r="H417" s="152" t="s">
        <v>4628</v>
      </c>
      <c r="I417" s="155">
        <v>130</v>
      </c>
      <c r="J417" s="139" t="s">
        <v>593</v>
      </c>
      <c r="K417" s="135">
        <v>25</v>
      </c>
      <c r="L417" s="683">
        <v>490.8</v>
      </c>
      <c r="M417" s="681">
        <f t="shared" si="40"/>
        <v>539.88000000000011</v>
      </c>
      <c r="N417" s="137"/>
      <c r="O417" s="151"/>
      <c r="P417" s="86">
        <f t="shared" ref="P417:P425" si="44">IF(ISERROR(L417*O417),0,L417*O417)</f>
        <v>0</v>
      </c>
      <c r="Q417" s="144">
        <v>4607105156364</v>
      </c>
      <c r="R417" s="140"/>
    </row>
    <row r="418" spans="1:18" ht="24" x14ac:dyDescent="0.2">
      <c r="A418" s="239">
        <v>402</v>
      </c>
      <c r="B418" s="136">
        <v>10443</v>
      </c>
      <c r="C418" s="142" t="s">
        <v>2999</v>
      </c>
      <c r="D418" s="141" t="s">
        <v>1442</v>
      </c>
      <c r="E418" s="143" t="s">
        <v>1443</v>
      </c>
      <c r="F418" s="163" t="str">
        <f t="shared" si="43"/>
        <v>фото</v>
      </c>
      <c r="G418" s="164"/>
      <c r="H418" s="152" t="s">
        <v>2431</v>
      </c>
      <c r="I418" s="155">
        <v>110</v>
      </c>
      <c r="J418" s="139" t="s">
        <v>593</v>
      </c>
      <c r="K418" s="135">
        <v>25</v>
      </c>
      <c r="L418" s="683">
        <v>515.20000000000005</v>
      </c>
      <c r="M418" s="681">
        <f t="shared" si="40"/>
        <v>566.72000000000014</v>
      </c>
      <c r="N418" s="137"/>
      <c r="O418" s="151"/>
      <c r="P418" s="86">
        <f t="shared" si="44"/>
        <v>0</v>
      </c>
      <c r="Q418" s="144">
        <v>4607105134188</v>
      </c>
      <c r="R418" s="140"/>
    </row>
    <row r="419" spans="1:18" ht="15.75" x14ac:dyDescent="0.2">
      <c r="A419" s="239">
        <v>403</v>
      </c>
      <c r="B419" s="136">
        <v>10444</v>
      </c>
      <c r="C419" s="142" t="s">
        <v>1535</v>
      </c>
      <c r="D419" s="141" t="s">
        <v>439</v>
      </c>
      <c r="E419" s="143" t="s">
        <v>438</v>
      </c>
      <c r="F419" s="163" t="str">
        <f t="shared" si="43"/>
        <v>фото</v>
      </c>
      <c r="G419" s="164"/>
      <c r="H419" s="152" t="s">
        <v>440</v>
      </c>
      <c r="I419" s="155">
        <v>100</v>
      </c>
      <c r="J419" s="139" t="s">
        <v>593</v>
      </c>
      <c r="K419" s="135">
        <v>25</v>
      </c>
      <c r="L419" s="683">
        <v>538.5</v>
      </c>
      <c r="M419" s="681">
        <f t="shared" si="40"/>
        <v>592.35</v>
      </c>
      <c r="N419" s="137"/>
      <c r="O419" s="151"/>
      <c r="P419" s="86">
        <f t="shared" si="44"/>
        <v>0</v>
      </c>
      <c r="Q419" s="144">
        <v>4607105134195</v>
      </c>
      <c r="R419" s="140"/>
    </row>
    <row r="420" spans="1:18" ht="15.75" x14ac:dyDescent="0.2">
      <c r="A420" s="239">
        <v>404</v>
      </c>
      <c r="B420" s="136">
        <v>10445</v>
      </c>
      <c r="C420" s="142" t="s">
        <v>3000</v>
      </c>
      <c r="D420" s="141" t="s">
        <v>3001</v>
      </c>
      <c r="E420" s="143" t="s">
        <v>3002</v>
      </c>
      <c r="F420" s="163" t="str">
        <f t="shared" si="43"/>
        <v>фото</v>
      </c>
      <c r="G420" s="164"/>
      <c r="H420" s="152" t="s">
        <v>3003</v>
      </c>
      <c r="I420" s="155">
        <v>80</v>
      </c>
      <c r="J420" s="139" t="s">
        <v>593</v>
      </c>
      <c r="K420" s="135">
        <v>25</v>
      </c>
      <c r="L420" s="683">
        <v>631.6</v>
      </c>
      <c r="M420" s="681">
        <f t="shared" si="40"/>
        <v>694.7600000000001</v>
      </c>
      <c r="N420" s="137"/>
      <c r="O420" s="151"/>
      <c r="P420" s="86">
        <f t="shared" si="44"/>
        <v>0</v>
      </c>
      <c r="Q420" s="144">
        <v>4607105134201</v>
      </c>
      <c r="R420" s="140"/>
    </row>
    <row r="421" spans="1:18" ht="15.75" x14ac:dyDescent="0.2">
      <c r="A421" s="239">
        <v>405</v>
      </c>
      <c r="B421" s="136">
        <v>10446</v>
      </c>
      <c r="C421" s="142" t="s">
        <v>2461</v>
      </c>
      <c r="D421" s="141" t="s">
        <v>2398</v>
      </c>
      <c r="E421" s="143" t="s">
        <v>2399</v>
      </c>
      <c r="F421" s="163" t="str">
        <f t="shared" si="43"/>
        <v>фото</v>
      </c>
      <c r="G421" s="164"/>
      <c r="H421" s="152" t="s">
        <v>2432</v>
      </c>
      <c r="I421" s="155">
        <v>110</v>
      </c>
      <c r="J421" s="139" t="s">
        <v>593</v>
      </c>
      <c r="K421" s="135">
        <v>25</v>
      </c>
      <c r="L421" s="683">
        <v>724.1</v>
      </c>
      <c r="M421" s="681">
        <f t="shared" si="40"/>
        <v>796.5100000000001</v>
      </c>
      <c r="N421" s="137"/>
      <c r="O421" s="151"/>
      <c r="P421" s="86">
        <f t="shared" si="44"/>
        <v>0</v>
      </c>
      <c r="Q421" s="144">
        <v>4607105134218</v>
      </c>
      <c r="R421" s="140"/>
    </row>
    <row r="422" spans="1:18" ht="15.75" x14ac:dyDescent="0.2">
      <c r="A422" s="239">
        <v>406</v>
      </c>
      <c r="B422" s="136">
        <v>10447</v>
      </c>
      <c r="C422" s="142" t="s">
        <v>1536</v>
      </c>
      <c r="D422" s="141" t="s">
        <v>442</v>
      </c>
      <c r="E422" s="143" t="s">
        <v>441</v>
      </c>
      <c r="F422" s="163" t="str">
        <f t="shared" si="43"/>
        <v>фото</v>
      </c>
      <c r="G422" s="164"/>
      <c r="H422" s="152" t="s">
        <v>311</v>
      </c>
      <c r="I422" s="155">
        <v>110</v>
      </c>
      <c r="J422" s="139" t="s">
        <v>593</v>
      </c>
      <c r="K422" s="135">
        <v>25</v>
      </c>
      <c r="L422" s="683">
        <v>631.6</v>
      </c>
      <c r="M422" s="681">
        <f t="shared" si="40"/>
        <v>694.7600000000001</v>
      </c>
      <c r="N422" s="137"/>
      <c r="O422" s="151"/>
      <c r="P422" s="86">
        <f t="shared" si="44"/>
        <v>0</v>
      </c>
      <c r="Q422" s="144">
        <v>4607105134225</v>
      </c>
      <c r="R422" s="140"/>
    </row>
    <row r="423" spans="1:18" ht="15.75" x14ac:dyDescent="0.2">
      <c r="A423" s="239">
        <v>407</v>
      </c>
      <c r="B423" s="136">
        <v>10448</v>
      </c>
      <c r="C423" s="142" t="s">
        <v>3004</v>
      </c>
      <c r="D423" s="141" t="s">
        <v>3005</v>
      </c>
      <c r="E423" s="143" t="s">
        <v>3006</v>
      </c>
      <c r="F423" s="163" t="str">
        <f t="shared" si="43"/>
        <v>фото</v>
      </c>
      <c r="G423" s="164"/>
      <c r="H423" s="152" t="s">
        <v>3007</v>
      </c>
      <c r="I423" s="155">
        <v>140</v>
      </c>
      <c r="J423" s="139" t="s">
        <v>593</v>
      </c>
      <c r="K423" s="135">
        <v>25</v>
      </c>
      <c r="L423" s="683">
        <v>515.20000000000005</v>
      </c>
      <c r="M423" s="681">
        <f t="shared" si="40"/>
        <v>566.72000000000014</v>
      </c>
      <c r="N423" s="137"/>
      <c r="O423" s="151"/>
      <c r="P423" s="86">
        <f t="shared" si="44"/>
        <v>0</v>
      </c>
      <c r="Q423" s="144">
        <v>4607105134232</v>
      </c>
      <c r="R423" s="140"/>
    </row>
    <row r="424" spans="1:18" ht="24" x14ac:dyDescent="0.2">
      <c r="A424" s="239">
        <v>408</v>
      </c>
      <c r="B424" s="136">
        <v>10451</v>
      </c>
      <c r="C424" s="142" t="s">
        <v>3008</v>
      </c>
      <c r="D424" s="141" t="s">
        <v>3009</v>
      </c>
      <c r="E424" s="143" t="s">
        <v>3010</v>
      </c>
      <c r="F424" s="163" t="str">
        <f t="shared" si="43"/>
        <v>фото</v>
      </c>
      <c r="G424" s="164"/>
      <c r="H424" s="152" t="s">
        <v>3011</v>
      </c>
      <c r="I424" s="155">
        <v>110</v>
      </c>
      <c r="J424" s="139" t="s">
        <v>593</v>
      </c>
      <c r="K424" s="135">
        <v>25</v>
      </c>
      <c r="L424" s="683">
        <v>444</v>
      </c>
      <c r="M424" s="681">
        <f t="shared" si="40"/>
        <v>488.40000000000003</v>
      </c>
      <c r="N424" s="137"/>
      <c r="O424" s="151"/>
      <c r="P424" s="86">
        <f t="shared" si="44"/>
        <v>0</v>
      </c>
      <c r="Q424" s="144">
        <v>4607105134287</v>
      </c>
      <c r="R424" s="140"/>
    </row>
    <row r="425" spans="1:18" ht="24" x14ac:dyDescent="0.2">
      <c r="A425" s="239">
        <v>409</v>
      </c>
      <c r="B425" s="136">
        <v>10452</v>
      </c>
      <c r="C425" s="142" t="s">
        <v>3012</v>
      </c>
      <c r="D425" s="141" t="s">
        <v>2400</v>
      </c>
      <c r="E425" s="143" t="s">
        <v>2401</v>
      </c>
      <c r="F425" s="163" t="str">
        <f t="shared" si="43"/>
        <v>фото</v>
      </c>
      <c r="G425" s="164"/>
      <c r="H425" s="152" t="s">
        <v>2433</v>
      </c>
      <c r="I425" s="155">
        <v>120</v>
      </c>
      <c r="J425" s="139" t="s">
        <v>593</v>
      </c>
      <c r="K425" s="135">
        <v>25</v>
      </c>
      <c r="L425" s="683">
        <v>537.79999999999995</v>
      </c>
      <c r="M425" s="681">
        <f t="shared" si="40"/>
        <v>591.58000000000004</v>
      </c>
      <c r="N425" s="137"/>
      <c r="O425" s="151"/>
      <c r="P425" s="86">
        <f t="shared" si="44"/>
        <v>0</v>
      </c>
      <c r="Q425" s="144">
        <v>4607105134294</v>
      </c>
      <c r="R425" s="140"/>
    </row>
    <row r="426" spans="1:18" ht="15.75" x14ac:dyDescent="0.2">
      <c r="A426" s="239">
        <v>410</v>
      </c>
      <c r="B426" s="233"/>
      <c r="C426" s="233"/>
      <c r="D426" s="234" t="s">
        <v>450</v>
      </c>
      <c r="E426" s="234"/>
      <c r="F426" s="234"/>
      <c r="G426" s="234"/>
      <c r="H426" s="238"/>
      <c r="I426" s="235"/>
      <c r="J426" s="236"/>
      <c r="K426" s="236"/>
      <c r="L426" s="682"/>
      <c r="M426" s="681">
        <f t="shared" si="40"/>
        <v>0</v>
      </c>
      <c r="N426" s="238"/>
      <c r="O426" s="238"/>
      <c r="P426" s="238"/>
      <c r="Q426" s="238"/>
      <c r="R426" s="238"/>
    </row>
    <row r="427" spans="1:18" ht="15.75" x14ac:dyDescent="0.2">
      <c r="A427" s="239">
        <v>411</v>
      </c>
      <c r="B427" s="136">
        <v>10456</v>
      </c>
      <c r="C427" s="142" t="s">
        <v>1537</v>
      </c>
      <c r="D427" s="141" t="s">
        <v>41</v>
      </c>
      <c r="E427" s="143" t="s">
        <v>42</v>
      </c>
      <c r="F427" s="163" t="str">
        <f t="shared" ref="F427:F439" si="45">HYPERLINK("http://www.gardenbulbs.ru/images/Lilium_CL/thumbnails/"&amp;C427&amp;".jpg","фото")</f>
        <v>фото</v>
      </c>
      <c r="G427" s="164"/>
      <c r="H427" s="152" t="s">
        <v>43</v>
      </c>
      <c r="I427" s="155">
        <v>110</v>
      </c>
      <c r="J427" s="139" t="s">
        <v>593</v>
      </c>
      <c r="K427" s="135">
        <v>25</v>
      </c>
      <c r="L427" s="683">
        <v>608.4</v>
      </c>
      <c r="M427" s="681">
        <f t="shared" si="40"/>
        <v>669.24</v>
      </c>
      <c r="N427" s="137"/>
      <c r="O427" s="151"/>
      <c r="P427" s="86">
        <f t="shared" ref="P427:P439" si="46">IF(ISERROR(L427*O427),0,L427*O427)</f>
        <v>0</v>
      </c>
      <c r="Q427" s="144">
        <v>4607105134348</v>
      </c>
      <c r="R427" s="140"/>
    </row>
    <row r="428" spans="1:18" ht="24" x14ac:dyDescent="0.2">
      <c r="A428" s="239">
        <v>412</v>
      </c>
      <c r="B428" s="136">
        <v>10467</v>
      </c>
      <c r="C428" s="142" t="s">
        <v>1541</v>
      </c>
      <c r="D428" s="141" t="s">
        <v>452</v>
      </c>
      <c r="E428" s="143" t="s">
        <v>451</v>
      </c>
      <c r="F428" s="163" t="str">
        <f t="shared" si="45"/>
        <v>фото</v>
      </c>
      <c r="G428" s="164"/>
      <c r="H428" s="152" t="s">
        <v>453</v>
      </c>
      <c r="I428" s="155">
        <v>120</v>
      </c>
      <c r="J428" s="139" t="s">
        <v>593</v>
      </c>
      <c r="K428" s="135">
        <v>25</v>
      </c>
      <c r="L428" s="683">
        <v>806.3</v>
      </c>
      <c r="M428" s="681">
        <f t="shared" si="40"/>
        <v>886.93000000000006</v>
      </c>
      <c r="N428" s="137"/>
      <c r="O428" s="151"/>
      <c r="P428" s="86">
        <f t="shared" si="46"/>
        <v>0</v>
      </c>
      <c r="Q428" s="144">
        <v>4607105134447</v>
      </c>
      <c r="R428" s="140"/>
    </row>
    <row r="429" spans="1:18" ht="24" x14ac:dyDescent="0.2">
      <c r="A429" s="239">
        <v>413</v>
      </c>
      <c r="B429" s="136">
        <v>10458</v>
      </c>
      <c r="C429" s="142" t="s">
        <v>1538</v>
      </c>
      <c r="D429" s="141" t="s">
        <v>444</v>
      </c>
      <c r="E429" s="143" t="s">
        <v>443</v>
      </c>
      <c r="F429" s="163" t="str">
        <f t="shared" si="45"/>
        <v>фото</v>
      </c>
      <c r="G429" s="164"/>
      <c r="H429" s="152" t="s">
        <v>445</v>
      </c>
      <c r="I429" s="155">
        <v>130</v>
      </c>
      <c r="J429" s="139" t="s">
        <v>593</v>
      </c>
      <c r="K429" s="135">
        <v>25</v>
      </c>
      <c r="L429" s="683">
        <v>573.4</v>
      </c>
      <c r="M429" s="681">
        <f t="shared" si="40"/>
        <v>630.74</v>
      </c>
      <c r="N429" s="137"/>
      <c r="O429" s="151"/>
      <c r="P429" s="86">
        <f t="shared" si="46"/>
        <v>0</v>
      </c>
      <c r="Q429" s="144">
        <v>4607105134362</v>
      </c>
      <c r="R429" s="140"/>
    </row>
    <row r="430" spans="1:18" ht="24" x14ac:dyDescent="0.2">
      <c r="A430" s="239">
        <v>414</v>
      </c>
      <c r="B430" s="136">
        <v>11191</v>
      </c>
      <c r="C430" s="142" t="s">
        <v>4958</v>
      </c>
      <c r="D430" s="141" t="s">
        <v>4819</v>
      </c>
      <c r="E430" s="143" t="s">
        <v>4820</v>
      </c>
      <c r="F430" s="163" t="str">
        <f t="shared" si="45"/>
        <v>фото</v>
      </c>
      <c r="G430" s="164"/>
      <c r="H430" s="152" t="s">
        <v>4894</v>
      </c>
      <c r="I430" s="155">
        <v>110</v>
      </c>
      <c r="J430" s="139" t="s">
        <v>593</v>
      </c>
      <c r="K430" s="135">
        <v>25</v>
      </c>
      <c r="L430" s="683">
        <v>806.3</v>
      </c>
      <c r="M430" s="681">
        <f t="shared" si="40"/>
        <v>886.93000000000006</v>
      </c>
      <c r="N430" s="137"/>
      <c r="O430" s="151"/>
      <c r="P430" s="86">
        <f t="shared" si="46"/>
        <v>0</v>
      </c>
      <c r="Q430" s="144">
        <v>4607105134454</v>
      </c>
      <c r="R430" s="140"/>
    </row>
    <row r="431" spans="1:18" ht="15.75" x14ac:dyDescent="0.2">
      <c r="A431" s="239">
        <v>415</v>
      </c>
      <c r="B431" s="136">
        <v>11192</v>
      </c>
      <c r="C431" s="142" t="s">
        <v>1542</v>
      </c>
      <c r="D431" s="141" t="s">
        <v>44</v>
      </c>
      <c r="E431" s="143" t="s">
        <v>45</v>
      </c>
      <c r="F431" s="163" t="str">
        <f t="shared" si="45"/>
        <v>фото</v>
      </c>
      <c r="G431" s="164"/>
      <c r="H431" s="152" t="s">
        <v>46</v>
      </c>
      <c r="I431" s="155">
        <v>110</v>
      </c>
      <c r="J431" s="139" t="s">
        <v>593</v>
      </c>
      <c r="K431" s="135">
        <v>25</v>
      </c>
      <c r="L431" s="683">
        <v>806.3</v>
      </c>
      <c r="M431" s="681">
        <f t="shared" si="40"/>
        <v>886.93000000000006</v>
      </c>
      <c r="N431" s="137"/>
      <c r="O431" s="151"/>
      <c r="P431" s="86">
        <f t="shared" si="46"/>
        <v>0</v>
      </c>
      <c r="Q431" s="144">
        <v>4607105134461</v>
      </c>
      <c r="R431" s="140"/>
    </row>
    <row r="432" spans="1:18" ht="15.75" x14ac:dyDescent="0.2">
      <c r="A432" s="239">
        <v>416</v>
      </c>
      <c r="B432" s="136">
        <v>11193</v>
      </c>
      <c r="C432" s="142" t="s">
        <v>4959</v>
      </c>
      <c r="D432" s="141" t="s">
        <v>4821</v>
      </c>
      <c r="E432" s="143" t="s">
        <v>4822</v>
      </c>
      <c r="F432" s="163" t="str">
        <f t="shared" si="45"/>
        <v>фото</v>
      </c>
      <c r="G432" s="164"/>
      <c r="H432" s="152" t="s">
        <v>4895</v>
      </c>
      <c r="I432" s="155">
        <v>120</v>
      </c>
      <c r="J432" s="139" t="s">
        <v>593</v>
      </c>
      <c r="K432" s="135">
        <v>25</v>
      </c>
      <c r="L432" s="683">
        <v>478.8</v>
      </c>
      <c r="M432" s="681">
        <f t="shared" si="40"/>
        <v>526.68000000000006</v>
      </c>
      <c r="N432" s="137"/>
      <c r="O432" s="151"/>
      <c r="P432" s="86">
        <f t="shared" si="46"/>
        <v>0</v>
      </c>
      <c r="Q432" s="144">
        <v>4607105134485</v>
      </c>
      <c r="R432" s="140"/>
    </row>
    <row r="433" spans="1:18" ht="22.5" x14ac:dyDescent="0.2">
      <c r="A433" s="239">
        <v>417</v>
      </c>
      <c r="B433" s="136">
        <v>10459</v>
      </c>
      <c r="C433" s="142" t="s">
        <v>3013</v>
      </c>
      <c r="D433" s="141" t="s">
        <v>3014</v>
      </c>
      <c r="E433" s="143" t="s">
        <v>3015</v>
      </c>
      <c r="F433" s="163" t="str">
        <f t="shared" si="45"/>
        <v>фото</v>
      </c>
      <c r="G433" s="164"/>
      <c r="H433" s="152" t="s">
        <v>3016</v>
      </c>
      <c r="I433" s="155" t="s">
        <v>1444</v>
      </c>
      <c r="J433" s="139" t="s">
        <v>593</v>
      </c>
      <c r="K433" s="135">
        <v>25</v>
      </c>
      <c r="L433" s="683">
        <v>561.79999999999995</v>
      </c>
      <c r="M433" s="681">
        <f t="shared" si="40"/>
        <v>617.98</v>
      </c>
      <c r="N433" s="137"/>
      <c r="O433" s="151"/>
      <c r="P433" s="86">
        <f t="shared" si="46"/>
        <v>0</v>
      </c>
      <c r="Q433" s="144">
        <v>4607105134379</v>
      </c>
      <c r="R433" s="140"/>
    </row>
    <row r="434" spans="1:18" ht="15.75" x14ac:dyDescent="0.2">
      <c r="A434" s="239">
        <v>418</v>
      </c>
      <c r="B434" s="136">
        <v>11194</v>
      </c>
      <c r="C434" s="142" t="s">
        <v>1543</v>
      </c>
      <c r="D434" s="141" t="s">
        <v>6233</v>
      </c>
      <c r="E434" s="143" t="s">
        <v>454</v>
      </c>
      <c r="F434" s="163" t="str">
        <f t="shared" si="45"/>
        <v>фото</v>
      </c>
      <c r="G434" s="164"/>
      <c r="H434" s="152" t="s">
        <v>455</v>
      </c>
      <c r="I434" s="155">
        <v>110</v>
      </c>
      <c r="J434" s="139" t="s">
        <v>593</v>
      </c>
      <c r="K434" s="135">
        <v>25</v>
      </c>
      <c r="L434" s="683">
        <v>806.3</v>
      </c>
      <c r="M434" s="681">
        <f t="shared" si="40"/>
        <v>886.93000000000006</v>
      </c>
      <c r="N434" s="137"/>
      <c r="O434" s="151"/>
      <c r="P434" s="86">
        <f t="shared" si="46"/>
        <v>0</v>
      </c>
      <c r="Q434" s="144">
        <v>4607105134508</v>
      </c>
      <c r="R434" s="140"/>
    </row>
    <row r="435" spans="1:18" ht="15.75" x14ac:dyDescent="0.2">
      <c r="A435" s="239">
        <v>419</v>
      </c>
      <c r="B435" s="136">
        <v>11195</v>
      </c>
      <c r="C435" s="142" t="s">
        <v>3650</v>
      </c>
      <c r="D435" s="141" t="s">
        <v>3651</v>
      </c>
      <c r="E435" s="143" t="s">
        <v>3652</v>
      </c>
      <c r="F435" s="163" t="str">
        <f t="shared" si="45"/>
        <v>фото</v>
      </c>
      <c r="G435" s="164"/>
      <c r="H435" s="152" t="s">
        <v>3653</v>
      </c>
      <c r="I435" s="155">
        <v>110</v>
      </c>
      <c r="J435" s="139" t="s">
        <v>593</v>
      </c>
      <c r="K435" s="135">
        <v>25</v>
      </c>
      <c r="L435" s="683">
        <v>806.3</v>
      </c>
      <c r="M435" s="681">
        <f t="shared" si="40"/>
        <v>886.93000000000006</v>
      </c>
      <c r="N435" s="137"/>
      <c r="O435" s="151"/>
      <c r="P435" s="86">
        <f t="shared" si="46"/>
        <v>0</v>
      </c>
      <c r="Q435" s="144">
        <v>4607105134515</v>
      </c>
      <c r="R435" s="140"/>
    </row>
    <row r="436" spans="1:18" ht="24" x14ac:dyDescent="0.2">
      <c r="A436" s="239">
        <v>420</v>
      </c>
      <c r="B436" s="136">
        <v>10463</v>
      </c>
      <c r="C436" s="142" t="s">
        <v>4352</v>
      </c>
      <c r="D436" s="141" t="s">
        <v>4353</v>
      </c>
      <c r="E436" s="143" t="s">
        <v>4354</v>
      </c>
      <c r="F436" s="163" t="str">
        <f t="shared" si="45"/>
        <v>фото</v>
      </c>
      <c r="G436" s="164"/>
      <c r="H436" s="152" t="s">
        <v>4355</v>
      </c>
      <c r="I436" s="155">
        <v>130</v>
      </c>
      <c r="J436" s="139" t="s">
        <v>593</v>
      </c>
      <c r="K436" s="135">
        <v>25</v>
      </c>
      <c r="L436" s="683">
        <v>573.4</v>
      </c>
      <c r="M436" s="681">
        <f t="shared" si="40"/>
        <v>630.74</v>
      </c>
      <c r="N436" s="137"/>
      <c r="O436" s="151"/>
      <c r="P436" s="86">
        <f t="shared" si="46"/>
        <v>0</v>
      </c>
      <c r="Q436" s="144">
        <v>4607105134409</v>
      </c>
      <c r="R436" s="140"/>
    </row>
    <row r="437" spans="1:18" ht="24" x14ac:dyDescent="0.2">
      <c r="A437" s="239">
        <v>421</v>
      </c>
      <c r="B437" s="136">
        <v>10464</v>
      </c>
      <c r="C437" s="142" t="s">
        <v>1539</v>
      </c>
      <c r="D437" s="141" t="s">
        <v>447</v>
      </c>
      <c r="E437" s="143" t="s">
        <v>446</v>
      </c>
      <c r="F437" s="163" t="str">
        <f t="shared" si="45"/>
        <v>фото</v>
      </c>
      <c r="G437" s="164"/>
      <c r="H437" s="152" t="s">
        <v>448</v>
      </c>
      <c r="I437" s="155">
        <v>130</v>
      </c>
      <c r="J437" s="139" t="s">
        <v>593</v>
      </c>
      <c r="K437" s="135">
        <v>25</v>
      </c>
      <c r="L437" s="683">
        <v>631.6</v>
      </c>
      <c r="M437" s="681">
        <f t="shared" si="40"/>
        <v>694.7600000000001</v>
      </c>
      <c r="N437" s="137"/>
      <c r="O437" s="151"/>
      <c r="P437" s="86">
        <f t="shared" si="46"/>
        <v>0</v>
      </c>
      <c r="Q437" s="144">
        <v>4607105134416</v>
      </c>
      <c r="R437" s="140"/>
    </row>
    <row r="438" spans="1:18" ht="15.75" x14ac:dyDescent="0.2">
      <c r="A438" s="239">
        <v>422</v>
      </c>
      <c r="B438" s="136">
        <v>10465</v>
      </c>
      <c r="C438" s="142" t="s">
        <v>1540</v>
      </c>
      <c r="D438" s="141" t="s">
        <v>6234</v>
      </c>
      <c r="E438" s="143" t="s">
        <v>6235</v>
      </c>
      <c r="F438" s="163" t="str">
        <f t="shared" si="45"/>
        <v>фото</v>
      </c>
      <c r="G438" s="164"/>
      <c r="H438" s="152" t="s">
        <v>449</v>
      </c>
      <c r="I438" s="155">
        <v>120</v>
      </c>
      <c r="J438" s="139" t="s">
        <v>594</v>
      </c>
      <c r="K438" s="135">
        <v>25</v>
      </c>
      <c r="L438" s="683">
        <v>588</v>
      </c>
      <c r="M438" s="681">
        <f t="shared" si="40"/>
        <v>646.80000000000007</v>
      </c>
      <c r="N438" s="137"/>
      <c r="O438" s="151"/>
      <c r="P438" s="86">
        <f t="shared" si="46"/>
        <v>0</v>
      </c>
      <c r="Q438" s="144">
        <v>4607105134423</v>
      </c>
      <c r="R438" s="140"/>
    </row>
    <row r="439" spans="1:18" ht="15.75" x14ac:dyDescent="0.2">
      <c r="A439" s="239">
        <v>423</v>
      </c>
      <c r="B439" s="136">
        <v>10466</v>
      </c>
      <c r="C439" s="142" t="s">
        <v>4356</v>
      </c>
      <c r="D439" s="141" t="s">
        <v>4357</v>
      </c>
      <c r="E439" s="143" t="s">
        <v>4358</v>
      </c>
      <c r="F439" s="163" t="str">
        <f t="shared" si="45"/>
        <v>фото</v>
      </c>
      <c r="G439" s="164"/>
      <c r="H439" s="152" t="s">
        <v>4359</v>
      </c>
      <c r="I439" s="155">
        <v>120</v>
      </c>
      <c r="J439" s="139" t="s">
        <v>593</v>
      </c>
      <c r="K439" s="135">
        <v>25</v>
      </c>
      <c r="L439" s="683">
        <v>448.9</v>
      </c>
      <c r="M439" s="681">
        <f t="shared" si="40"/>
        <v>493.79</v>
      </c>
      <c r="N439" s="137"/>
      <c r="O439" s="151"/>
      <c r="P439" s="86">
        <f t="shared" si="46"/>
        <v>0</v>
      </c>
      <c r="Q439" s="144">
        <v>4607105134430</v>
      </c>
      <c r="R439" s="140"/>
    </row>
    <row r="440" spans="1:18" ht="15.75" x14ac:dyDescent="0.2">
      <c r="A440" s="239">
        <v>424</v>
      </c>
      <c r="B440" s="233"/>
      <c r="C440" s="233"/>
      <c r="D440" s="234" t="s">
        <v>460</v>
      </c>
      <c r="E440" s="234"/>
      <c r="F440" s="234"/>
      <c r="G440" s="234"/>
      <c r="H440" s="238"/>
      <c r="I440" s="235"/>
      <c r="J440" s="236"/>
      <c r="K440" s="236"/>
      <c r="L440" s="682"/>
      <c r="M440" s="681">
        <f t="shared" si="40"/>
        <v>0</v>
      </c>
      <c r="N440" s="238"/>
      <c r="O440" s="238"/>
      <c r="P440" s="238"/>
      <c r="Q440" s="238"/>
      <c r="R440" s="238"/>
    </row>
    <row r="441" spans="1:18" ht="15.75" x14ac:dyDescent="0.2">
      <c r="A441" s="239">
        <v>425</v>
      </c>
      <c r="B441" s="136">
        <v>11196</v>
      </c>
      <c r="C441" s="142" t="s">
        <v>4960</v>
      </c>
      <c r="D441" s="141" t="s">
        <v>4823</v>
      </c>
      <c r="E441" s="143" t="s">
        <v>4824</v>
      </c>
      <c r="F441" s="163" t="str">
        <f t="shared" ref="F441:F505" si="47">HYPERLINK("http://www.gardenbulbs.ru/images/Lilium_CL/thumbnails/"&amp;C441&amp;".jpg","фото")</f>
        <v>фото</v>
      </c>
      <c r="G441" s="164"/>
      <c r="H441" s="152" t="s">
        <v>4896</v>
      </c>
      <c r="I441" s="155">
        <v>120</v>
      </c>
      <c r="J441" s="139" t="s">
        <v>594</v>
      </c>
      <c r="K441" s="135">
        <v>25</v>
      </c>
      <c r="L441" s="683">
        <v>578.6</v>
      </c>
      <c r="M441" s="681">
        <f t="shared" si="40"/>
        <v>636.46</v>
      </c>
      <c r="N441" s="137"/>
      <c r="O441" s="151"/>
      <c r="P441" s="86">
        <f t="shared" ref="P441:P472" si="48">IF(ISERROR(L441*O441),0,L441*O441)</f>
        <v>0</v>
      </c>
      <c r="Q441" s="144">
        <v>4607105134539</v>
      </c>
      <c r="R441" s="140"/>
    </row>
    <row r="442" spans="1:18" ht="15.75" x14ac:dyDescent="0.2">
      <c r="A442" s="239">
        <v>426</v>
      </c>
      <c r="B442" s="136">
        <v>10455</v>
      </c>
      <c r="C442" s="142" t="s">
        <v>6236</v>
      </c>
      <c r="D442" s="141" t="s">
        <v>6237</v>
      </c>
      <c r="E442" s="143" t="s">
        <v>6238</v>
      </c>
      <c r="F442" s="163" t="str">
        <f t="shared" si="47"/>
        <v>фото</v>
      </c>
      <c r="G442" s="164"/>
      <c r="H442" s="152" t="s">
        <v>5122</v>
      </c>
      <c r="I442" s="155">
        <v>100</v>
      </c>
      <c r="J442" s="139" t="s">
        <v>593</v>
      </c>
      <c r="K442" s="135">
        <v>25</v>
      </c>
      <c r="L442" s="683">
        <v>506.8</v>
      </c>
      <c r="M442" s="681">
        <f t="shared" si="40"/>
        <v>557.48</v>
      </c>
      <c r="N442" s="137"/>
      <c r="O442" s="151"/>
      <c r="P442" s="86">
        <f t="shared" si="48"/>
        <v>0</v>
      </c>
      <c r="Q442" s="144">
        <v>4607105134331</v>
      </c>
      <c r="R442" s="140"/>
    </row>
    <row r="443" spans="1:18" ht="24" x14ac:dyDescent="0.2">
      <c r="A443" s="239">
        <v>427</v>
      </c>
      <c r="B443" s="136">
        <v>10472</v>
      </c>
      <c r="C443" s="142" t="s">
        <v>1545</v>
      </c>
      <c r="D443" s="141" t="s">
        <v>462</v>
      </c>
      <c r="E443" s="143" t="s">
        <v>461</v>
      </c>
      <c r="F443" s="163" t="str">
        <f t="shared" si="47"/>
        <v>фото</v>
      </c>
      <c r="G443" s="164"/>
      <c r="H443" s="152" t="s">
        <v>463</v>
      </c>
      <c r="I443" s="155">
        <v>110</v>
      </c>
      <c r="J443" s="139" t="s">
        <v>593</v>
      </c>
      <c r="K443" s="135">
        <v>25</v>
      </c>
      <c r="L443" s="683">
        <v>525.5</v>
      </c>
      <c r="M443" s="681">
        <f t="shared" si="40"/>
        <v>578.05000000000007</v>
      </c>
      <c r="N443" s="137"/>
      <c r="O443" s="151"/>
      <c r="P443" s="86">
        <f t="shared" si="48"/>
        <v>0</v>
      </c>
      <c r="Q443" s="144">
        <v>4607105134553</v>
      </c>
      <c r="R443" s="140"/>
    </row>
    <row r="444" spans="1:18" ht="24" x14ac:dyDescent="0.2">
      <c r="A444" s="239">
        <v>428</v>
      </c>
      <c r="B444" s="136">
        <v>10473</v>
      </c>
      <c r="C444" s="142" t="s">
        <v>3654</v>
      </c>
      <c r="D444" s="141" t="s">
        <v>3655</v>
      </c>
      <c r="E444" s="143" t="s">
        <v>3656</v>
      </c>
      <c r="F444" s="163" t="str">
        <f t="shared" si="47"/>
        <v>фото</v>
      </c>
      <c r="G444" s="164"/>
      <c r="H444" s="152" t="s">
        <v>3657</v>
      </c>
      <c r="I444" s="155">
        <v>120</v>
      </c>
      <c r="J444" s="139" t="s">
        <v>593</v>
      </c>
      <c r="K444" s="135">
        <v>25</v>
      </c>
      <c r="L444" s="683">
        <v>716.1</v>
      </c>
      <c r="M444" s="681">
        <f t="shared" si="40"/>
        <v>787.71</v>
      </c>
      <c r="N444" s="137"/>
      <c r="O444" s="151"/>
      <c r="P444" s="86">
        <f t="shared" si="48"/>
        <v>0</v>
      </c>
      <c r="Q444" s="144">
        <v>4607105134560</v>
      </c>
      <c r="R444" s="140"/>
    </row>
    <row r="445" spans="1:18" ht="15.75" x14ac:dyDescent="0.2">
      <c r="A445" s="239">
        <v>429</v>
      </c>
      <c r="B445" s="136">
        <v>10476</v>
      </c>
      <c r="C445" s="142" t="s">
        <v>3661</v>
      </c>
      <c r="D445" s="141" t="s">
        <v>3662</v>
      </c>
      <c r="E445" s="143" t="s">
        <v>3663</v>
      </c>
      <c r="F445" s="163" t="str">
        <f t="shared" si="47"/>
        <v>фото</v>
      </c>
      <c r="G445" s="164"/>
      <c r="H445" s="152" t="s">
        <v>3664</v>
      </c>
      <c r="I445" s="155">
        <v>120</v>
      </c>
      <c r="J445" s="139" t="s">
        <v>1452</v>
      </c>
      <c r="K445" s="135">
        <v>25</v>
      </c>
      <c r="L445" s="683">
        <v>700.3</v>
      </c>
      <c r="M445" s="681">
        <f t="shared" si="40"/>
        <v>770.33</v>
      </c>
      <c r="N445" s="137"/>
      <c r="O445" s="151"/>
      <c r="P445" s="86">
        <f t="shared" si="48"/>
        <v>0</v>
      </c>
      <c r="Q445" s="144">
        <v>4607105134591</v>
      </c>
      <c r="R445" s="140"/>
    </row>
    <row r="446" spans="1:18" ht="24" x14ac:dyDescent="0.2">
      <c r="A446" s="239">
        <v>430</v>
      </c>
      <c r="B446" s="136">
        <v>10477</v>
      </c>
      <c r="C446" s="142" t="s">
        <v>3665</v>
      </c>
      <c r="D446" s="141" t="s">
        <v>3666</v>
      </c>
      <c r="E446" s="143" t="s">
        <v>3667</v>
      </c>
      <c r="F446" s="163" t="str">
        <f t="shared" si="47"/>
        <v>фото</v>
      </c>
      <c r="G446" s="164"/>
      <c r="H446" s="152" t="s">
        <v>3668</v>
      </c>
      <c r="I446" s="155">
        <v>120</v>
      </c>
      <c r="J446" s="139" t="s">
        <v>593</v>
      </c>
      <c r="K446" s="135">
        <v>25</v>
      </c>
      <c r="L446" s="683">
        <v>572.70000000000005</v>
      </c>
      <c r="M446" s="681">
        <f t="shared" si="40"/>
        <v>629.97000000000014</v>
      </c>
      <c r="N446" s="137"/>
      <c r="O446" s="151"/>
      <c r="P446" s="86">
        <f t="shared" si="48"/>
        <v>0</v>
      </c>
      <c r="Q446" s="144">
        <v>4607105134607</v>
      </c>
      <c r="R446" s="140"/>
    </row>
    <row r="447" spans="1:18" ht="15.75" x14ac:dyDescent="0.2">
      <c r="A447" s="239">
        <v>431</v>
      </c>
      <c r="B447" s="136">
        <v>10478</v>
      </c>
      <c r="C447" s="142" t="s">
        <v>3669</v>
      </c>
      <c r="D447" s="141" t="s">
        <v>3670</v>
      </c>
      <c r="E447" s="143" t="s">
        <v>3671</v>
      </c>
      <c r="F447" s="163" t="str">
        <f t="shared" si="47"/>
        <v>фото</v>
      </c>
      <c r="G447" s="164"/>
      <c r="H447" s="152" t="s">
        <v>3672</v>
      </c>
      <c r="I447" s="155">
        <v>120</v>
      </c>
      <c r="J447" s="139" t="s">
        <v>593</v>
      </c>
      <c r="K447" s="135">
        <v>25</v>
      </c>
      <c r="L447" s="683">
        <v>710.7</v>
      </c>
      <c r="M447" s="681">
        <f t="shared" si="40"/>
        <v>781.7700000000001</v>
      </c>
      <c r="N447" s="137"/>
      <c r="O447" s="151"/>
      <c r="P447" s="86">
        <f t="shared" si="48"/>
        <v>0</v>
      </c>
      <c r="Q447" s="144">
        <v>4607105134614</v>
      </c>
      <c r="R447" s="140"/>
    </row>
    <row r="448" spans="1:18" ht="15.75" x14ac:dyDescent="0.2">
      <c r="A448" s="239">
        <v>432</v>
      </c>
      <c r="B448" s="136">
        <v>11197</v>
      </c>
      <c r="C448" s="142" t="s">
        <v>4962</v>
      </c>
      <c r="D448" s="141" t="s">
        <v>6239</v>
      </c>
      <c r="E448" s="143" t="s">
        <v>4825</v>
      </c>
      <c r="F448" s="163" t="str">
        <f t="shared" si="47"/>
        <v>фото</v>
      </c>
      <c r="G448" s="164"/>
      <c r="H448" s="152" t="s">
        <v>4897</v>
      </c>
      <c r="I448" s="155">
        <v>120</v>
      </c>
      <c r="J448" s="139" t="s">
        <v>593</v>
      </c>
      <c r="K448" s="135">
        <v>25</v>
      </c>
      <c r="L448" s="683">
        <v>497.5</v>
      </c>
      <c r="M448" s="681">
        <f t="shared" si="40"/>
        <v>547.25</v>
      </c>
      <c r="N448" s="137"/>
      <c r="O448" s="151"/>
      <c r="P448" s="86">
        <f t="shared" si="48"/>
        <v>0</v>
      </c>
      <c r="Q448" s="144">
        <v>4607105134621</v>
      </c>
      <c r="R448" s="140"/>
    </row>
    <row r="449" spans="1:18" ht="24" x14ac:dyDescent="0.2">
      <c r="A449" s="239">
        <v>433</v>
      </c>
      <c r="B449" s="136">
        <v>10479</v>
      </c>
      <c r="C449" s="142" t="s">
        <v>1546</v>
      </c>
      <c r="D449" s="141" t="s">
        <v>465</v>
      </c>
      <c r="E449" s="143" t="s">
        <v>464</v>
      </c>
      <c r="F449" s="163" t="str">
        <f t="shared" si="47"/>
        <v>фото</v>
      </c>
      <c r="G449" s="164"/>
      <c r="H449" s="152" t="s">
        <v>466</v>
      </c>
      <c r="I449" s="155">
        <v>100</v>
      </c>
      <c r="J449" s="139" t="s">
        <v>593</v>
      </c>
      <c r="K449" s="135">
        <v>25</v>
      </c>
      <c r="L449" s="683">
        <v>716.1</v>
      </c>
      <c r="M449" s="681">
        <f t="shared" si="40"/>
        <v>787.71</v>
      </c>
      <c r="N449" s="137"/>
      <c r="O449" s="151"/>
      <c r="P449" s="86">
        <f t="shared" si="48"/>
        <v>0</v>
      </c>
      <c r="Q449" s="144">
        <v>4607105134638</v>
      </c>
      <c r="R449" s="140"/>
    </row>
    <row r="450" spans="1:18" ht="24" x14ac:dyDescent="0.2">
      <c r="A450" s="239">
        <v>434</v>
      </c>
      <c r="B450" s="136">
        <v>10480</v>
      </c>
      <c r="C450" s="142" t="s">
        <v>2462</v>
      </c>
      <c r="D450" s="141" t="s">
        <v>2402</v>
      </c>
      <c r="E450" s="143" t="s">
        <v>2403</v>
      </c>
      <c r="F450" s="163" t="str">
        <f t="shared" si="47"/>
        <v>фото</v>
      </c>
      <c r="G450" s="164"/>
      <c r="H450" s="152" t="s">
        <v>2434</v>
      </c>
      <c r="I450" s="155">
        <v>120</v>
      </c>
      <c r="J450" s="139" t="s">
        <v>594</v>
      </c>
      <c r="K450" s="135">
        <v>25</v>
      </c>
      <c r="L450" s="683">
        <v>754.6</v>
      </c>
      <c r="M450" s="681">
        <f t="shared" si="40"/>
        <v>830.06000000000006</v>
      </c>
      <c r="N450" s="137"/>
      <c r="O450" s="151"/>
      <c r="P450" s="86">
        <f t="shared" si="48"/>
        <v>0</v>
      </c>
      <c r="Q450" s="144">
        <v>4607105134645</v>
      </c>
      <c r="R450" s="140"/>
    </row>
    <row r="451" spans="1:18" ht="15.75" x14ac:dyDescent="0.2">
      <c r="A451" s="239">
        <v>435</v>
      </c>
      <c r="B451" s="136">
        <v>13745</v>
      </c>
      <c r="C451" s="142" t="s">
        <v>6240</v>
      </c>
      <c r="D451" s="141" t="s">
        <v>6241</v>
      </c>
      <c r="E451" s="143" t="s">
        <v>6242</v>
      </c>
      <c r="F451" s="163" t="str">
        <f t="shared" si="47"/>
        <v>фото</v>
      </c>
      <c r="G451" s="164"/>
      <c r="H451" s="152" t="s">
        <v>6243</v>
      </c>
      <c r="I451" s="155">
        <v>120</v>
      </c>
      <c r="J451" s="139" t="s">
        <v>594</v>
      </c>
      <c r="K451" s="135">
        <v>25</v>
      </c>
      <c r="L451" s="683">
        <v>601.6</v>
      </c>
      <c r="M451" s="681">
        <f t="shared" si="40"/>
        <v>661.7600000000001</v>
      </c>
      <c r="N451" s="137"/>
      <c r="O451" s="151"/>
      <c r="P451" s="86">
        <f t="shared" si="48"/>
        <v>0</v>
      </c>
      <c r="Q451" s="144">
        <v>4607105156395</v>
      </c>
      <c r="R451" s="140"/>
    </row>
    <row r="452" spans="1:18" ht="24" x14ac:dyDescent="0.2">
      <c r="A452" s="239">
        <v>436</v>
      </c>
      <c r="B452" s="136">
        <v>10481</v>
      </c>
      <c r="C452" s="142" t="s">
        <v>4360</v>
      </c>
      <c r="D452" s="141" t="s">
        <v>4361</v>
      </c>
      <c r="E452" s="143" t="s">
        <v>4362</v>
      </c>
      <c r="F452" s="163" t="str">
        <f t="shared" si="47"/>
        <v>фото</v>
      </c>
      <c r="G452" s="164"/>
      <c r="H452" s="152" t="s">
        <v>4363</v>
      </c>
      <c r="I452" s="155">
        <v>120</v>
      </c>
      <c r="J452" s="139" t="s">
        <v>593</v>
      </c>
      <c r="K452" s="135">
        <v>25</v>
      </c>
      <c r="L452" s="683">
        <v>596.70000000000005</v>
      </c>
      <c r="M452" s="681">
        <f t="shared" si="40"/>
        <v>656.37000000000012</v>
      </c>
      <c r="N452" s="137"/>
      <c r="O452" s="151"/>
      <c r="P452" s="86">
        <f t="shared" si="48"/>
        <v>0</v>
      </c>
      <c r="Q452" s="144">
        <v>4607105134652</v>
      </c>
      <c r="R452" s="140"/>
    </row>
    <row r="453" spans="1:18" ht="15.75" x14ac:dyDescent="0.2">
      <c r="A453" s="239">
        <v>437</v>
      </c>
      <c r="B453" s="136">
        <v>10483</v>
      </c>
      <c r="C453" s="142" t="s">
        <v>4364</v>
      </c>
      <c r="D453" s="141" t="s">
        <v>4365</v>
      </c>
      <c r="E453" s="143" t="s">
        <v>4366</v>
      </c>
      <c r="F453" s="163" t="str">
        <f t="shared" si="47"/>
        <v>фото</v>
      </c>
      <c r="G453" s="164"/>
      <c r="H453" s="152" t="s">
        <v>4367</v>
      </c>
      <c r="I453" s="155">
        <v>125</v>
      </c>
      <c r="J453" s="139" t="s">
        <v>1452</v>
      </c>
      <c r="K453" s="135">
        <v>25</v>
      </c>
      <c r="L453" s="683">
        <v>823.8</v>
      </c>
      <c r="M453" s="681">
        <f t="shared" si="40"/>
        <v>906.18000000000006</v>
      </c>
      <c r="N453" s="137"/>
      <c r="O453" s="151"/>
      <c r="P453" s="86">
        <f t="shared" si="48"/>
        <v>0</v>
      </c>
      <c r="Q453" s="144">
        <v>4607105134676</v>
      </c>
      <c r="R453" s="140"/>
    </row>
    <row r="454" spans="1:18" ht="24" x14ac:dyDescent="0.2">
      <c r="A454" s="239">
        <v>438</v>
      </c>
      <c r="B454" s="136">
        <v>13746</v>
      </c>
      <c r="C454" s="142" t="s">
        <v>6244</v>
      </c>
      <c r="D454" s="141" t="s">
        <v>6245</v>
      </c>
      <c r="E454" s="143" t="s">
        <v>6246</v>
      </c>
      <c r="F454" s="163" t="str">
        <f t="shared" si="47"/>
        <v>фото</v>
      </c>
      <c r="G454" s="164"/>
      <c r="H454" s="152" t="s">
        <v>6247</v>
      </c>
      <c r="I454" s="155">
        <v>110</v>
      </c>
      <c r="J454" s="139" t="s">
        <v>594</v>
      </c>
      <c r="K454" s="135">
        <v>25</v>
      </c>
      <c r="L454" s="683">
        <v>566.6</v>
      </c>
      <c r="M454" s="681">
        <f t="shared" si="40"/>
        <v>623.2600000000001</v>
      </c>
      <c r="N454" s="137"/>
      <c r="O454" s="151"/>
      <c r="P454" s="86">
        <f t="shared" si="48"/>
        <v>0</v>
      </c>
      <c r="Q454" s="144">
        <v>4607105156401</v>
      </c>
      <c r="R454" s="140"/>
    </row>
    <row r="455" spans="1:18" ht="15.75" x14ac:dyDescent="0.2">
      <c r="A455" s="239">
        <v>439</v>
      </c>
      <c r="B455" s="136">
        <v>11199</v>
      </c>
      <c r="C455" s="142" t="s">
        <v>4368</v>
      </c>
      <c r="D455" s="141" t="s">
        <v>4369</v>
      </c>
      <c r="E455" s="143" t="s">
        <v>4370</v>
      </c>
      <c r="F455" s="163" t="str">
        <f t="shared" si="47"/>
        <v>фото</v>
      </c>
      <c r="G455" s="164"/>
      <c r="H455" s="152" t="s">
        <v>4371</v>
      </c>
      <c r="I455" s="155">
        <v>115</v>
      </c>
      <c r="J455" s="139" t="s">
        <v>594</v>
      </c>
      <c r="K455" s="135">
        <v>25</v>
      </c>
      <c r="L455" s="683">
        <v>589.20000000000005</v>
      </c>
      <c r="M455" s="681">
        <f t="shared" si="40"/>
        <v>648.12000000000012</v>
      </c>
      <c r="N455" s="137"/>
      <c r="O455" s="151"/>
      <c r="P455" s="86">
        <f t="shared" si="48"/>
        <v>0</v>
      </c>
      <c r="Q455" s="144">
        <v>4607105134690</v>
      </c>
      <c r="R455" s="140"/>
    </row>
    <row r="456" spans="1:18" ht="24" x14ac:dyDescent="0.2">
      <c r="A456" s="239">
        <v>440</v>
      </c>
      <c r="B456" s="136">
        <v>13748</v>
      </c>
      <c r="C456" s="142" t="s">
        <v>6248</v>
      </c>
      <c r="D456" s="141" t="s">
        <v>6249</v>
      </c>
      <c r="E456" s="143" t="s">
        <v>6250</v>
      </c>
      <c r="F456" s="163" t="str">
        <f t="shared" si="47"/>
        <v>фото</v>
      </c>
      <c r="G456" s="164"/>
      <c r="H456" s="152" t="s">
        <v>6251</v>
      </c>
      <c r="I456" s="155">
        <v>100</v>
      </c>
      <c r="J456" s="139" t="s">
        <v>593</v>
      </c>
      <c r="K456" s="135">
        <v>25</v>
      </c>
      <c r="L456" s="683">
        <v>529.79999999999995</v>
      </c>
      <c r="M456" s="681">
        <f t="shared" si="40"/>
        <v>582.78</v>
      </c>
      <c r="N456" s="137"/>
      <c r="O456" s="151"/>
      <c r="P456" s="86">
        <f t="shared" si="48"/>
        <v>0</v>
      </c>
      <c r="Q456" s="144">
        <v>4607105156425</v>
      </c>
      <c r="R456" s="140"/>
    </row>
    <row r="457" spans="1:18" ht="15.75" x14ac:dyDescent="0.2">
      <c r="A457" s="239">
        <v>441</v>
      </c>
      <c r="B457" s="136">
        <v>10484</v>
      </c>
      <c r="C457" s="142" t="s">
        <v>3017</v>
      </c>
      <c r="D457" s="141" t="s">
        <v>3018</v>
      </c>
      <c r="E457" s="143" t="s">
        <v>3019</v>
      </c>
      <c r="F457" s="163" t="str">
        <f t="shared" si="47"/>
        <v>фото</v>
      </c>
      <c r="G457" s="164"/>
      <c r="H457" s="152" t="s">
        <v>3020</v>
      </c>
      <c r="I457" s="155">
        <v>120</v>
      </c>
      <c r="J457" s="139" t="s">
        <v>1452</v>
      </c>
      <c r="K457" s="135">
        <v>25</v>
      </c>
      <c r="L457" s="683">
        <v>753.9</v>
      </c>
      <c r="M457" s="681">
        <f t="shared" si="40"/>
        <v>829.29000000000008</v>
      </c>
      <c r="N457" s="137"/>
      <c r="O457" s="151"/>
      <c r="P457" s="86">
        <f t="shared" si="48"/>
        <v>0</v>
      </c>
      <c r="Q457" s="144">
        <v>4607105134713</v>
      </c>
      <c r="R457" s="140"/>
    </row>
    <row r="458" spans="1:18" ht="15.75" x14ac:dyDescent="0.2">
      <c r="A458" s="239">
        <v>442</v>
      </c>
      <c r="B458" s="136">
        <v>10485</v>
      </c>
      <c r="C458" s="142" t="s">
        <v>4372</v>
      </c>
      <c r="D458" s="141" t="s">
        <v>4373</v>
      </c>
      <c r="E458" s="143" t="s">
        <v>4374</v>
      </c>
      <c r="F458" s="163" t="str">
        <f t="shared" si="47"/>
        <v>фото</v>
      </c>
      <c r="G458" s="164"/>
      <c r="H458" s="152" t="s">
        <v>4375</v>
      </c>
      <c r="I458" s="155">
        <v>120</v>
      </c>
      <c r="J458" s="139" t="s">
        <v>593</v>
      </c>
      <c r="K458" s="135">
        <v>25</v>
      </c>
      <c r="L458" s="683">
        <v>469.8</v>
      </c>
      <c r="M458" s="681">
        <f t="shared" si="40"/>
        <v>516.78000000000009</v>
      </c>
      <c r="N458" s="137"/>
      <c r="O458" s="151"/>
      <c r="P458" s="86">
        <f t="shared" si="48"/>
        <v>0</v>
      </c>
      <c r="Q458" s="144">
        <v>4607105134720</v>
      </c>
      <c r="R458" s="140"/>
    </row>
    <row r="459" spans="1:18" ht="24" x14ac:dyDescent="0.2">
      <c r="A459" s="239">
        <v>443</v>
      </c>
      <c r="B459" s="136">
        <v>13749</v>
      </c>
      <c r="C459" s="142" t="s">
        <v>6459</v>
      </c>
      <c r="D459" s="141" t="s">
        <v>6456</v>
      </c>
      <c r="E459" s="143" t="s">
        <v>6457</v>
      </c>
      <c r="F459" s="163" t="str">
        <f t="shared" si="47"/>
        <v>фото</v>
      </c>
      <c r="G459" s="164"/>
      <c r="H459" s="152" t="s">
        <v>6458</v>
      </c>
      <c r="I459" s="155">
        <v>140</v>
      </c>
      <c r="J459" s="139" t="s">
        <v>596</v>
      </c>
      <c r="K459" s="135">
        <v>25</v>
      </c>
      <c r="L459" s="683">
        <v>1115.0999999999999</v>
      </c>
      <c r="M459" s="681">
        <f t="shared" si="40"/>
        <v>1226.6099999999999</v>
      </c>
      <c r="N459" s="137"/>
      <c r="O459" s="151"/>
      <c r="P459" s="86">
        <f t="shared" si="48"/>
        <v>0</v>
      </c>
      <c r="Q459" s="144">
        <v>4607105156432</v>
      </c>
      <c r="R459" s="140"/>
    </row>
    <row r="460" spans="1:18" ht="15.75" x14ac:dyDescent="0.2">
      <c r="A460" s="239">
        <v>444</v>
      </c>
      <c r="B460" s="136">
        <v>13750</v>
      </c>
      <c r="C460" s="142" t="s">
        <v>6252</v>
      </c>
      <c r="D460" s="141" t="s">
        <v>6253</v>
      </c>
      <c r="E460" s="143" t="s">
        <v>6254</v>
      </c>
      <c r="F460" s="163" t="str">
        <f t="shared" si="47"/>
        <v>фото</v>
      </c>
      <c r="G460" s="164"/>
      <c r="H460" s="152" t="s">
        <v>3692</v>
      </c>
      <c r="I460" s="155">
        <v>130</v>
      </c>
      <c r="J460" s="139" t="s">
        <v>594</v>
      </c>
      <c r="K460" s="135">
        <v>25</v>
      </c>
      <c r="L460" s="683">
        <v>668.8</v>
      </c>
      <c r="M460" s="681">
        <f t="shared" si="40"/>
        <v>735.68000000000006</v>
      </c>
      <c r="N460" s="137"/>
      <c r="O460" s="151"/>
      <c r="P460" s="86">
        <f t="shared" si="48"/>
        <v>0</v>
      </c>
      <c r="Q460" s="144">
        <v>4607105156449</v>
      </c>
      <c r="R460" s="140"/>
    </row>
    <row r="461" spans="1:18" ht="15.75" x14ac:dyDescent="0.2">
      <c r="A461" s="239">
        <v>445</v>
      </c>
      <c r="B461" s="136">
        <v>11202</v>
      </c>
      <c r="C461" s="142" t="s">
        <v>4963</v>
      </c>
      <c r="D461" s="141" t="s">
        <v>4826</v>
      </c>
      <c r="E461" s="143" t="s">
        <v>4827</v>
      </c>
      <c r="F461" s="163" t="str">
        <f t="shared" si="47"/>
        <v>фото</v>
      </c>
      <c r="G461" s="164"/>
      <c r="H461" s="152" t="s">
        <v>89</v>
      </c>
      <c r="I461" s="155">
        <v>110</v>
      </c>
      <c r="J461" s="139" t="s">
        <v>594</v>
      </c>
      <c r="K461" s="135">
        <v>25</v>
      </c>
      <c r="L461" s="683">
        <v>636.5</v>
      </c>
      <c r="M461" s="681">
        <f t="shared" si="40"/>
        <v>700.15000000000009</v>
      </c>
      <c r="N461" s="137"/>
      <c r="O461" s="151"/>
      <c r="P461" s="86">
        <f t="shared" si="48"/>
        <v>0</v>
      </c>
      <c r="Q461" s="144">
        <v>4607105134744</v>
      </c>
      <c r="R461" s="140"/>
    </row>
    <row r="462" spans="1:18" ht="15.75" x14ac:dyDescent="0.2">
      <c r="A462" s="239">
        <v>446</v>
      </c>
      <c r="B462" s="136">
        <v>10486</v>
      </c>
      <c r="C462" s="142" t="s">
        <v>3673</v>
      </c>
      <c r="D462" s="141" t="s">
        <v>3674</v>
      </c>
      <c r="E462" s="143" t="s">
        <v>3675</v>
      </c>
      <c r="F462" s="163" t="str">
        <f t="shared" si="47"/>
        <v>фото</v>
      </c>
      <c r="G462" s="164"/>
      <c r="H462" s="152" t="s">
        <v>3676</v>
      </c>
      <c r="I462" s="155">
        <v>110</v>
      </c>
      <c r="J462" s="139" t="s">
        <v>594</v>
      </c>
      <c r="K462" s="135">
        <v>25</v>
      </c>
      <c r="L462" s="683">
        <v>568.20000000000005</v>
      </c>
      <c r="M462" s="681">
        <f t="shared" si="40"/>
        <v>625.0200000000001</v>
      </c>
      <c r="N462" s="137"/>
      <c r="O462" s="151"/>
      <c r="P462" s="86">
        <f t="shared" si="48"/>
        <v>0</v>
      </c>
      <c r="Q462" s="144">
        <v>4607105134751</v>
      </c>
      <c r="R462" s="140"/>
    </row>
    <row r="463" spans="1:18" ht="15.75" x14ac:dyDescent="0.2">
      <c r="A463" s="239">
        <v>447</v>
      </c>
      <c r="B463" s="136">
        <v>10487</v>
      </c>
      <c r="C463" s="142" t="s">
        <v>1547</v>
      </c>
      <c r="D463" s="141" t="s">
        <v>472</v>
      </c>
      <c r="E463" s="143" t="s">
        <v>4376</v>
      </c>
      <c r="F463" s="163" t="str">
        <f t="shared" si="47"/>
        <v>фото</v>
      </c>
      <c r="G463" s="164"/>
      <c r="H463" s="152" t="s">
        <v>473</v>
      </c>
      <c r="I463" s="155">
        <v>105</v>
      </c>
      <c r="J463" s="139" t="s">
        <v>593</v>
      </c>
      <c r="K463" s="135">
        <v>25</v>
      </c>
      <c r="L463" s="683">
        <v>478.8</v>
      </c>
      <c r="M463" s="681">
        <f t="shared" si="40"/>
        <v>526.68000000000006</v>
      </c>
      <c r="N463" s="137"/>
      <c r="O463" s="151"/>
      <c r="P463" s="86">
        <f t="shared" si="48"/>
        <v>0</v>
      </c>
      <c r="Q463" s="144">
        <v>4607105134768</v>
      </c>
      <c r="R463" s="140"/>
    </row>
    <row r="464" spans="1:18" ht="15.75" x14ac:dyDescent="0.2">
      <c r="A464" s="239">
        <v>448</v>
      </c>
      <c r="B464" s="136">
        <v>11203</v>
      </c>
      <c r="C464" s="142" t="s">
        <v>4964</v>
      </c>
      <c r="D464" s="141" t="s">
        <v>4828</v>
      </c>
      <c r="E464" s="143" t="s">
        <v>4829</v>
      </c>
      <c r="F464" s="163" t="str">
        <f t="shared" si="47"/>
        <v>фото</v>
      </c>
      <c r="G464" s="164"/>
      <c r="H464" s="152" t="s">
        <v>4898</v>
      </c>
      <c r="I464" s="155">
        <v>100</v>
      </c>
      <c r="J464" s="139" t="s">
        <v>594</v>
      </c>
      <c r="K464" s="135">
        <v>25</v>
      </c>
      <c r="L464" s="683">
        <v>566.6</v>
      </c>
      <c r="M464" s="681">
        <f t="shared" si="40"/>
        <v>623.2600000000001</v>
      </c>
      <c r="N464" s="137"/>
      <c r="O464" s="151"/>
      <c r="P464" s="86">
        <f t="shared" si="48"/>
        <v>0</v>
      </c>
      <c r="Q464" s="144">
        <v>4607105134775</v>
      </c>
      <c r="R464" s="140"/>
    </row>
    <row r="465" spans="1:18" ht="24" x14ac:dyDescent="0.2">
      <c r="A465" s="239">
        <v>449</v>
      </c>
      <c r="B465" s="136">
        <v>10488</v>
      </c>
      <c r="C465" s="142" t="s">
        <v>2463</v>
      </c>
      <c r="D465" s="141" t="s">
        <v>2404</v>
      </c>
      <c r="E465" s="143" t="s">
        <v>2405</v>
      </c>
      <c r="F465" s="163" t="str">
        <f t="shared" si="47"/>
        <v>фото</v>
      </c>
      <c r="G465" s="164"/>
      <c r="H465" s="152" t="s">
        <v>2435</v>
      </c>
      <c r="I465" s="155">
        <v>105</v>
      </c>
      <c r="J465" s="139" t="s">
        <v>593</v>
      </c>
      <c r="K465" s="135">
        <v>25</v>
      </c>
      <c r="L465" s="683">
        <v>490.8</v>
      </c>
      <c r="M465" s="681">
        <f t="shared" si="40"/>
        <v>539.88000000000011</v>
      </c>
      <c r="N465" s="137"/>
      <c r="O465" s="151"/>
      <c r="P465" s="86">
        <f t="shared" si="48"/>
        <v>0</v>
      </c>
      <c r="Q465" s="144">
        <v>4607105134799</v>
      </c>
      <c r="R465" s="140"/>
    </row>
    <row r="466" spans="1:18" ht="15.75" x14ac:dyDescent="0.2">
      <c r="A466" s="239">
        <v>450</v>
      </c>
      <c r="B466" s="136">
        <v>13751</v>
      </c>
      <c r="C466" s="142" t="s">
        <v>6255</v>
      </c>
      <c r="D466" s="141" t="s">
        <v>6256</v>
      </c>
      <c r="E466" s="143" t="s">
        <v>6257</v>
      </c>
      <c r="F466" s="163" t="str">
        <f t="shared" si="47"/>
        <v>фото</v>
      </c>
      <c r="G466" s="164"/>
      <c r="H466" s="152" t="s">
        <v>5147</v>
      </c>
      <c r="I466" s="155">
        <v>110</v>
      </c>
      <c r="J466" s="139" t="s">
        <v>593</v>
      </c>
      <c r="K466" s="135">
        <v>25</v>
      </c>
      <c r="L466" s="683">
        <v>462.9</v>
      </c>
      <c r="M466" s="681">
        <f t="shared" si="40"/>
        <v>509.19</v>
      </c>
      <c r="N466" s="137"/>
      <c r="O466" s="151"/>
      <c r="P466" s="86">
        <f t="shared" si="48"/>
        <v>0</v>
      </c>
      <c r="Q466" s="144">
        <v>4607105156456</v>
      </c>
      <c r="R466" s="140"/>
    </row>
    <row r="467" spans="1:18" ht="24" x14ac:dyDescent="0.2">
      <c r="A467" s="239">
        <v>451</v>
      </c>
      <c r="B467" s="136">
        <v>13752</v>
      </c>
      <c r="C467" s="142" t="s">
        <v>6258</v>
      </c>
      <c r="D467" s="141" t="s">
        <v>6259</v>
      </c>
      <c r="E467" s="143" t="s">
        <v>6260</v>
      </c>
      <c r="F467" s="163" t="str">
        <f t="shared" si="47"/>
        <v>фото</v>
      </c>
      <c r="G467" s="164"/>
      <c r="H467" s="152" t="s">
        <v>6261</v>
      </c>
      <c r="I467" s="155">
        <v>120</v>
      </c>
      <c r="J467" s="139" t="s">
        <v>594</v>
      </c>
      <c r="K467" s="135">
        <v>25</v>
      </c>
      <c r="L467" s="683">
        <v>722.3</v>
      </c>
      <c r="M467" s="681">
        <f t="shared" ref="M467:M530" si="49">L467*1.1</f>
        <v>794.53</v>
      </c>
      <c r="N467" s="137"/>
      <c r="O467" s="151"/>
      <c r="P467" s="86">
        <f t="shared" si="48"/>
        <v>0</v>
      </c>
      <c r="Q467" s="144">
        <v>4607105156463</v>
      </c>
      <c r="R467" s="140"/>
    </row>
    <row r="468" spans="1:18" ht="24" x14ac:dyDescent="0.2">
      <c r="A468" s="239">
        <v>452</v>
      </c>
      <c r="B468" s="136">
        <v>11205</v>
      </c>
      <c r="C468" s="142" t="s">
        <v>4965</v>
      </c>
      <c r="D468" s="141" t="s">
        <v>4830</v>
      </c>
      <c r="E468" s="143" t="s">
        <v>4831</v>
      </c>
      <c r="F468" s="163" t="str">
        <f t="shared" si="47"/>
        <v>фото</v>
      </c>
      <c r="G468" s="164"/>
      <c r="H468" s="152" t="s">
        <v>4899</v>
      </c>
      <c r="I468" s="155">
        <v>140</v>
      </c>
      <c r="J468" s="139" t="s">
        <v>1452</v>
      </c>
      <c r="K468" s="135">
        <v>25</v>
      </c>
      <c r="L468" s="683">
        <v>781.8</v>
      </c>
      <c r="M468" s="681">
        <f t="shared" si="49"/>
        <v>859.98</v>
      </c>
      <c r="N468" s="137"/>
      <c r="O468" s="151"/>
      <c r="P468" s="86">
        <f t="shared" si="48"/>
        <v>0</v>
      </c>
      <c r="Q468" s="144">
        <v>4607105134829</v>
      </c>
      <c r="R468" s="140"/>
    </row>
    <row r="469" spans="1:18" ht="15.75" x14ac:dyDescent="0.2">
      <c r="A469" s="239">
        <v>453</v>
      </c>
      <c r="B469" s="136">
        <v>10491</v>
      </c>
      <c r="C469" s="142" t="s">
        <v>6262</v>
      </c>
      <c r="D469" s="141" t="s">
        <v>6263</v>
      </c>
      <c r="E469" s="143" t="s">
        <v>6264</v>
      </c>
      <c r="F469" s="163" t="str">
        <f t="shared" si="47"/>
        <v>фото</v>
      </c>
      <c r="G469" s="164"/>
      <c r="H469" s="152" t="s">
        <v>89</v>
      </c>
      <c r="I469" s="155">
        <v>150</v>
      </c>
      <c r="J469" s="139" t="s">
        <v>594</v>
      </c>
      <c r="K469" s="135">
        <v>25</v>
      </c>
      <c r="L469" s="683">
        <v>611.20000000000005</v>
      </c>
      <c r="M469" s="681">
        <f t="shared" si="49"/>
        <v>672.32</v>
      </c>
      <c r="N469" s="137"/>
      <c r="O469" s="151"/>
      <c r="P469" s="86">
        <f t="shared" si="48"/>
        <v>0</v>
      </c>
      <c r="Q469" s="144">
        <v>4607105134836</v>
      </c>
      <c r="R469" s="140"/>
    </row>
    <row r="470" spans="1:18" ht="15.75" x14ac:dyDescent="0.2">
      <c r="A470" s="239">
        <v>454</v>
      </c>
      <c r="B470" s="136">
        <v>10492</v>
      </c>
      <c r="C470" s="142" t="s">
        <v>4377</v>
      </c>
      <c r="D470" s="141" t="s">
        <v>4378</v>
      </c>
      <c r="E470" s="143" t="s">
        <v>4379</v>
      </c>
      <c r="F470" s="163" t="str">
        <f t="shared" si="47"/>
        <v>фото</v>
      </c>
      <c r="G470" s="164"/>
      <c r="H470" s="152" t="s">
        <v>4380</v>
      </c>
      <c r="I470" s="155">
        <v>120</v>
      </c>
      <c r="J470" s="139" t="s">
        <v>593</v>
      </c>
      <c r="K470" s="135">
        <v>25</v>
      </c>
      <c r="L470" s="683">
        <v>711.4</v>
      </c>
      <c r="M470" s="681">
        <f t="shared" si="49"/>
        <v>782.54000000000008</v>
      </c>
      <c r="N470" s="137"/>
      <c r="O470" s="151"/>
      <c r="P470" s="86">
        <f t="shared" si="48"/>
        <v>0</v>
      </c>
      <c r="Q470" s="144">
        <v>4607105134843</v>
      </c>
      <c r="R470" s="140"/>
    </row>
    <row r="471" spans="1:18" ht="24" x14ac:dyDescent="0.2">
      <c r="A471" s="239">
        <v>455</v>
      </c>
      <c r="B471" s="136">
        <v>10493</v>
      </c>
      <c r="C471" s="142" t="s">
        <v>4381</v>
      </c>
      <c r="D471" s="141" t="s">
        <v>4382</v>
      </c>
      <c r="E471" s="143" t="s">
        <v>4383</v>
      </c>
      <c r="F471" s="163" t="str">
        <f t="shared" si="47"/>
        <v>фото</v>
      </c>
      <c r="G471" s="164"/>
      <c r="H471" s="152" t="s">
        <v>4384</v>
      </c>
      <c r="I471" s="155">
        <v>140</v>
      </c>
      <c r="J471" s="139" t="s">
        <v>594</v>
      </c>
      <c r="K471" s="135">
        <v>25</v>
      </c>
      <c r="L471" s="683">
        <v>555</v>
      </c>
      <c r="M471" s="681">
        <f t="shared" si="49"/>
        <v>610.5</v>
      </c>
      <c r="N471" s="137"/>
      <c r="O471" s="151"/>
      <c r="P471" s="86">
        <f t="shared" si="48"/>
        <v>0</v>
      </c>
      <c r="Q471" s="144">
        <v>4607105134850</v>
      </c>
      <c r="R471" s="140"/>
    </row>
    <row r="472" spans="1:18" ht="15.75" x14ac:dyDescent="0.2">
      <c r="A472" s="239">
        <v>456</v>
      </c>
      <c r="B472" s="136">
        <v>11206</v>
      </c>
      <c r="C472" s="142" t="s">
        <v>6265</v>
      </c>
      <c r="D472" s="141" t="s">
        <v>6266</v>
      </c>
      <c r="E472" s="143" t="s">
        <v>6267</v>
      </c>
      <c r="F472" s="163" t="str">
        <f t="shared" si="47"/>
        <v>фото</v>
      </c>
      <c r="G472" s="164"/>
      <c r="H472" s="152" t="s">
        <v>6268</v>
      </c>
      <c r="I472" s="155">
        <v>140</v>
      </c>
      <c r="J472" s="139" t="s">
        <v>1452</v>
      </c>
      <c r="K472" s="135">
        <v>25</v>
      </c>
      <c r="L472" s="683">
        <v>785.9</v>
      </c>
      <c r="M472" s="681">
        <f t="shared" si="49"/>
        <v>864.49</v>
      </c>
      <c r="N472" s="137"/>
      <c r="O472" s="151"/>
      <c r="P472" s="86">
        <f t="shared" si="48"/>
        <v>0</v>
      </c>
      <c r="Q472" s="144">
        <v>4607105134867</v>
      </c>
      <c r="R472" s="140"/>
    </row>
    <row r="473" spans="1:18" ht="15.75" x14ac:dyDescent="0.2">
      <c r="A473" s="239">
        <v>457</v>
      </c>
      <c r="B473" s="136">
        <v>10495</v>
      </c>
      <c r="C473" s="142" t="s">
        <v>3021</v>
      </c>
      <c r="D473" s="141" t="s">
        <v>2406</v>
      </c>
      <c r="E473" s="143" t="s">
        <v>2407</v>
      </c>
      <c r="F473" s="163" t="str">
        <f t="shared" si="47"/>
        <v>фото</v>
      </c>
      <c r="G473" s="164"/>
      <c r="H473" s="152" t="s">
        <v>2436</v>
      </c>
      <c r="I473" s="155">
        <v>130</v>
      </c>
      <c r="J473" s="139" t="s">
        <v>593</v>
      </c>
      <c r="K473" s="135">
        <v>25</v>
      </c>
      <c r="L473" s="683">
        <v>646.6</v>
      </c>
      <c r="M473" s="681">
        <f t="shared" si="49"/>
        <v>711.2600000000001</v>
      </c>
      <c r="N473" s="137"/>
      <c r="O473" s="151"/>
      <c r="P473" s="86">
        <f t="shared" ref="P473:P504" si="50">IF(ISERROR(L473*O473),0,L473*O473)</f>
        <v>0</v>
      </c>
      <c r="Q473" s="144">
        <v>4607105134898</v>
      </c>
      <c r="R473" s="140"/>
    </row>
    <row r="474" spans="1:18" ht="15.75" x14ac:dyDescent="0.2">
      <c r="A474" s="239">
        <v>458</v>
      </c>
      <c r="B474" s="136">
        <v>11210</v>
      </c>
      <c r="C474" s="142" t="s">
        <v>4966</v>
      </c>
      <c r="D474" s="141" t="s">
        <v>4832</v>
      </c>
      <c r="E474" s="143" t="s">
        <v>4833</v>
      </c>
      <c r="F474" s="163" t="str">
        <f t="shared" si="47"/>
        <v>фото</v>
      </c>
      <c r="G474" s="164"/>
      <c r="H474" s="152" t="s">
        <v>4900</v>
      </c>
      <c r="I474" s="155">
        <v>120</v>
      </c>
      <c r="J474" s="139" t="s">
        <v>594</v>
      </c>
      <c r="K474" s="135">
        <v>25</v>
      </c>
      <c r="L474" s="683">
        <v>596.9</v>
      </c>
      <c r="M474" s="681">
        <f t="shared" si="49"/>
        <v>656.59</v>
      </c>
      <c r="N474" s="137"/>
      <c r="O474" s="151"/>
      <c r="P474" s="86">
        <f t="shared" si="50"/>
        <v>0</v>
      </c>
      <c r="Q474" s="144">
        <v>4607105134911</v>
      </c>
      <c r="R474" s="140"/>
    </row>
    <row r="475" spans="1:18" ht="15.75" x14ac:dyDescent="0.2">
      <c r="A475" s="239">
        <v>459</v>
      </c>
      <c r="B475" s="136">
        <v>10497</v>
      </c>
      <c r="C475" s="142" t="s">
        <v>1548</v>
      </c>
      <c r="D475" s="141" t="s">
        <v>514</v>
      </c>
      <c r="E475" s="143" t="s">
        <v>513</v>
      </c>
      <c r="F475" s="163" t="str">
        <f t="shared" si="47"/>
        <v>фото</v>
      </c>
      <c r="G475" s="164"/>
      <c r="H475" s="152" t="s">
        <v>477</v>
      </c>
      <c r="I475" s="155">
        <v>140</v>
      </c>
      <c r="J475" s="139" t="s">
        <v>593</v>
      </c>
      <c r="K475" s="135">
        <v>25</v>
      </c>
      <c r="L475" s="683">
        <v>490.8</v>
      </c>
      <c r="M475" s="681">
        <f t="shared" si="49"/>
        <v>539.88000000000011</v>
      </c>
      <c r="N475" s="137"/>
      <c r="O475" s="151"/>
      <c r="P475" s="86">
        <f t="shared" si="50"/>
        <v>0</v>
      </c>
      <c r="Q475" s="144">
        <v>4607105134935</v>
      </c>
      <c r="R475" s="140"/>
    </row>
    <row r="476" spans="1:18" ht="24" x14ac:dyDescent="0.2">
      <c r="A476" s="239">
        <v>460</v>
      </c>
      <c r="B476" s="136">
        <v>10498</v>
      </c>
      <c r="C476" s="142" t="s">
        <v>1549</v>
      </c>
      <c r="D476" s="141" t="s">
        <v>47</v>
      </c>
      <c r="E476" s="143" t="s">
        <v>48</v>
      </c>
      <c r="F476" s="163" t="str">
        <f t="shared" si="47"/>
        <v>фото</v>
      </c>
      <c r="G476" s="164"/>
      <c r="H476" s="152" t="s">
        <v>262</v>
      </c>
      <c r="I476" s="155">
        <v>120</v>
      </c>
      <c r="J476" s="139" t="s">
        <v>593</v>
      </c>
      <c r="K476" s="135">
        <v>25</v>
      </c>
      <c r="L476" s="683">
        <v>529</v>
      </c>
      <c r="M476" s="681">
        <f t="shared" si="49"/>
        <v>581.90000000000009</v>
      </c>
      <c r="N476" s="137"/>
      <c r="O476" s="151"/>
      <c r="P476" s="86">
        <f t="shared" si="50"/>
        <v>0</v>
      </c>
      <c r="Q476" s="144">
        <v>4607105134942</v>
      </c>
      <c r="R476" s="140"/>
    </row>
    <row r="477" spans="1:18" ht="15.75" x14ac:dyDescent="0.2">
      <c r="A477" s="239">
        <v>461</v>
      </c>
      <c r="B477" s="136">
        <v>10499</v>
      </c>
      <c r="C477" s="142" t="s">
        <v>2464</v>
      </c>
      <c r="D477" s="141" t="s">
        <v>1445</v>
      </c>
      <c r="E477" s="143" t="s">
        <v>1446</v>
      </c>
      <c r="F477" s="163" t="str">
        <f t="shared" si="47"/>
        <v>фото</v>
      </c>
      <c r="G477" s="164"/>
      <c r="H477" s="152" t="s">
        <v>329</v>
      </c>
      <c r="I477" s="155">
        <v>120</v>
      </c>
      <c r="J477" s="139" t="s">
        <v>594</v>
      </c>
      <c r="K477" s="135">
        <v>25</v>
      </c>
      <c r="L477" s="683">
        <v>571.70000000000005</v>
      </c>
      <c r="M477" s="681">
        <f t="shared" si="49"/>
        <v>628.87000000000012</v>
      </c>
      <c r="N477" s="137"/>
      <c r="O477" s="151"/>
      <c r="P477" s="86">
        <f t="shared" si="50"/>
        <v>0</v>
      </c>
      <c r="Q477" s="144">
        <v>4607105134966</v>
      </c>
      <c r="R477" s="140"/>
    </row>
    <row r="478" spans="1:18" ht="15.75" x14ac:dyDescent="0.2">
      <c r="A478" s="239">
        <v>462</v>
      </c>
      <c r="B478" s="136">
        <v>10500</v>
      </c>
      <c r="C478" s="142" t="s">
        <v>4385</v>
      </c>
      <c r="D478" s="141" t="s">
        <v>4386</v>
      </c>
      <c r="E478" s="143" t="s">
        <v>4387</v>
      </c>
      <c r="F478" s="163" t="str">
        <f t="shared" si="47"/>
        <v>фото</v>
      </c>
      <c r="G478" s="164"/>
      <c r="H478" s="152" t="s">
        <v>4388</v>
      </c>
      <c r="I478" s="155">
        <v>110</v>
      </c>
      <c r="J478" s="139" t="s">
        <v>594</v>
      </c>
      <c r="K478" s="135">
        <v>25</v>
      </c>
      <c r="L478" s="683">
        <v>613.20000000000005</v>
      </c>
      <c r="M478" s="681">
        <f t="shared" si="49"/>
        <v>674.5200000000001</v>
      </c>
      <c r="N478" s="137"/>
      <c r="O478" s="151"/>
      <c r="P478" s="86">
        <f t="shared" si="50"/>
        <v>0</v>
      </c>
      <c r="Q478" s="144">
        <v>4607105134980</v>
      </c>
      <c r="R478" s="140"/>
    </row>
    <row r="479" spans="1:18" ht="15.75" x14ac:dyDescent="0.2">
      <c r="A479" s="239">
        <v>463</v>
      </c>
      <c r="B479" s="136">
        <v>10501</v>
      </c>
      <c r="C479" s="142" t="s">
        <v>4389</v>
      </c>
      <c r="D479" s="141" t="s">
        <v>4390</v>
      </c>
      <c r="E479" s="143" t="s">
        <v>4391</v>
      </c>
      <c r="F479" s="163" t="str">
        <f t="shared" si="47"/>
        <v>фото</v>
      </c>
      <c r="G479" s="164"/>
      <c r="H479" s="152" t="s">
        <v>266</v>
      </c>
      <c r="I479" s="155">
        <v>120</v>
      </c>
      <c r="J479" s="139" t="s">
        <v>593</v>
      </c>
      <c r="K479" s="135">
        <v>25</v>
      </c>
      <c r="L479" s="683">
        <v>736.4</v>
      </c>
      <c r="M479" s="681">
        <f t="shared" si="49"/>
        <v>810.04000000000008</v>
      </c>
      <c r="N479" s="137"/>
      <c r="O479" s="151"/>
      <c r="P479" s="86">
        <f t="shared" si="50"/>
        <v>0</v>
      </c>
      <c r="Q479" s="144">
        <v>4607105134997</v>
      </c>
      <c r="R479" s="140"/>
    </row>
    <row r="480" spans="1:18" ht="24" x14ac:dyDescent="0.2">
      <c r="A480" s="239">
        <v>464</v>
      </c>
      <c r="B480" s="136">
        <v>10502</v>
      </c>
      <c r="C480" s="142" t="s">
        <v>1550</v>
      </c>
      <c r="D480" s="141" t="s">
        <v>516</v>
      </c>
      <c r="E480" s="143" t="s">
        <v>515</v>
      </c>
      <c r="F480" s="163" t="str">
        <f t="shared" si="47"/>
        <v>фото</v>
      </c>
      <c r="G480" s="164"/>
      <c r="H480" s="152" t="s">
        <v>517</v>
      </c>
      <c r="I480" s="155">
        <v>120</v>
      </c>
      <c r="J480" s="139" t="s">
        <v>593</v>
      </c>
      <c r="K480" s="135">
        <v>25</v>
      </c>
      <c r="L480" s="683">
        <v>715.3</v>
      </c>
      <c r="M480" s="681">
        <f t="shared" si="49"/>
        <v>786.83</v>
      </c>
      <c r="N480" s="137"/>
      <c r="O480" s="151"/>
      <c r="P480" s="86">
        <f t="shared" si="50"/>
        <v>0</v>
      </c>
      <c r="Q480" s="144">
        <v>4607105135000</v>
      </c>
      <c r="R480" s="140"/>
    </row>
    <row r="481" spans="1:18" ht="24" x14ac:dyDescent="0.2">
      <c r="A481" s="239">
        <v>465</v>
      </c>
      <c r="B481" s="136">
        <v>10503</v>
      </c>
      <c r="C481" s="142" t="s">
        <v>4392</v>
      </c>
      <c r="D481" s="141" t="s">
        <v>4393</v>
      </c>
      <c r="E481" s="143" t="s">
        <v>4394</v>
      </c>
      <c r="F481" s="163" t="str">
        <f t="shared" si="47"/>
        <v>фото</v>
      </c>
      <c r="G481" s="164"/>
      <c r="H481" s="152" t="s">
        <v>4395</v>
      </c>
      <c r="I481" s="155">
        <v>100</v>
      </c>
      <c r="J481" s="139" t="s">
        <v>594</v>
      </c>
      <c r="K481" s="135">
        <v>25</v>
      </c>
      <c r="L481" s="683">
        <v>624.79999999999995</v>
      </c>
      <c r="M481" s="681">
        <f t="shared" si="49"/>
        <v>687.28</v>
      </c>
      <c r="N481" s="137"/>
      <c r="O481" s="151"/>
      <c r="P481" s="86">
        <f t="shared" si="50"/>
        <v>0</v>
      </c>
      <c r="Q481" s="144">
        <v>4607105135017</v>
      </c>
      <c r="R481" s="140"/>
    </row>
    <row r="482" spans="1:18" ht="15.75" x14ac:dyDescent="0.2">
      <c r="A482" s="239">
        <v>466</v>
      </c>
      <c r="B482" s="136">
        <v>11213</v>
      </c>
      <c r="C482" s="142" t="s">
        <v>4396</v>
      </c>
      <c r="D482" s="141" t="s">
        <v>4397</v>
      </c>
      <c r="E482" s="143" t="s">
        <v>4398</v>
      </c>
      <c r="F482" s="163" t="str">
        <f t="shared" si="47"/>
        <v>фото</v>
      </c>
      <c r="G482" s="164"/>
      <c r="H482" s="152" t="s">
        <v>6269</v>
      </c>
      <c r="I482" s="155">
        <v>120</v>
      </c>
      <c r="J482" s="139" t="s">
        <v>594</v>
      </c>
      <c r="K482" s="135">
        <v>25</v>
      </c>
      <c r="L482" s="683">
        <v>555</v>
      </c>
      <c r="M482" s="681">
        <f t="shared" si="49"/>
        <v>610.5</v>
      </c>
      <c r="N482" s="137"/>
      <c r="O482" s="151"/>
      <c r="P482" s="86">
        <f t="shared" si="50"/>
        <v>0</v>
      </c>
      <c r="Q482" s="144">
        <v>4607105135024</v>
      </c>
      <c r="R482" s="140"/>
    </row>
    <row r="483" spans="1:18" ht="15.75" x14ac:dyDescent="0.2">
      <c r="A483" s="239">
        <v>467</v>
      </c>
      <c r="B483" s="136">
        <v>11214</v>
      </c>
      <c r="C483" s="142" t="s">
        <v>4967</v>
      </c>
      <c r="D483" s="141" t="s">
        <v>4834</v>
      </c>
      <c r="E483" s="143" t="s">
        <v>4835</v>
      </c>
      <c r="F483" s="163" t="str">
        <f t="shared" si="47"/>
        <v>фото</v>
      </c>
      <c r="G483" s="164"/>
      <c r="H483" s="152" t="s">
        <v>4901</v>
      </c>
      <c r="I483" s="155">
        <v>120</v>
      </c>
      <c r="J483" s="139" t="s">
        <v>594</v>
      </c>
      <c r="K483" s="135">
        <v>25</v>
      </c>
      <c r="L483" s="683">
        <v>832.1</v>
      </c>
      <c r="M483" s="681">
        <f t="shared" si="49"/>
        <v>915.31000000000006</v>
      </c>
      <c r="N483" s="137"/>
      <c r="O483" s="151"/>
      <c r="P483" s="86">
        <f t="shared" si="50"/>
        <v>0</v>
      </c>
      <c r="Q483" s="144">
        <v>4607105135048</v>
      </c>
      <c r="R483" s="140"/>
    </row>
    <row r="484" spans="1:18" ht="15.75" x14ac:dyDescent="0.2">
      <c r="A484" s="239">
        <v>468</v>
      </c>
      <c r="B484" s="136">
        <v>13755</v>
      </c>
      <c r="C484" s="142" t="s">
        <v>6270</v>
      </c>
      <c r="D484" s="141" t="s">
        <v>6271</v>
      </c>
      <c r="E484" s="143" t="s">
        <v>6272</v>
      </c>
      <c r="F484" s="163" t="str">
        <f t="shared" si="47"/>
        <v>фото</v>
      </c>
      <c r="G484" s="164"/>
      <c r="H484" s="152" t="s">
        <v>6273</v>
      </c>
      <c r="I484" s="155">
        <v>130</v>
      </c>
      <c r="J484" s="139" t="s">
        <v>594</v>
      </c>
      <c r="K484" s="135">
        <v>25</v>
      </c>
      <c r="L484" s="683">
        <v>624.1</v>
      </c>
      <c r="M484" s="681">
        <f t="shared" si="49"/>
        <v>686.5100000000001</v>
      </c>
      <c r="N484" s="137"/>
      <c r="O484" s="151"/>
      <c r="P484" s="86">
        <f t="shared" si="50"/>
        <v>0</v>
      </c>
      <c r="Q484" s="144">
        <v>4607105156494</v>
      </c>
      <c r="R484" s="140"/>
    </row>
    <row r="485" spans="1:18" ht="48" x14ac:dyDescent="0.2">
      <c r="A485" s="239">
        <v>469</v>
      </c>
      <c r="B485" s="136">
        <v>11215</v>
      </c>
      <c r="C485" s="142" t="s">
        <v>4399</v>
      </c>
      <c r="D485" s="141" t="s">
        <v>3677</v>
      </c>
      <c r="E485" s="143" t="s">
        <v>3678</v>
      </c>
      <c r="F485" s="163" t="str">
        <f t="shared" si="47"/>
        <v>фото</v>
      </c>
      <c r="G485" s="164"/>
      <c r="H485" s="152" t="s">
        <v>468</v>
      </c>
      <c r="I485" s="155">
        <v>160</v>
      </c>
      <c r="J485" s="139" t="s">
        <v>593</v>
      </c>
      <c r="K485" s="135">
        <v>25</v>
      </c>
      <c r="L485" s="683">
        <v>529.79999999999995</v>
      </c>
      <c r="M485" s="681">
        <f t="shared" si="49"/>
        <v>582.78</v>
      </c>
      <c r="N485" s="137"/>
      <c r="O485" s="151"/>
      <c r="P485" s="86">
        <f t="shared" si="50"/>
        <v>0</v>
      </c>
      <c r="Q485" s="144">
        <v>4607105135079</v>
      </c>
      <c r="R485" s="140"/>
    </row>
    <row r="486" spans="1:18" ht="15.75" x14ac:dyDescent="0.2">
      <c r="A486" s="239">
        <v>470</v>
      </c>
      <c r="B486" s="136">
        <v>10507</v>
      </c>
      <c r="C486" s="142" t="s">
        <v>1551</v>
      </c>
      <c r="D486" s="141" t="s">
        <v>519</v>
      </c>
      <c r="E486" s="143" t="s">
        <v>518</v>
      </c>
      <c r="F486" s="163" t="str">
        <f t="shared" si="47"/>
        <v>фото</v>
      </c>
      <c r="G486" s="164"/>
      <c r="H486" s="152" t="s">
        <v>520</v>
      </c>
      <c r="I486" s="155">
        <v>120</v>
      </c>
      <c r="J486" s="139" t="s">
        <v>593</v>
      </c>
      <c r="K486" s="135">
        <v>25</v>
      </c>
      <c r="L486" s="683">
        <v>643.29999999999995</v>
      </c>
      <c r="M486" s="681">
        <f t="shared" si="49"/>
        <v>707.63</v>
      </c>
      <c r="N486" s="137"/>
      <c r="O486" s="151"/>
      <c r="P486" s="86">
        <f t="shared" si="50"/>
        <v>0</v>
      </c>
      <c r="Q486" s="144">
        <v>4607105135086</v>
      </c>
      <c r="R486" s="140"/>
    </row>
    <row r="487" spans="1:18" ht="36" x14ac:dyDescent="0.2">
      <c r="A487" s="239">
        <v>471</v>
      </c>
      <c r="B487" s="136">
        <v>10508</v>
      </c>
      <c r="C487" s="142" t="s">
        <v>3679</v>
      </c>
      <c r="D487" s="141" t="s">
        <v>3680</v>
      </c>
      <c r="E487" s="143" t="s">
        <v>3681</v>
      </c>
      <c r="F487" s="163" t="str">
        <f t="shared" si="47"/>
        <v>фото</v>
      </c>
      <c r="G487" s="164"/>
      <c r="H487" s="152" t="s">
        <v>3682</v>
      </c>
      <c r="I487" s="155">
        <v>180</v>
      </c>
      <c r="J487" s="139" t="s">
        <v>594</v>
      </c>
      <c r="K487" s="135">
        <v>25</v>
      </c>
      <c r="L487" s="683">
        <v>588.29999999999995</v>
      </c>
      <c r="M487" s="681">
        <f t="shared" si="49"/>
        <v>647.13</v>
      </c>
      <c r="N487" s="137"/>
      <c r="O487" s="151"/>
      <c r="P487" s="86">
        <f t="shared" si="50"/>
        <v>0</v>
      </c>
      <c r="Q487" s="144">
        <v>4607105135093</v>
      </c>
      <c r="R487" s="140"/>
    </row>
    <row r="488" spans="1:18" ht="24" x14ac:dyDescent="0.2">
      <c r="A488" s="239">
        <v>472</v>
      </c>
      <c r="B488" s="136">
        <v>10509</v>
      </c>
      <c r="C488" s="142" t="s">
        <v>3683</v>
      </c>
      <c r="D488" s="141" t="s">
        <v>3684</v>
      </c>
      <c r="E488" s="143" t="s">
        <v>3685</v>
      </c>
      <c r="F488" s="163" t="str">
        <f t="shared" si="47"/>
        <v>фото</v>
      </c>
      <c r="G488" s="164"/>
      <c r="H488" s="152" t="s">
        <v>3686</v>
      </c>
      <c r="I488" s="155">
        <v>130</v>
      </c>
      <c r="J488" s="139" t="s">
        <v>589</v>
      </c>
      <c r="K488" s="135">
        <v>25</v>
      </c>
      <c r="L488" s="683">
        <v>541</v>
      </c>
      <c r="M488" s="681">
        <f t="shared" si="49"/>
        <v>595.1</v>
      </c>
      <c r="N488" s="137"/>
      <c r="O488" s="151"/>
      <c r="P488" s="86">
        <f t="shared" si="50"/>
        <v>0</v>
      </c>
      <c r="Q488" s="144">
        <v>4607105135109</v>
      </c>
      <c r="R488" s="140"/>
    </row>
    <row r="489" spans="1:18" ht="24" x14ac:dyDescent="0.2">
      <c r="A489" s="239">
        <v>473</v>
      </c>
      <c r="B489" s="136">
        <v>11216</v>
      </c>
      <c r="C489" s="142" t="s">
        <v>4400</v>
      </c>
      <c r="D489" s="141" t="s">
        <v>4401</v>
      </c>
      <c r="E489" s="143" t="s">
        <v>4402</v>
      </c>
      <c r="F489" s="163" t="str">
        <f t="shared" si="47"/>
        <v>фото</v>
      </c>
      <c r="G489" s="164"/>
      <c r="H489" s="152" t="s">
        <v>4403</v>
      </c>
      <c r="I489" s="155">
        <v>110</v>
      </c>
      <c r="J489" s="139" t="s">
        <v>593</v>
      </c>
      <c r="K489" s="135">
        <v>25</v>
      </c>
      <c r="L489" s="683">
        <v>736.4</v>
      </c>
      <c r="M489" s="681">
        <f t="shared" si="49"/>
        <v>810.04000000000008</v>
      </c>
      <c r="N489" s="137"/>
      <c r="O489" s="151"/>
      <c r="P489" s="86">
        <f t="shared" si="50"/>
        <v>0</v>
      </c>
      <c r="Q489" s="144">
        <v>4607105135116</v>
      </c>
      <c r="R489" s="140"/>
    </row>
    <row r="490" spans="1:18" ht="24" x14ac:dyDescent="0.2">
      <c r="A490" s="239">
        <v>474</v>
      </c>
      <c r="B490" s="136">
        <v>10510</v>
      </c>
      <c r="C490" s="142" t="s">
        <v>1552</v>
      </c>
      <c r="D490" s="141" t="s">
        <v>475</v>
      </c>
      <c r="E490" s="143" t="s">
        <v>474</v>
      </c>
      <c r="F490" s="163" t="str">
        <f t="shared" si="47"/>
        <v>фото</v>
      </c>
      <c r="G490" s="164"/>
      <c r="H490" s="152" t="s">
        <v>476</v>
      </c>
      <c r="I490" s="155">
        <v>100</v>
      </c>
      <c r="J490" s="139" t="s">
        <v>593</v>
      </c>
      <c r="K490" s="135">
        <v>25</v>
      </c>
      <c r="L490" s="683">
        <v>534.4</v>
      </c>
      <c r="M490" s="681">
        <f t="shared" si="49"/>
        <v>587.84</v>
      </c>
      <c r="N490" s="137"/>
      <c r="O490" s="151"/>
      <c r="P490" s="86">
        <f t="shared" si="50"/>
        <v>0</v>
      </c>
      <c r="Q490" s="144">
        <v>4607105135123</v>
      </c>
      <c r="R490" s="140"/>
    </row>
    <row r="491" spans="1:18" ht="24" x14ac:dyDescent="0.2">
      <c r="A491" s="239">
        <v>475</v>
      </c>
      <c r="B491" s="136">
        <v>10511</v>
      </c>
      <c r="C491" s="142" t="s">
        <v>1553</v>
      </c>
      <c r="D491" s="141" t="s">
        <v>479</v>
      </c>
      <c r="E491" s="143" t="s">
        <v>478</v>
      </c>
      <c r="F491" s="163" t="str">
        <f t="shared" si="47"/>
        <v>фото</v>
      </c>
      <c r="G491" s="164"/>
      <c r="H491" s="152" t="s">
        <v>480</v>
      </c>
      <c r="I491" s="155">
        <v>150</v>
      </c>
      <c r="J491" s="139" t="s">
        <v>593</v>
      </c>
      <c r="K491" s="135">
        <v>25</v>
      </c>
      <c r="L491" s="683">
        <v>716.1</v>
      </c>
      <c r="M491" s="681">
        <f t="shared" si="49"/>
        <v>787.71</v>
      </c>
      <c r="N491" s="137"/>
      <c r="O491" s="151"/>
      <c r="P491" s="86">
        <f t="shared" si="50"/>
        <v>0</v>
      </c>
      <c r="Q491" s="144">
        <v>4607105135130</v>
      </c>
      <c r="R491" s="140"/>
    </row>
    <row r="492" spans="1:18" ht="15.75" x14ac:dyDescent="0.2">
      <c r="A492" s="239">
        <v>476</v>
      </c>
      <c r="B492" s="136">
        <v>13756</v>
      </c>
      <c r="C492" s="142" t="s">
        <v>6274</v>
      </c>
      <c r="D492" s="141" t="s">
        <v>6275</v>
      </c>
      <c r="E492" s="143" t="s">
        <v>6276</v>
      </c>
      <c r="F492" s="163" t="str">
        <f t="shared" si="47"/>
        <v>фото</v>
      </c>
      <c r="G492" s="164"/>
      <c r="H492" s="152" t="s">
        <v>6277</v>
      </c>
      <c r="I492" s="155">
        <v>120</v>
      </c>
      <c r="J492" s="139" t="s">
        <v>594</v>
      </c>
      <c r="K492" s="135">
        <v>25</v>
      </c>
      <c r="L492" s="683">
        <v>639.20000000000005</v>
      </c>
      <c r="M492" s="681">
        <f t="shared" si="49"/>
        <v>703.12000000000012</v>
      </c>
      <c r="N492" s="137"/>
      <c r="O492" s="151"/>
      <c r="P492" s="86">
        <f t="shared" si="50"/>
        <v>0</v>
      </c>
      <c r="Q492" s="144">
        <v>4607105156500</v>
      </c>
      <c r="R492" s="140"/>
    </row>
    <row r="493" spans="1:18" ht="15.75" x14ac:dyDescent="0.2">
      <c r="A493" s="239">
        <v>477</v>
      </c>
      <c r="B493" s="136">
        <v>11217</v>
      </c>
      <c r="C493" s="142" t="s">
        <v>4968</v>
      </c>
      <c r="D493" s="141" t="s">
        <v>4836</v>
      </c>
      <c r="E493" s="143" t="s">
        <v>4837</v>
      </c>
      <c r="F493" s="163" t="str">
        <f t="shared" si="47"/>
        <v>фото</v>
      </c>
      <c r="G493" s="164"/>
      <c r="H493" s="152" t="s">
        <v>4902</v>
      </c>
      <c r="I493" s="155">
        <v>120</v>
      </c>
      <c r="J493" s="139" t="s">
        <v>589</v>
      </c>
      <c r="K493" s="135">
        <v>25</v>
      </c>
      <c r="L493" s="683">
        <v>590.29999999999995</v>
      </c>
      <c r="M493" s="681">
        <f t="shared" si="49"/>
        <v>649.33000000000004</v>
      </c>
      <c r="N493" s="137"/>
      <c r="O493" s="151"/>
      <c r="P493" s="86">
        <f t="shared" si="50"/>
        <v>0</v>
      </c>
      <c r="Q493" s="144">
        <v>4607105135161</v>
      </c>
      <c r="R493" s="140"/>
    </row>
    <row r="494" spans="1:18" ht="15.75" x14ac:dyDescent="0.2">
      <c r="A494" s="239">
        <v>478</v>
      </c>
      <c r="B494" s="136">
        <v>10514</v>
      </c>
      <c r="C494" s="142" t="s">
        <v>6278</v>
      </c>
      <c r="D494" s="141" t="s">
        <v>6279</v>
      </c>
      <c r="E494" s="143" t="s">
        <v>6280</v>
      </c>
      <c r="F494" s="163" t="str">
        <f t="shared" si="47"/>
        <v>фото</v>
      </c>
      <c r="G494" s="164"/>
      <c r="H494" s="152" t="s">
        <v>6281</v>
      </c>
      <c r="I494" s="155">
        <v>120</v>
      </c>
      <c r="J494" s="139" t="s">
        <v>594</v>
      </c>
      <c r="K494" s="135">
        <v>25</v>
      </c>
      <c r="L494" s="683">
        <v>601.6</v>
      </c>
      <c r="M494" s="681">
        <f t="shared" si="49"/>
        <v>661.7600000000001</v>
      </c>
      <c r="N494" s="137"/>
      <c r="O494" s="151"/>
      <c r="P494" s="86">
        <f t="shared" si="50"/>
        <v>0</v>
      </c>
      <c r="Q494" s="144">
        <v>4607105135178</v>
      </c>
      <c r="R494" s="140"/>
    </row>
    <row r="495" spans="1:18" ht="24" x14ac:dyDescent="0.2">
      <c r="A495" s="239">
        <v>479</v>
      </c>
      <c r="B495" s="136">
        <v>10515</v>
      </c>
      <c r="C495" s="142" t="s">
        <v>1554</v>
      </c>
      <c r="D495" s="141" t="s">
        <v>482</v>
      </c>
      <c r="E495" s="143" t="s">
        <v>481</v>
      </c>
      <c r="F495" s="163" t="str">
        <f t="shared" si="47"/>
        <v>фото</v>
      </c>
      <c r="G495" s="164"/>
      <c r="H495" s="152" t="s">
        <v>483</v>
      </c>
      <c r="I495" s="155">
        <v>110</v>
      </c>
      <c r="J495" s="139" t="s">
        <v>593</v>
      </c>
      <c r="K495" s="135">
        <v>25</v>
      </c>
      <c r="L495" s="683">
        <v>739.3</v>
      </c>
      <c r="M495" s="681">
        <f t="shared" si="49"/>
        <v>813.23</v>
      </c>
      <c r="N495" s="137"/>
      <c r="O495" s="151"/>
      <c r="P495" s="86">
        <f t="shared" si="50"/>
        <v>0</v>
      </c>
      <c r="Q495" s="144">
        <v>4607105135185</v>
      </c>
      <c r="R495" s="140"/>
    </row>
    <row r="496" spans="1:18" ht="15.75" x14ac:dyDescent="0.2">
      <c r="A496" s="239">
        <v>480</v>
      </c>
      <c r="B496" s="136">
        <v>10516</v>
      </c>
      <c r="C496" s="142" t="s">
        <v>4404</v>
      </c>
      <c r="D496" s="141" t="s">
        <v>4405</v>
      </c>
      <c r="E496" s="143" t="s">
        <v>4406</v>
      </c>
      <c r="F496" s="163" t="str">
        <f t="shared" si="47"/>
        <v>фото</v>
      </c>
      <c r="G496" s="164"/>
      <c r="H496" s="152" t="s">
        <v>4407</v>
      </c>
      <c r="I496" s="155">
        <v>120</v>
      </c>
      <c r="J496" s="139" t="s">
        <v>593</v>
      </c>
      <c r="K496" s="135">
        <v>25</v>
      </c>
      <c r="L496" s="683">
        <v>550.1</v>
      </c>
      <c r="M496" s="681">
        <f t="shared" si="49"/>
        <v>605.11000000000013</v>
      </c>
      <c r="N496" s="137"/>
      <c r="O496" s="151"/>
      <c r="P496" s="86">
        <f t="shared" si="50"/>
        <v>0</v>
      </c>
      <c r="Q496" s="144">
        <v>4607105135192</v>
      </c>
      <c r="R496" s="140"/>
    </row>
    <row r="497" spans="1:18" ht="24" x14ac:dyDescent="0.2">
      <c r="A497" s="239">
        <v>481</v>
      </c>
      <c r="B497" s="136">
        <v>10517</v>
      </c>
      <c r="C497" s="142" t="s">
        <v>4408</v>
      </c>
      <c r="D497" s="141" t="s">
        <v>4409</v>
      </c>
      <c r="E497" s="143" t="s">
        <v>4410</v>
      </c>
      <c r="F497" s="163" t="str">
        <f t="shared" si="47"/>
        <v>фото</v>
      </c>
      <c r="G497" s="164"/>
      <c r="H497" s="152" t="s">
        <v>4411</v>
      </c>
      <c r="I497" s="155">
        <v>110</v>
      </c>
      <c r="J497" s="139" t="s">
        <v>593</v>
      </c>
      <c r="K497" s="135">
        <v>25</v>
      </c>
      <c r="L497" s="683">
        <v>716.1</v>
      </c>
      <c r="M497" s="681">
        <f t="shared" si="49"/>
        <v>787.71</v>
      </c>
      <c r="N497" s="137"/>
      <c r="O497" s="151"/>
      <c r="P497" s="86">
        <f t="shared" si="50"/>
        <v>0</v>
      </c>
      <c r="Q497" s="144">
        <v>4607105135208</v>
      </c>
      <c r="R497" s="140"/>
    </row>
    <row r="498" spans="1:18" ht="24" x14ac:dyDescent="0.2">
      <c r="A498" s="239">
        <v>482</v>
      </c>
      <c r="B498" s="136">
        <v>10518</v>
      </c>
      <c r="C498" s="142" t="s">
        <v>2465</v>
      </c>
      <c r="D498" s="141" t="s">
        <v>263</v>
      </c>
      <c r="E498" s="143" t="s">
        <v>264</v>
      </c>
      <c r="F498" s="163" t="str">
        <f t="shared" si="47"/>
        <v>фото</v>
      </c>
      <c r="G498" s="164"/>
      <c r="H498" s="152" t="s">
        <v>265</v>
      </c>
      <c r="I498" s="155">
        <v>110</v>
      </c>
      <c r="J498" s="139" t="s">
        <v>593</v>
      </c>
      <c r="K498" s="135">
        <v>25</v>
      </c>
      <c r="L498" s="683">
        <v>716.1</v>
      </c>
      <c r="M498" s="681">
        <f t="shared" si="49"/>
        <v>787.71</v>
      </c>
      <c r="N498" s="137"/>
      <c r="O498" s="151"/>
      <c r="P498" s="86">
        <f t="shared" si="50"/>
        <v>0</v>
      </c>
      <c r="Q498" s="144">
        <v>4607105135215</v>
      </c>
      <c r="R498" s="140"/>
    </row>
    <row r="499" spans="1:18" ht="15.75" x14ac:dyDescent="0.2">
      <c r="A499" s="239">
        <v>483</v>
      </c>
      <c r="B499" s="136">
        <v>10519</v>
      </c>
      <c r="C499" s="142" t="s">
        <v>2466</v>
      </c>
      <c r="D499" s="141" t="s">
        <v>2408</v>
      </c>
      <c r="E499" s="143" t="s">
        <v>2409</v>
      </c>
      <c r="F499" s="163" t="str">
        <f t="shared" si="47"/>
        <v>фото</v>
      </c>
      <c r="G499" s="164"/>
      <c r="H499" s="152" t="s">
        <v>1448</v>
      </c>
      <c r="I499" s="155">
        <v>120</v>
      </c>
      <c r="J499" s="139" t="s">
        <v>593</v>
      </c>
      <c r="K499" s="135">
        <v>25</v>
      </c>
      <c r="L499" s="683">
        <v>716.1</v>
      </c>
      <c r="M499" s="681">
        <f t="shared" si="49"/>
        <v>787.71</v>
      </c>
      <c r="N499" s="137"/>
      <c r="O499" s="151"/>
      <c r="P499" s="86">
        <f t="shared" si="50"/>
        <v>0</v>
      </c>
      <c r="Q499" s="144">
        <v>4607105135222</v>
      </c>
      <c r="R499" s="140"/>
    </row>
    <row r="500" spans="1:18" ht="36" x14ac:dyDescent="0.2">
      <c r="A500" s="239">
        <v>484</v>
      </c>
      <c r="B500" s="136">
        <v>10520</v>
      </c>
      <c r="C500" s="142" t="s">
        <v>1555</v>
      </c>
      <c r="D500" s="141" t="s">
        <v>485</v>
      </c>
      <c r="E500" s="143" t="s">
        <v>484</v>
      </c>
      <c r="F500" s="163" t="str">
        <f t="shared" si="47"/>
        <v>фото</v>
      </c>
      <c r="G500" s="164"/>
      <c r="H500" s="152" t="s">
        <v>4412</v>
      </c>
      <c r="I500" s="155">
        <v>160</v>
      </c>
      <c r="J500" s="139" t="s">
        <v>593</v>
      </c>
      <c r="K500" s="135">
        <v>25</v>
      </c>
      <c r="L500" s="683">
        <v>529.79999999999995</v>
      </c>
      <c r="M500" s="681">
        <f t="shared" si="49"/>
        <v>582.78</v>
      </c>
      <c r="N500" s="137"/>
      <c r="O500" s="151"/>
      <c r="P500" s="86">
        <f t="shared" si="50"/>
        <v>0</v>
      </c>
      <c r="Q500" s="144">
        <v>4607105135239</v>
      </c>
      <c r="R500" s="140"/>
    </row>
    <row r="501" spans="1:18" ht="15.75" x14ac:dyDescent="0.2">
      <c r="A501" s="239">
        <v>485</v>
      </c>
      <c r="B501" s="136">
        <v>13757</v>
      </c>
      <c r="C501" s="142" t="s">
        <v>6282</v>
      </c>
      <c r="D501" s="141" t="s">
        <v>6283</v>
      </c>
      <c r="E501" s="143" t="s">
        <v>6284</v>
      </c>
      <c r="F501" s="163" t="str">
        <f t="shared" si="47"/>
        <v>фото</v>
      </c>
      <c r="G501" s="164"/>
      <c r="H501" s="152" t="s">
        <v>6285</v>
      </c>
      <c r="I501" s="155">
        <v>120</v>
      </c>
      <c r="J501" s="139" t="s">
        <v>594</v>
      </c>
      <c r="K501" s="135">
        <v>25</v>
      </c>
      <c r="L501" s="683">
        <v>566.6</v>
      </c>
      <c r="M501" s="681">
        <f t="shared" si="49"/>
        <v>623.2600000000001</v>
      </c>
      <c r="N501" s="137"/>
      <c r="O501" s="151"/>
      <c r="P501" s="86">
        <f t="shared" si="50"/>
        <v>0</v>
      </c>
      <c r="Q501" s="144">
        <v>4607105156517</v>
      </c>
      <c r="R501" s="140"/>
    </row>
    <row r="502" spans="1:18" ht="24" x14ac:dyDescent="0.2">
      <c r="A502" s="239">
        <v>486</v>
      </c>
      <c r="B502" s="136">
        <v>10522</v>
      </c>
      <c r="C502" s="142" t="s">
        <v>4413</v>
      </c>
      <c r="D502" s="141" t="s">
        <v>4414</v>
      </c>
      <c r="E502" s="143" t="s">
        <v>486</v>
      </c>
      <c r="F502" s="163" t="str">
        <f t="shared" si="47"/>
        <v>фото</v>
      </c>
      <c r="G502" s="164"/>
      <c r="H502" s="152" t="s">
        <v>4415</v>
      </c>
      <c r="I502" s="155">
        <v>115</v>
      </c>
      <c r="J502" s="139" t="s">
        <v>1452</v>
      </c>
      <c r="K502" s="135">
        <v>25</v>
      </c>
      <c r="L502" s="683">
        <v>858.7</v>
      </c>
      <c r="M502" s="681">
        <f t="shared" si="49"/>
        <v>944.57000000000016</v>
      </c>
      <c r="N502" s="137"/>
      <c r="O502" s="151"/>
      <c r="P502" s="86">
        <f t="shared" si="50"/>
        <v>0</v>
      </c>
      <c r="Q502" s="144">
        <v>4607105135260</v>
      </c>
      <c r="R502" s="140"/>
    </row>
    <row r="503" spans="1:18" ht="24" x14ac:dyDescent="0.2">
      <c r="A503" s="239">
        <v>487</v>
      </c>
      <c r="B503" s="136">
        <v>10523</v>
      </c>
      <c r="C503" s="142" t="s">
        <v>1556</v>
      </c>
      <c r="D503" s="141" t="s">
        <v>3687</v>
      </c>
      <c r="E503" s="143" t="s">
        <v>3688</v>
      </c>
      <c r="F503" s="163" t="str">
        <f t="shared" si="47"/>
        <v>фото</v>
      </c>
      <c r="G503" s="164"/>
      <c r="H503" s="152" t="s">
        <v>487</v>
      </c>
      <c r="I503" s="155">
        <v>140</v>
      </c>
      <c r="J503" s="139" t="s">
        <v>593</v>
      </c>
      <c r="K503" s="135">
        <v>25</v>
      </c>
      <c r="L503" s="683">
        <v>529.79999999999995</v>
      </c>
      <c r="M503" s="681">
        <f t="shared" si="49"/>
        <v>582.78</v>
      </c>
      <c r="N503" s="137"/>
      <c r="O503" s="151"/>
      <c r="P503" s="86">
        <f t="shared" si="50"/>
        <v>0</v>
      </c>
      <c r="Q503" s="144">
        <v>4607105135277</v>
      </c>
      <c r="R503" s="140"/>
    </row>
    <row r="504" spans="1:18" ht="36" x14ac:dyDescent="0.2">
      <c r="A504" s="239">
        <v>488</v>
      </c>
      <c r="B504" s="136">
        <v>10524</v>
      </c>
      <c r="C504" s="142" t="s">
        <v>1557</v>
      </c>
      <c r="D504" s="141" t="s">
        <v>489</v>
      </c>
      <c r="E504" s="143" t="s">
        <v>488</v>
      </c>
      <c r="F504" s="163" t="str">
        <f t="shared" si="47"/>
        <v>фото</v>
      </c>
      <c r="G504" s="164"/>
      <c r="H504" s="152" t="s">
        <v>4416</v>
      </c>
      <c r="I504" s="155">
        <v>160</v>
      </c>
      <c r="J504" s="139" t="s">
        <v>593</v>
      </c>
      <c r="K504" s="135">
        <v>25</v>
      </c>
      <c r="L504" s="683">
        <v>550.1</v>
      </c>
      <c r="M504" s="681">
        <f t="shared" si="49"/>
        <v>605.11000000000013</v>
      </c>
      <c r="N504" s="137"/>
      <c r="O504" s="151"/>
      <c r="P504" s="86">
        <f t="shared" si="50"/>
        <v>0</v>
      </c>
      <c r="Q504" s="144">
        <v>4607105135284</v>
      </c>
      <c r="R504" s="140"/>
    </row>
    <row r="505" spans="1:18" ht="15.75" x14ac:dyDescent="0.2">
      <c r="A505" s="239">
        <v>489</v>
      </c>
      <c r="B505" s="136">
        <v>13758</v>
      </c>
      <c r="C505" s="142" t="s">
        <v>6286</v>
      </c>
      <c r="D505" s="141" t="s">
        <v>6287</v>
      </c>
      <c r="E505" s="143" t="s">
        <v>6288</v>
      </c>
      <c r="F505" s="163" t="str">
        <f t="shared" si="47"/>
        <v>фото</v>
      </c>
      <c r="G505" s="164"/>
      <c r="H505" s="152" t="s">
        <v>6289</v>
      </c>
      <c r="I505" s="155">
        <v>120</v>
      </c>
      <c r="J505" s="139" t="s">
        <v>593</v>
      </c>
      <c r="K505" s="135">
        <v>25</v>
      </c>
      <c r="L505" s="683">
        <v>529.79999999999995</v>
      </c>
      <c r="M505" s="681">
        <f t="shared" si="49"/>
        <v>582.78</v>
      </c>
      <c r="N505" s="137"/>
      <c r="O505" s="151"/>
      <c r="P505" s="86">
        <f t="shared" ref="P505:P536" si="51">IF(ISERROR(L505*O505),0,L505*O505)</f>
        <v>0</v>
      </c>
      <c r="Q505" s="144">
        <v>4607105156524</v>
      </c>
      <c r="R505" s="140"/>
    </row>
    <row r="506" spans="1:18" ht="15.75" x14ac:dyDescent="0.2">
      <c r="A506" s="239">
        <v>490</v>
      </c>
      <c r="B506" s="136">
        <v>11220</v>
      </c>
      <c r="C506" s="142" t="s">
        <v>4969</v>
      </c>
      <c r="D506" s="141" t="s">
        <v>4838</v>
      </c>
      <c r="E506" s="143" t="s">
        <v>4839</v>
      </c>
      <c r="F506" s="163" t="str">
        <f t="shared" ref="F506:F538" si="52">HYPERLINK("http://www.gardenbulbs.ru/images/Lilium_CL/thumbnails/"&amp;C506&amp;".jpg","фото")</f>
        <v>фото</v>
      </c>
      <c r="G506" s="164"/>
      <c r="H506" s="152" t="s">
        <v>4903</v>
      </c>
      <c r="I506" s="155">
        <v>120</v>
      </c>
      <c r="J506" s="139" t="s">
        <v>593</v>
      </c>
      <c r="K506" s="135">
        <v>25</v>
      </c>
      <c r="L506" s="683">
        <v>477.2</v>
      </c>
      <c r="M506" s="681">
        <f t="shared" si="49"/>
        <v>524.92000000000007</v>
      </c>
      <c r="N506" s="137"/>
      <c r="O506" s="151"/>
      <c r="P506" s="86">
        <f t="shared" si="51"/>
        <v>0</v>
      </c>
      <c r="Q506" s="144">
        <v>4607105135291</v>
      </c>
      <c r="R506" s="140"/>
    </row>
    <row r="507" spans="1:18" ht="15.75" x14ac:dyDescent="0.2">
      <c r="A507" s="239">
        <v>491</v>
      </c>
      <c r="B507" s="136">
        <v>10526</v>
      </c>
      <c r="C507" s="142" t="s">
        <v>2467</v>
      </c>
      <c r="D507" s="141" t="s">
        <v>1449</v>
      </c>
      <c r="E507" s="143" t="s">
        <v>1450</v>
      </c>
      <c r="F507" s="163" t="str">
        <f t="shared" si="52"/>
        <v>фото</v>
      </c>
      <c r="G507" s="164"/>
      <c r="H507" s="152" t="s">
        <v>1451</v>
      </c>
      <c r="I507" s="155">
        <v>120</v>
      </c>
      <c r="J507" s="139" t="s">
        <v>594</v>
      </c>
      <c r="K507" s="135">
        <v>25</v>
      </c>
      <c r="L507" s="683">
        <v>524.70000000000005</v>
      </c>
      <c r="M507" s="681">
        <f t="shared" si="49"/>
        <v>577.17000000000007</v>
      </c>
      <c r="N507" s="137"/>
      <c r="O507" s="151"/>
      <c r="P507" s="86">
        <f t="shared" si="51"/>
        <v>0</v>
      </c>
      <c r="Q507" s="144">
        <v>4607105135307</v>
      </c>
      <c r="R507" s="140"/>
    </row>
    <row r="508" spans="1:18" ht="24" x14ac:dyDescent="0.2">
      <c r="A508" s="239">
        <v>492</v>
      </c>
      <c r="B508" s="136">
        <v>10527</v>
      </c>
      <c r="C508" s="142" t="s">
        <v>2468</v>
      </c>
      <c r="D508" s="141" t="s">
        <v>1453</v>
      </c>
      <c r="E508" s="143" t="s">
        <v>1454</v>
      </c>
      <c r="F508" s="163" t="str">
        <f t="shared" si="52"/>
        <v>фото</v>
      </c>
      <c r="G508" s="164"/>
      <c r="H508" s="152" t="s">
        <v>1455</v>
      </c>
      <c r="I508" s="155">
        <v>150</v>
      </c>
      <c r="J508" s="139" t="s">
        <v>593</v>
      </c>
      <c r="K508" s="135">
        <v>25</v>
      </c>
      <c r="L508" s="683">
        <v>716.1</v>
      </c>
      <c r="M508" s="681">
        <f t="shared" si="49"/>
        <v>787.71</v>
      </c>
      <c r="N508" s="137"/>
      <c r="O508" s="151"/>
      <c r="P508" s="86">
        <f t="shared" si="51"/>
        <v>0</v>
      </c>
      <c r="Q508" s="144">
        <v>4607105135314</v>
      </c>
      <c r="R508" s="140"/>
    </row>
    <row r="509" spans="1:18" ht="15.75" x14ac:dyDescent="0.2">
      <c r="A509" s="239">
        <v>493</v>
      </c>
      <c r="B509" s="136">
        <v>11221</v>
      </c>
      <c r="C509" s="142" t="s">
        <v>4417</v>
      </c>
      <c r="D509" s="141" t="s">
        <v>4418</v>
      </c>
      <c r="E509" s="143" t="s">
        <v>4419</v>
      </c>
      <c r="F509" s="163" t="str">
        <f t="shared" si="52"/>
        <v>фото</v>
      </c>
      <c r="G509" s="164"/>
      <c r="H509" s="152" t="s">
        <v>4420</v>
      </c>
      <c r="I509" s="155">
        <v>150</v>
      </c>
      <c r="J509" s="139" t="s">
        <v>594</v>
      </c>
      <c r="K509" s="135">
        <v>25</v>
      </c>
      <c r="L509" s="683">
        <v>546.4</v>
      </c>
      <c r="M509" s="681">
        <f t="shared" si="49"/>
        <v>601.04000000000008</v>
      </c>
      <c r="N509" s="137"/>
      <c r="O509" s="151"/>
      <c r="P509" s="86">
        <f t="shared" si="51"/>
        <v>0</v>
      </c>
      <c r="Q509" s="144">
        <v>4607105135345</v>
      </c>
      <c r="R509" s="140"/>
    </row>
    <row r="510" spans="1:18" ht="15.75" x14ac:dyDescent="0.2">
      <c r="A510" s="239">
        <v>494</v>
      </c>
      <c r="B510" s="136">
        <v>10530</v>
      </c>
      <c r="C510" s="142" t="s">
        <v>6290</v>
      </c>
      <c r="D510" s="141" t="s">
        <v>6291</v>
      </c>
      <c r="E510" s="143" t="s">
        <v>6292</v>
      </c>
      <c r="F510" s="163" t="str">
        <f t="shared" si="52"/>
        <v>фото</v>
      </c>
      <c r="G510" s="164"/>
      <c r="H510" s="152" t="s">
        <v>6293</v>
      </c>
      <c r="I510" s="155">
        <v>120</v>
      </c>
      <c r="J510" s="139" t="s">
        <v>594</v>
      </c>
      <c r="K510" s="135">
        <v>25</v>
      </c>
      <c r="L510" s="683">
        <v>569.70000000000005</v>
      </c>
      <c r="M510" s="681">
        <f t="shared" si="49"/>
        <v>626.67000000000007</v>
      </c>
      <c r="N510" s="137"/>
      <c r="O510" s="151"/>
      <c r="P510" s="86">
        <f t="shared" si="51"/>
        <v>0</v>
      </c>
      <c r="Q510" s="144">
        <v>4607105135352</v>
      </c>
      <c r="R510" s="140"/>
    </row>
    <row r="511" spans="1:18" ht="24" x14ac:dyDescent="0.2">
      <c r="A511" s="239">
        <v>495</v>
      </c>
      <c r="B511" s="136">
        <v>10533</v>
      </c>
      <c r="C511" s="142" t="s">
        <v>1558</v>
      </c>
      <c r="D511" s="141" t="s">
        <v>6294</v>
      </c>
      <c r="E511" s="143" t="s">
        <v>490</v>
      </c>
      <c r="F511" s="163" t="str">
        <f t="shared" si="52"/>
        <v>фото</v>
      </c>
      <c r="G511" s="164"/>
      <c r="H511" s="152" t="s">
        <v>491</v>
      </c>
      <c r="I511" s="155">
        <v>160</v>
      </c>
      <c r="J511" s="139" t="s">
        <v>593</v>
      </c>
      <c r="K511" s="135">
        <v>25</v>
      </c>
      <c r="L511" s="683">
        <v>530.1</v>
      </c>
      <c r="M511" s="681">
        <f t="shared" si="49"/>
        <v>583.11000000000013</v>
      </c>
      <c r="N511" s="137"/>
      <c r="O511" s="151"/>
      <c r="P511" s="86">
        <f t="shared" si="51"/>
        <v>0</v>
      </c>
      <c r="Q511" s="144">
        <v>4607105135376</v>
      </c>
      <c r="R511" s="140"/>
    </row>
    <row r="512" spans="1:18" ht="24" x14ac:dyDescent="0.2">
      <c r="A512" s="239">
        <v>496</v>
      </c>
      <c r="B512" s="136">
        <v>10534</v>
      </c>
      <c r="C512" s="142" t="s">
        <v>6295</v>
      </c>
      <c r="D512" s="141" t="s">
        <v>6296</v>
      </c>
      <c r="E512" s="143" t="s">
        <v>6297</v>
      </c>
      <c r="F512" s="163" t="str">
        <f t="shared" si="52"/>
        <v>фото</v>
      </c>
      <c r="G512" s="164"/>
      <c r="H512" s="152" t="s">
        <v>6298</v>
      </c>
      <c r="I512" s="155">
        <v>130</v>
      </c>
      <c r="J512" s="139" t="s">
        <v>594</v>
      </c>
      <c r="K512" s="135">
        <v>25</v>
      </c>
      <c r="L512" s="683">
        <v>596.9</v>
      </c>
      <c r="M512" s="681">
        <f t="shared" si="49"/>
        <v>656.59</v>
      </c>
      <c r="N512" s="137"/>
      <c r="O512" s="151"/>
      <c r="P512" s="86">
        <f t="shared" si="51"/>
        <v>0</v>
      </c>
      <c r="Q512" s="144">
        <v>4607105135390</v>
      </c>
      <c r="R512" s="140"/>
    </row>
    <row r="513" spans="1:18" ht="15.75" x14ac:dyDescent="0.2">
      <c r="A513" s="239">
        <v>497</v>
      </c>
      <c r="B513" s="136">
        <v>10535</v>
      </c>
      <c r="C513" s="142" t="s">
        <v>4421</v>
      </c>
      <c r="D513" s="141" t="s">
        <v>4422</v>
      </c>
      <c r="E513" s="143" t="s">
        <v>4423</v>
      </c>
      <c r="F513" s="163" t="str">
        <f t="shared" si="52"/>
        <v>фото</v>
      </c>
      <c r="G513" s="164"/>
      <c r="H513" s="152" t="s">
        <v>352</v>
      </c>
      <c r="I513" s="155">
        <v>140</v>
      </c>
      <c r="J513" s="139" t="s">
        <v>593</v>
      </c>
      <c r="K513" s="135">
        <v>25</v>
      </c>
      <c r="L513" s="683">
        <v>530.1</v>
      </c>
      <c r="M513" s="681">
        <f t="shared" si="49"/>
        <v>583.11000000000013</v>
      </c>
      <c r="N513" s="137"/>
      <c r="O513" s="151"/>
      <c r="P513" s="86">
        <f t="shared" si="51"/>
        <v>0</v>
      </c>
      <c r="Q513" s="144">
        <v>4607105135413</v>
      </c>
      <c r="R513" s="140"/>
    </row>
    <row r="514" spans="1:18" ht="24" x14ac:dyDescent="0.2">
      <c r="A514" s="239">
        <v>498</v>
      </c>
      <c r="B514" s="136">
        <v>10536</v>
      </c>
      <c r="C514" s="142" t="s">
        <v>1559</v>
      </c>
      <c r="D514" s="141" t="s">
        <v>493</v>
      </c>
      <c r="E514" s="143" t="s">
        <v>492</v>
      </c>
      <c r="F514" s="163" t="str">
        <f t="shared" si="52"/>
        <v>фото</v>
      </c>
      <c r="G514" s="164"/>
      <c r="H514" s="152" t="s">
        <v>494</v>
      </c>
      <c r="I514" s="155">
        <v>120</v>
      </c>
      <c r="J514" s="139" t="s">
        <v>593</v>
      </c>
      <c r="K514" s="135">
        <v>25</v>
      </c>
      <c r="L514" s="683">
        <v>530.1</v>
      </c>
      <c r="M514" s="681">
        <f t="shared" si="49"/>
        <v>583.11000000000013</v>
      </c>
      <c r="N514" s="137"/>
      <c r="O514" s="151"/>
      <c r="P514" s="86">
        <f t="shared" si="51"/>
        <v>0</v>
      </c>
      <c r="Q514" s="144">
        <v>4607105135420</v>
      </c>
      <c r="R514" s="140"/>
    </row>
    <row r="515" spans="1:18" ht="24" x14ac:dyDescent="0.2">
      <c r="A515" s="239">
        <v>499</v>
      </c>
      <c r="B515" s="136">
        <v>10419</v>
      </c>
      <c r="C515" s="142" t="s">
        <v>6299</v>
      </c>
      <c r="D515" s="141" t="s">
        <v>6300</v>
      </c>
      <c r="E515" s="143" t="s">
        <v>6301</v>
      </c>
      <c r="F515" s="163" t="str">
        <f t="shared" si="52"/>
        <v>фото</v>
      </c>
      <c r="G515" s="164"/>
      <c r="H515" s="152" t="s">
        <v>6302</v>
      </c>
      <c r="I515" s="155">
        <v>110</v>
      </c>
      <c r="J515" s="139" t="s">
        <v>594</v>
      </c>
      <c r="K515" s="135">
        <v>25</v>
      </c>
      <c r="L515" s="683">
        <v>596.9</v>
      </c>
      <c r="M515" s="681">
        <f t="shared" si="49"/>
        <v>656.59</v>
      </c>
      <c r="N515" s="137"/>
      <c r="O515" s="151"/>
      <c r="P515" s="86">
        <f t="shared" si="51"/>
        <v>0</v>
      </c>
      <c r="Q515" s="144">
        <v>4607105135437</v>
      </c>
      <c r="R515" s="140"/>
    </row>
    <row r="516" spans="1:18" ht="24" x14ac:dyDescent="0.2">
      <c r="A516" s="239">
        <v>500</v>
      </c>
      <c r="B516" s="136">
        <v>10537</v>
      </c>
      <c r="C516" s="142" t="s">
        <v>1560</v>
      </c>
      <c r="D516" s="141" t="s">
        <v>496</v>
      </c>
      <c r="E516" s="143" t="s">
        <v>495</v>
      </c>
      <c r="F516" s="163" t="str">
        <f t="shared" si="52"/>
        <v>фото</v>
      </c>
      <c r="G516" s="164"/>
      <c r="H516" s="152" t="s">
        <v>497</v>
      </c>
      <c r="I516" s="155">
        <v>100</v>
      </c>
      <c r="J516" s="139" t="s">
        <v>593</v>
      </c>
      <c r="K516" s="135">
        <v>25</v>
      </c>
      <c r="L516" s="683">
        <v>573.4</v>
      </c>
      <c r="M516" s="681">
        <f t="shared" si="49"/>
        <v>630.74</v>
      </c>
      <c r="N516" s="137"/>
      <c r="O516" s="151"/>
      <c r="P516" s="86">
        <f t="shared" si="51"/>
        <v>0</v>
      </c>
      <c r="Q516" s="144">
        <v>4607105135444</v>
      </c>
      <c r="R516" s="140"/>
    </row>
    <row r="517" spans="1:18" ht="15.75" x14ac:dyDescent="0.2">
      <c r="A517" s="239">
        <v>501</v>
      </c>
      <c r="B517" s="136">
        <v>13761</v>
      </c>
      <c r="C517" s="142" t="s">
        <v>6303</v>
      </c>
      <c r="D517" s="141" t="s">
        <v>6304</v>
      </c>
      <c r="E517" s="143" t="s">
        <v>6305</v>
      </c>
      <c r="F517" s="163" t="str">
        <f t="shared" si="52"/>
        <v>фото</v>
      </c>
      <c r="G517" s="164"/>
      <c r="H517" s="152" t="s">
        <v>6306</v>
      </c>
      <c r="I517" s="155">
        <v>150</v>
      </c>
      <c r="J517" s="139" t="s">
        <v>1452</v>
      </c>
      <c r="K517" s="135">
        <v>25</v>
      </c>
      <c r="L517" s="683">
        <v>781.1</v>
      </c>
      <c r="M517" s="681">
        <f t="shared" si="49"/>
        <v>859.21000000000015</v>
      </c>
      <c r="N517" s="137"/>
      <c r="O517" s="151"/>
      <c r="P517" s="86">
        <f t="shared" si="51"/>
        <v>0</v>
      </c>
      <c r="Q517" s="144">
        <v>4607105156555</v>
      </c>
      <c r="R517" s="140"/>
    </row>
    <row r="518" spans="1:18" ht="15.75" x14ac:dyDescent="0.2">
      <c r="A518" s="239">
        <v>502</v>
      </c>
      <c r="B518" s="136">
        <v>10420</v>
      </c>
      <c r="C518" s="142" t="s">
        <v>6307</v>
      </c>
      <c r="D518" s="141" t="s">
        <v>6308</v>
      </c>
      <c r="E518" s="143" t="s">
        <v>6309</v>
      </c>
      <c r="F518" s="163" t="str">
        <f t="shared" si="52"/>
        <v>фото</v>
      </c>
      <c r="G518" s="164"/>
      <c r="H518" s="152" t="s">
        <v>6310</v>
      </c>
      <c r="I518" s="155">
        <v>120</v>
      </c>
      <c r="J518" s="139" t="s">
        <v>594</v>
      </c>
      <c r="K518" s="135">
        <v>25</v>
      </c>
      <c r="L518" s="683">
        <v>659.1</v>
      </c>
      <c r="M518" s="681">
        <f t="shared" si="49"/>
        <v>725.0100000000001</v>
      </c>
      <c r="N518" s="137"/>
      <c r="O518" s="151"/>
      <c r="P518" s="86">
        <f t="shared" si="51"/>
        <v>0</v>
      </c>
      <c r="Q518" s="144">
        <v>4607105135468</v>
      </c>
      <c r="R518" s="140"/>
    </row>
    <row r="519" spans="1:18" ht="15.75" x14ac:dyDescent="0.2">
      <c r="A519" s="239">
        <v>503</v>
      </c>
      <c r="B519" s="136">
        <v>10539</v>
      </c>
      <c r="C519" s="142" t="s">
        <v>4424</v>
      </c>
      <c r="D519" s="141" t="s">
        <v>4425</v>
      </c>
      <c r="E519" s="143" t="s">
        <v>4426</v>
      </c>
      <c r="F519" s="163" t="str">
        <f t="shared" si="52"/>
        <v>фото</v>
      </c>
      <c r="G519" s="164"/>
      <c r="H519" s="152" t="s">
        <v>4427</v>
      </c>
      <c r="I519" s="155">
        <v>130</v>
      </c>
      <c r="J519" s="139" t="s">
        <v>593</v>
      </c>
      <c r="K519" s="135">
        <v>25</v>
      </c>
      <c r="L519" s="683">
        <v>711.4</v>
      </c>
      <c r="M519" s="681">
        <f t="shared" si="49"/>
        <v>782.54000000000008</v>
      </c>
      <c r="N519" s="137"/>
      <c r="O519" s="151"/>
      <c r="P519" s="86">
        <f t="shared" si="51"/>
        <v>0</v>
      </c>
      <c r="Q519" s="144">
        <v>4607105135475</v>
      </c>
      <c r="R519" s="140"/>
    </row>
    <row r="520" spans="1:18" ht="24" x14ac:dyDescent="0.2">
      <c r="A520" s="239">
        <v>504</v>
      </c>
      <c r="B520" s="136">
        <v>10540</v>
      </c>
      <c r="C520" s="142" t="s">
        <v>1561</v>
      </c>
      <c r="D520" s="141" t="s">
        <v>499</v>
      </c>
      <c r="E520" s="143" t="s">
        <v>498</v>
      </c>
      <c r="F520" s="163" t="str">
        <f t="shared" si="52"/>
        <v>фото</v>
      </c>
      <c r="G520" s="164"/>
      <c r="H520" s="152" t="s">
        <v>500</v>
      </c>
      <c r="I520" s="155">
        <v>120</v>
      </c>
      <c r="J520" s="139" t="s">
        <v>593</v>
      </c>
      <c r="K520" s="135">
        <v>25</v>
      </c>
      <c r="L520" s="683">
        <v>736.4</v>
      </c>
      <c r="M520" s="681">
        <f t="shared" si="49"/>
        <v>810.04000000000008</v>
      </c>
      <c r="N520" s="137"/>
      <c r="O520" s="151"/>
      <c r="P520" s="86">
        <f t="shared" si="51"/>
        <v>0</v>
      </c>
      <c r="Q520" s="144">
        <v>4607105135482</v>
      </c>
      <c r="R520" s="140"/>
    </row>
    <row r="521" spans="1:18" ht="24" x14ac:dyDescent="0.2">
      <c r="A521" s="239">
        <v>505</v>
      </c>
      <c r="B521" s="136">
        <v>10541</v>
      </c>
      <c r="C521" s="142" t="s">
        <v>1562</v>
      </c>
      <c r="D521" s="141" t="s">
        <v>502</v>
      </c>
      <c r="E521" s="143" t="s">
        <v>501</v>
      </c>
      <c r="F521" s="163" t="str">
        <f t="shared" si="52"/>
        <v>фото</v>
      </c>
      <c r="G521" s="164"/>
      <c r="H521" s="152" t="s">
        <v>503</v>
      </c>
      <c r="I521" s="155">
        <v>120</v>
      </c>
      <c r="J521" s="139" t="s">
        <v>593</v>
      </c>
      <c r="K521" s="135">
        <v>25</v>
      </c>
      <c r="L521" s="683">
        <v>711.4</v>
      </c>
      <c r="M521" s="681">
        <f t="shared" si="49"/>
        <v>782.54000000000008</v>
      </c>
      <c r="N521" s="137"/>
      <c r="O521" s="151"/>
      <c r="P521" s="86">
        <f t="shared" si="51"/>
        <v>0</v>
      </c>
      <c r="Q521" s="144">
        <v>4607105135499</v>
      </c>
      <c r="R521" s="140"/>
    </row>
    <row r="522" spans="1:18" ht="15.75" x14ac:dyDescent="0.2">
      <c r="A522" s="239">
        <v>506</v>
      </c>
      <c r="B522" s="136">
        <v>10542</v>
      </c>
      <c r="C522" s="142" t="s">
        <v>1563</v>
      </c>
      <c r="D522" s="141" t="s">
        <v>505</v>
      </c>
      <c r="E522" s="143" t="s">
        <v>504</v>
      </c>
      <c r="F522" s="163" t="str">
        <f t="shared" si="52"/>
        <v>фото</v>
      </c>
      <c r="G522" s="164"/>
      <c r="H522" s="152" t="s">
        <v>506</v>
      </c>
      <c r="I522" s="155">
        <v>100</v>
      </c>
      <c r="J522" s="139" t="s">
        <v>594</v>
      </c>
      <c r="K522" s="135">
        <v>25</v>
      </c>
      <c r="L522" s="683">
        <v>529.79999999999995</v>
      </c>
      <c r="M522" s="681">
        <f t="shared" si="49"/>
        <v>582.78</v>
      </c>
      <c r="N522" s="137"/>
      <c r="O522" s="151"/>
      <c r="P522" s="86">
        <f t="shared" si="51"/>
        <v>0</v>
      </c>
      <c r="Q522" s="144">
        <v>4607105135505</v>
      </c>
      <c r="R522" s="140"/>
    </row>
    <row r="523" spans="1:18" ht="36" x14ac:dyDescent="0.2">
      <c r="A523" s="239">
        <v>507</v>
      </c>
      <c r="B523" s="136">
        <v>10543</v>
      </c>
      <c r="C523" s="142" t="s">
        <v>1564</v>
      </c>
      <c r="D523" s="141" t="s">
        <v>508</v>
      </c>
      <c r="E523" s="143" t="s">
        <v>507</v>
      </c>
      <c r="F523" s="163" t="str">
        <f t="shared" si="52"/>
        <v>фото</v>
      </c>
      <c r="G523" s="164"/>
      <c r="H523" s="152" t="s">
        <v>509</v>
      </c>
      <c r="I523" s="155">
        <v>160</v>
      </c>
      <c r="J523" s="139" t="s">
        <v>593</v>
      </c>
      <c r="K523" s="135">
        <v>25</v>
      </c>
      <c r="L523" s="683">
        <v>596</v>
      </c>
      <c r="M523" s="681">
        <f t="shared" si="49"/>
        <v>655.6</v>
      </c>
      <c r="N523" s="137"/>
      <c r="O523" s="151"/>
      <c r="P523" s="86">
        <f t="shared" si="51"/>
        <v>0</v>
      </c>
      <c r="Q523" s="144">
        <v>4607105135529</v>
      </c>
      <c r="R523" s="140"/>
    </row>
    <row r="524" spans="1:18" ht="24" x14ac:dyDescent="0.2">
      <c r="A524" s="239">
        <v>508</v>
      </c>
      <c r="B524" s="136">
        <v>10544</v>
      </c>
      <c r="C524" s="142" t="s">
        <v>1565</v>
      </c>
      <c r="D524" s="141" t="s">
        <v>511</v>
      </c>
      <c r="E524" s="143" t="s">
        <v>510</v>
      </c>
      <c r="F524" s="163" t="str">
        <f t="shared" si="52"/>
        <v>фото</v>
      </c>
      <c r="G524" s="164"/>
      <c r="H524" s="152" t="s">
        <v>512</v>
      </c>
      <c r="I524" s="155">
        <v>120</v>
      </c>
      <c r="J524" s="139" t="s">
        <v>593</v>
      </c>
      <c r="K524" s="135">
        <v>25</v>
      </c>
      <c r="L524" s="683">
        <v>620</v>
      </c>
      <c r="M524" s="681">
        <f t="shared" si="49"/>
        <v>682</v>
      </c>
      <c r="N524" s="137"/>
      <c r="O524" s="151"/>
      <c r="P524" s="86">
        <f t="shared" si="51"/>
        <v>0</v>
      </c>
      <c r="Q524" s="144">
        <v>4607105135536</v>
      </c>
      <c r="R524" s="140"/>
    </row>
    <row r="525" spans="1:18" ht="24" x14ac:dyDescent="0.2">
      <c r="A525" s="239">
        <v>509</v>
      </c>
      <c r="B525" s="136">
        <v>10545</v>
      </c>
      <c r="C525" s="142" t="s">
        <v>4428</v>
      </c>
      <c r="D525" s="141" t="s">
        <v>4429</v>
      </c>
      <c r="E525" s="143" t="s">
        <v>4430</v>
      </c>
      <c r="F525" s="163" t="str">
        <f t="shared" si="52"/>
        <v>фото</v>
      </c>
      <c r="G525" s="164"/>
      <c r="H525" s="152" t="s">
        <v>4431</v>
      </c>
      <c r="I525" s="155">
        <v>140</v>
      </c>
      <c r="J525" s="139" t="s">
        <v>594</v>
      </c>
      <c r="K525" s="135">
        <v>25</v>
      </c>
      <c r="L525" s="683">
        <v>633.79999999999995</v>
      </c>
      <c r="M525" s="681">
        <f t="shared" si="49"/>
        <v>697.18</v>
      </c>
      <c r="N525" s="137"/>
      <c r="O525" s="151"/>
      <c r="P525" s="86">
        <f t="shared" si="51"/>
        <v>0</v>
      </c>
      <c r="Q525" s="144">
        <v>4607105135543</v>
      </c>
      <c r="R525" s="140"/>
    </row>
    <row r="526" spans="1:18" ht="15.75" x14ac:dyDescent="0.2">
      <c r="A526" s="239">
        <v>510</v>
      </c>
      <c r="B526" s="136">
        <v>10546</v>
      </c>
      <c r="C526" s="142" t="s">
        <v>4432</v>
      </c>
      <c r="D526" s="141" t="s">
        <v>4433</v>
      </c>
      <c r="E526" s="143" t="s">
        <v>4434</v>
      </c>
      <c r="F526" s="163" t="str">
        <f t="shared" si="52"/>
        <v>фото</v>
      </c>
      <c r="G526" s="164"/>
      <c r="H526" s="152" t="s">
        <v>4435</v>
      </c>
      <c r="I526" s="155">
        <v>120</v>
      </c>
      <c r="J526" s="139" t="s">
        <v>593</v>
      </c>
      <c r="K526" s="135">
        <v>25</v>
      </c>
      <c r="L526" s="683">
        <v>530.1</v>
      </c>
      <c r="M526" s="681">
        <f t="shared" si="49"/>
        <v>583.11000000000013</v>
      </c>
      <c r="N526" s="137"/>
      <c r="O526" s="151"/>
      <c r="P526" s="86">
        <f t="shared" si="51"/>
        <v>0</v>
      </c>
      <c r="Q526" s="144">
        <v>4607105135550</v>
      </c>
      <c r="R526" s="140"/>
    </row>
    <row r="527" spans="1:18" ht="15.75" x14ac:dyDescent="0.2">
      <c r="A527" s="239">
        <v>511</v>
      </c>
      <c r="B527" s="136">
        <v>10547</v>
      </c>
      <c r="C527" s="142" t="s">
        <v>2469</v>
      </c>
      <c r="D527" s="141" t="s">
        <v>1456</v>
      </c>
      <c r="E527" s="143" t="s">
        <v>1457</v>
      </c>
      <c r="F527" s="163" t="str">
        <f t="shared" si="52"/>
        <v>фото</v>
      </c>
      <c r="G527" s="164"/>
      <c r="H527" s="152" t="s">
        <v>81</v>
      </c>
      <c r="I527" s="155">
        <v>130</v>
      </c>
      <c r="J527" s="139" t="s">
        <v>594</v>
      </c>
      <c r="K527" s="135">
        <v>25</v>
      </c>
      <c r="L527" s="683">
        <v>587.29999999999995</v>
      </c>
      <c r="M527" s="681">
        <f t="shared" si="49"/>
        <v>646.03</v>
      </c>
      <c r="N527" s="137"/>
      <c r="O527" s="151"/>
      <c r="P527" s="86">
        <f t="shared" si="51"/>
        <v>0</v>
      </c>
      <c r="Q527" s="144">
        <v>4607105135567</v>
      </c>
      <c r="R527" s="140"/>
    </row>
    <row r="528" spans="1:18" ht="15.75" x14ac:dyDescent="0.2">
      <c r="A528" s="239">
        <v>512</v>
      </c>
      <c r="B528" s="136">
        <v>11225</v>
      </c>
      <c r="C528" s="142" t="s">
        <v>6311</v>
      </c>
      <c r="D528" s="141" t="s">
        <v>6312</v>
      </c>
      <c r="E528" s="143" t="s">
        <v>6313</v>
      </c>
      <c r="F528" s="163" t="str">
        <f t="shared" si="52"/>
        <v>фото</v>
      </c>
      <c r="G528" s="164"/>
      <c r="H528" s="152" t="s">
        <v>6314</v>
      </c>
      <c r="I528" s="155">
        <v>120</v>
      </c>
      <c r="J528" s="139" t="s">
        <v>594</v>
      </c>
      <c r="K528" s="135">
        <v>25</v>
      </c>
      <c r="L528" s="683">
        <v>569</v>
      </c>
      <c r="M528" s="681">
        <f t="shared" si="49"/>
        <v>625.90000000000009</v>
      </c>
      <c r="N528" s="137"/>
      <c r="O528" s="151"/>
      <c r="P528" s="86">
        <f t="shared" si="51"/>
        <v>0</v>
      </c>
      <c r="Q528" s="144">
        <v>4607105135574</v>
      </c>
      <c r="R528" s="140"/>
    </row>
    <row r="529" spans="1:18" ht="24" x14ac:dyDescent="0.2">
      <c r="A529" s="239">
        <v>513</v>
      </c>
      <c r="B529" s="136">
        <v>10548</v>
      </c>
      <c r="C529" s="142" t="s">
        <v>3022</v>
      </c>
      <c r="D529" s="141" t="s">
        <v>3023</v>
      </c>
      <c r="E529" s="143" t="s">
        <v>3024</v>
      </c>
      <c r="F529" s="163" t="str">
        <f t="shared" si="52"/>
        <v>фото</v>
      </c>
      <c r="G529" s="164"/>
      <c r="H529" s="152" t="s">
        <v>3025</v>
      </c>
      <c r="I529" s="155">
        <v>110</v>
      </c>
      <c r="J529" s="139" t="s">
        <v>593</v>
      </c>
      <c r="K529" s="135">
        <v>25</v>
      </c>
      <c r="L529" s="683">
        <v>739.3</v>
      </c>
      <c r="M529" s="681">
        <f t="shared" si="49"/>
        <v>813.23</v>
      </c>
      <c r="N529" s="137"/>
      <c r="O529" s="151"/>
      <c r="P529" s="86">
        <f t="shared" si="51"/>
        <v>0</v>
      </c>
      <c r="Q529" s="144">
        <v>4607105135581</v>
      </c>
      <c r="R529" s="140"/>
    </row>
    <row r="530" spans="1:18" ht="15.75" x14ac:dyDescent="0.2">
      <c r="A530" s="239">
        <v>514</v>
      </c>
      <c r="B530" s="136">
        <v>10552</v>
      </c>
      <c r="C530" s="142" t="s">
        <v>3026</v>
      </c>
      <c r="D530" s="141" t="s">
        <v>3027</v>
      </c>
      <c r="E530" s="143" t="s">
        <v>3028</v>
      </c>
      <c r="F530" s="163" t="str">
        <f t="shared" si="52"/>
        <v>фото</v>
      </c>
      <c r="G530" s="164"/>
      <c r="H530" s="152" t="s">
        <v>3029</v>
      </c>
      <c r="I530" s="155">
        <v>110</v>
      </c>
      <c r="J530" s="139" t="s">
        <v>593</v>
      </c>
      <c r="K530" s="135">
        <v>25</v>
      </c>
      <c r="L530" s="683">
        <v>462.5</v>
      </c>
      <c r="M530" s="681">
        <f t="shared" si="49"/>
        <v>508.75000000000006</v>
      </c>
      <c r="N530" s="137"/>
      <c r="O530" s="151"/>
      <c r="P530" s="86">
        <f t="shared" si="51"/>
        <v>0</v>
      </c>
      <c r="Q530" s="144">
        <v>4607105135635</v>
      </c>
      <c r="R530" s="140"/>
    </row>
    <row r="531" spans="1:18" ht="15.75" x14ac:dyDescent="0.2">
      <c r="A531" s="239">
        <v>515</v>
      </c>
      <c r="B531" s="136">
        <v>10553</v>
      </c>
      <c r="C531" s="142" t="s">
        <v>3689</v>
      </c>
      <c r="D531" s="141" t="s">
        <v>3690</v>
      </c>
      <c r="E531" s="143" t="s">
        <v>3691</v>
      </c>
      <c r="F531" s="163" t="str">
        <f t="shared" si="52"/>
        <v>фото</v>
      </c>
      <c r="G531" s="164"/>
      <c r="H531" s="152" t="s">
        <v>3692</v>
      </c>
      <c r="I531" s="155">
        <v>130</v>
      </c>
      <c r="J531" s="139" t="s">
        <v>594</v>
      </c>
      <c r="K531" s="135">
        <v>25</v>
      </c>
      <c r="L531" s="683">
        <v>711</v>
      </c>
      <c r="M531" s="681">
        <f t="shared" ref="M531:M594" si="53">L531*1.1</f>
        <v>782.1</v>
      </c>
      <c r="N531" s="137"/>
      <c r="O531" s="151"/>
      <c r="P531" s="86">
        <f t="shared" si="51"/>
        <v>0</v>
      </c>
      <c r="Q531" s="144">
        <v>4607105135642</v>
      </c>
      <c r="R531" s="140"/>
    </row>
    <row r="532" spans="1:18" ht="15.75" x14ac:dyDescent="0.2">
      <c r="A532" s="239">
        <v>516</v>
      </c>
      <c r="B532" s="136">
        <v>10554</v>
      </c>
      <c r="C532" s="142" t="s">
        <v>4436</v>
      </c>
      <c r="D532" s="141" t="s">
        <v>4437</v>
      </c>
      <c r="E532" s="143" t="s">
        <v>4438</v>
      </c>
      <c r="F532" s="163" t="str">
        <f t="shared" si="52"/>
        <v>фото</v>
      </c>
      <c r="G532" s="164"/>
      <c r="H532" s="152" t="s">
        <v>4439</v>
      </c>
      <c r="I532" s="155">
        <v>135</v>
      </c>
      <c r="J532" s="139" t="s">
        <v>593</v>
      </c>
      <c r="K532" s="135">
        <v>25</v>
      </c>
      <c r="L532" s="683">
        <v>518.4</v>
      </c>
      <c r="M532" s="681">
        <f t="shared" si="53"/>
        <v>570.24</v>
      </c>
      <c r="N532" s="137"/>
      <c r="O532" s="151"/>
      <c r="P532" s="86">
        <f t="shared" si="51"/>
        <v>0</v>
      </c>
      <c r="Q532" s="144">
        <v>4607105135659</v>
      </c>
      <c r="R532" s="140"/>
    </row>
    <row r="533" spans="1:18" ht="24" x14ac:dyDescent="0.2">
      <c r="A533" s="239">
        <v>517</v>
      </c>
      <c r="B533" s="136">
        <v>10555</v>
      </c>
      <c r="C533" s="142" t="s">
        <v>4440</v>
      </c>
      <c r="D533" s="141" t="s">
        <v>4441</v>
      </c>
      <c r="E533" s="143" t="s">
        <v>4442</v>
      </c>
      <c r="F533" s="163" t="str">
        <f t="shared" si="52"/>
        <v>фото</v>
      </c>
      <c r="G533" s="164"/>
      <c r="H533" s="152" t="s">
        <v>4443</v>
      </c>
      <c r="I533" s="155">
        <v>140</v>
      </c>
      <c r="J533" s="139" t="s">
        <v>594</v>
      </c>
      <c r="K533" s="135">
        <v>25</v>
      </c>
      <c r="L533" s="683">
        <v>613.6</v>
      </c>
      <c r="M533" s="681">
        <f t="shared" si="53"/>
        <v>674.96</v>
      </c>
      <c r="N533" s="137"/>
      <c r="O533" s="151"/>
      <c r="P533" s="86">
        <f t="shared" si="51"/>
        <v>0</v>
      </c>
      <c r="Q533" s="144">
        <v>4607105135666</v>
      </c>
      <c r="R533" s="140"/>
    </row>
    <row r="534" spans="1:18" ht="24" x14ac:dyDescent="0.2">
      <c r="A534" s="239">
        <v>518</v>
      </c>
      <c r="B534" s="136">
        <v>10556</v>
      </c>
      <c r="C534" s="142" t="s">
        <v>4444</v>
      </c>
      <c r="D534" s="141" t="s">
        <v>4445</v>
      </c>
      <c r="E534" s="143" t="s">
        <v>4446</v>
      </c>
      <c r="F534" s="163" t="str">
        <f t="shared" si="52"/>
        <v>фото</v>
      </c>
      <c r="G534" s="164"/>
      <c r="H534" s="152" t="s">
        <v>4447</v>
      </c>
      <c r="I534" s="155">
        <v>120</v>
      </c>
      <c r="J534" s="139" t="s">
        <v>593</v>
      </c>
      <c r="K534" s="135">
        <v>25</v>
      </c>
      <c r="L534" s="683">
        <v>502.1</v>
      </c>
      <c r="M534" s="681">
        <f t="shared" si="53"/>
        <v>552.31000000000006</v>
      </c>
      <c r="N534" s="137"/>
      <c r="O534" s="151"/>
      <c r="P534" s="86">
        <f t="shared" si="51"/>
        <v>0</v>
      </c>
      <c r="Q534" s="144">
        <v>4607105135673</v>
      </c>
      <c r="R534" s="140"/>
    </row>
    <row r="535" spans="1:18" ht="15.75" x14ac:dyDescent="0.2">
      <c r="A535" s="239">
        <v>519</v>
      </c>
      <c r="B535" s="136">
        <v>10557</v>
      </c>
      <c r="C535" s="142" t="s">
        <v>1566</v>
      </c>
      <c r="D535" s="141" t="s">
        <v>470</v>
      </c>
      <c r="E535" s="143" t="s">
        <v>469</v>
      </c>
      <c r="F535" s="163" t="str">
        <f t="shared" si="52"/>
        <v>фото</v>
      </c>
      <c r="G535" s="164"/>
      <c r="H535" s="152" t="s">
        <v>471</v>
      </c>
      <c r="I535" s="155">
        <v>120</v>
      </c>
      <c r="J535" s="139" t="s">
        <v>593</v>
      </c>
      <c r="K535" s="135">
        <v>25</v>
      </c>
      <c r="L535" s="683">
        <v>409.7</v>
      </c>
      <c r="M535" s="681">
        <f t="shared" si="53"/>
        <v>450.67</v>
      </c>
      <c r="N535" s="137"/>
      <c r="O535" s="151"/>
      <c r="P535" s="86">
        <f t="shared" si="51"/>
        <v>0</v>
      </c>
      <c r="Q535" s="144">
        <v>4607105135680</v>
      </c>
      <c r="R535" s="140"/>
    </row>
    <row r="536" spans="1:18" ht="15.75" x14ac:dyDescent="0.2">
      <c r="A536" s="239">
        <v>520</v>
      </c>
      <c r="B536" s="136">
        <v>10558</v>
      </c>
      <c r="C536" s="142" t="s">
        <v>6315</v>
      </c>
      <c r="D536" s="141" t="s">
        <v>3694</v>
      </c>
      <c r="E536" s="143" t="s">
        <v>3695</v>
      </c>
      <c r="F536" s="163" t="str">
        <f t="shared" si="52"/>
        <v>фото</v>
      </c>
      <c r="G536" s="164"/>
      <c r="H536" s="152" t="s">
        <v>385</v>
      </c>
      <c r="I536" s="155">
        <v>110</v>
      </c>
      <c r="J536" s="139" t="s">
        <v>594</v>
      </c>
      <c r="K536" s="135">
        <v>25</v>
      </c>
      <c r="L536" s="683">
        <v>568.20000000000005</v>
      </c>
      <c r="M536" s="681">
        <f t="shared" si="53"/>
        <v>625.0200000000001</v>
      </c>
      <c r="N536" s="137"/>
      <c r="O536" s="151"/>
      <c r="P536" s="86">
        <f t="shared" si="51"/>
        <v>0</v>
      </c>
      <c r="Q536" s="144">
        <v>4607105135697</v>
      </c>
      <c r="R536" s="140"/>
    </row>
    <row r="537" spans="1:18" ht="24" x14ac:dyDescent="0.2">
      <c r="A537" s="239">
        <v>521</v>
      </c>
      <c r="B537" s="136">
        <v>11227</v>
      </c>
      <c r="C537" s="142" t="s">
        <v>6316</v>
      </c>
      <c r="D537" s="141" t="s">
        <v>6317</v>
      </c>
      <c r="E537" s="143" t="s">
        <v>6318</v>
      </c>
      <c r="F537" s="163" t="str">
        <f t="shared" si="52"/>
        <v>фото</v>
      </c>
      <c r="G537" s="164"/>
      <c r="H537" s="152" t="s">
        <v>6319</v>
      </c>
      <c r="I537" s="155">
        <v>120</v>
      </c>
      <c r="J537" s="139" t="s">
        <v>593</v>
      </c>
      <c r="K537" s="135">
        <v>25</v>
      </c>
      <c r="L537" s="683">
        <v>1129.5</v>
      </c>
      <c r="M537" s="681">
        <f t="shared" si="53"/>
        <v>1242.45</v>
      </c>
      <c r="N537" s="137"/>
      <c r="O537" s="151"/>
      <c r="P537" s="86">
        <f t="shared" ref="P537:P538" si="54">IF(ISERROR(L537*O537),0,L537*O537)</f>
        <v>0</v>
      </c>
      <c r="Q537" s="144">
        <v>4607105135703</v>
      </c>
      <c r="R537" s="140"/>
    </row>
    <row r="538" spans="1:18" ht="15.75" x14ac:dyDescent="0.2">
      <c r="A538" s="239">
        <v>522</v>
      </c>
      <c r="B538" s="136">
        <v>10559</v>
      </c>
      <c r="C538" s="142" t="s">
        <v>3031</v>
      </c>
      <c r="D538" s="141" t="s">
        <v>3032</v>
      </c>
      <c r="E538" s="143" t="s">
        <v>3033</v>
      </c>
      <c r="F538" s="163" t="str">
        <f t="shared" si="52"/>
        <v>фото</v>
      </c>
      <c r="G538" s="164"/>
      <c r="H538" s="152" t="s">
        <v>1458</v>
      </c>
      <c r="I538" s="155">
        <v>130</v>
      </c>
      <c r="J538" s="139" t="s">
        <v>593</v>
      </c>
      <c r="K538" s="135">
        <v>25</v>
      </c>
      <c r="L538" s="683">
        <v>618.5</v>
      </c>
      <c r="M538" s="681">
        <f t="shared" si="53"/>
        <v>680.35</v>
      </c>
      <c r="N538" s="137"/>
      <c r="O538" s="151"/>
      <c r="P538" s="86">
        <f t="shared" si="54"/>
        <v>0</v>
      </c>
      <c r="Q538" s="144">
        <v>4607105135710</v>
      </c>
      <c r="R538" s="140"/>
    </row>
    <row r="539" spans="1:18" ht="15.75" x14ac:dyDescent="0.2">
      <c r="A539" s="239">
        <v>523</v>
      </c>
      <c r="B539" s="233"/>
      <c r="C539" s="233"/>
      <c r="D539" s="234" t="s">
        <v>535</v>
      </c>
      <c r="E539" s="234"/>
      <c r="F539" s="234"/>
      <c r="G539" s="234"/>
      <c r="H539" s="238"/>
      <c r="I539" s="235"/>
      <c r="J539" s="236"/>
      <c r="K539" s="236"/>
      <c r="L539" s="682"/>
      <c r="M539" s="681">
        <f t="shared" si="53"/>
        <v>0</v>
      </c>
      <c r="N539" s="238"/>
      <c r="O539" s="238"/>
      <c r="P539" s="238"/>
      <c r="Q539" s="238"/>
      <c r="R539" s="238"/>
    </row>
    <row r="540" spans="1:18" ht="24" x14ac:dyDescent="0.2">
      <c r="A540" s="239">
        <v>524</v>
      </c>
      <c r="B540" s="136">
        <v>10568</v>
      </c>
      <c r="C540" s="142" t="s">
        <v>1574</v>
      </c>
      <c r="D540" s="141" t="s">
        <v>6320</v>
      </c>
      <c r="E540" s="143" t="s">
        <v>536</v>
      </c>
      <c r="F540" s="163" t="str">
        <f t="shared" ref="F540:F545" si="55">HYPERLINK("http://www.gardenbulbs.ru/images/Lilium_CL/thumbnails/"&amp;C540&amp;".jpg","фото")</f>
        <v>фото</v>
      </c>
      <c r="G540" s="164"/>
      <c r="H540" s="152" t="s">
        <v>537</v>
      </c>
      <c r="I540" s="155">
        <v>110</v>
      </c>
      <c r="J540" s="139" t="s">
        <v>593</v>
      </c>
      <c r="K540" s="135">
        <v>25</v>
      </c>
      <c r="L540" s="683">
        <v>785.9</v>
      </c>
      <c r="M540" s="681">
        <f t="shared" si="53"/>
        <v>864.49</v>
      </c>
      <c r="N540" s="137"/>
      <c r="O540" s="151"/>
      <c r="P540" s="86">
        <f t="shared" ref="P540:P545" si="56">IF(ISERROR(L540*O540),0,L540*O540)</f>
        <v>0</v>
      </c>
      <c r="Q540" s="144">
        <v>4607105135826</v>
      </c>
      <c r="R540" s="140"/>
    </row>
    <row r="541" spans="1:18" ht="24" x14ac:dyDescent="0.2">
      <c r="A541" s="239">
        <v>525</v>
      </c>
      <c r="B541" s="136">
        <v>11229</v>
      </c>
      <c r="C541" s="142" t="s">
        <v>3700</v>
      </c>
      <c r="D541" s="141" t="s">
        <v>3701</v>
      </c>
      <c r="E541" s="143" t="s">
        <v>3702</v>
      </c>
      <c r="F541" s="163" t="str">
        <f t="shared" si="55"/>
        <v>фото</v>
      </c>
      <c r="G541" s="164"/>
      <c r="H541" s="152" t="s">
        <v>3703</v>
      </c>
      <c r="I541" s="155">
        <v>120</v>
      </c>
      <c r="J541" s="139" t="s">
        <v>593</v>
      </c>
      <c r="K541" s="135">
        <v>25</v>
      </c>
      <c r="L541" s="683">
        <v>622.9</v>
      </c>
      <c r="M541" s="681">
        <f t="shared" si="53"/>
        <v>685.19</v>
      </c>
      <c r="N541" s="137"/>
      <c r="O541" s="151"/>
      <c r="P541" s="86">
        <f t="shared" si="56"/>
        <v>0</v>
      </c>
      <c r="Q541" s="144">
        <v>4607105135840</v>
      </c>
      <c r="R541" s="140"/>
    </row>
    <row r="542" spans="1:18" ht="15.75" x14ac:dyDescent="0.2">
      <c r="A542" s="239">
        <v>526</v>
      </c>
      <c r="B542" s="136">
        <v>10571</v>
      </c>
      <c r="C542" s="142" t="s">
        <v>4448</v>
      </c>
      <c r="D542" s="141" t="s">
        <v>4449</v>
      </c>
      <c r="E542" s="143" t="s">
        <v>4450</v>
      </c>
      <c r="F542" s="163" t="str">
        <f t="shared" si="55"/>
        <v>фото</v>
      </c>
      <c r="G542" s="164"/>
      <c r="H542" s="152" t="s">
        <v>4451</v>
      </c>
      <c r="I542" s="155">
        <v>120</v>
      </c>
      <c r="J542" s="139" t="s">
        <v>593</v>
      </c>
      <c r="K542" s="135">
        <v>25</v>
      </c>
      <c r="L542" s="683">
        <v>739.3</v>
      </c>
      <c r="M542" s="681">
        <f t="shared" si="53"/>
        <v>813.23</v>
      </c>
      <c r="N542" s="137"/>
      <c r="O542" s="151"/>
      <c r="P542" s="86">
        <f t="shared" si="56"/>
        <v>0</v>
      </c>
      <c r="Q542" s="144">
        <v>4607105135871</v>
      </c>
      <c r="R542" s="140"/>
    </row>
    <row r="543" spans="1:18" ht="24" x14ac:dyDescent="0.2">
      <c r="A543" s="239">
        <v>527</v>
      </c>
      <c r="B543" s="136">
        <v>10572</v>
      </c>
      <c r="C543" s="142" t="s">
        <v>3034</v>
      </c>
      <c r="D543" s="141" t="s">
        <v>3035</v>
      </c>
      <c r="E543" s="143" t="s">
        <v>3036</v>
      </c>
      <c r="F543" s="163" t="str">
        <f t="shared" si="55"/>
        <v>фото</v>
      </c>
      <c r="G543" s="164"/>
      <c r="H543" s="152" t="s">
        <v>3037</v>
      </c>
      <c r="I543" s="155">
        <v>150</v>
      </c>
      <c r="J543" s="139" t="s">
        <v>593</v>
      </c>
      <c r="K543" s="135">
        <v>25</v>
      </c>
      <c r="L543" s="683">
        <v>739.3</v>
      </c>
      <c r="M543" s="681">
        <f t="shared" si="53"/>
        <v>813.23</v>
      </c>
      <c r="N543" s="137"/>
      <c r="O543" s="151"/>
      <c r="P543" s="86">
        <f t="shared" si="56"/>
        <v>0</v>
      </c>
      <c r="Q543" s="144">
        <v>4607105135932</v>
      </c>
      <c r="R543" s="140"/>
    </row>
    <row r="544" spans="1:18" ht="15.75" x14ac:dyDescent="0.2">
      <c r="A544" s="239">
        <v>528</v>
      </c>
      <c r="B544" s="136">
        <v>13766</v>
      </c>
      <c r="C544" s="142" t="s">
        <v>6321</v>
      </c>
      <c r="D544" s="141" t="s">
        <v>6322</v>
      </c>
      <c r="E544" s="143" t="s">
        <v>6323</v>
      </c>
      <c r="F544" s="163" t="str">
        <f t="shared" si="55"/>
        <v>фото</v>
      </c>
      <c r="G544" s="164"/>
      <c r="H544" s="152" t="s">
        <v>6324</v>
      </c>
      <c r="I544" s="155">
        <v>130</v>
      </c>
      <c r="J544" s="139" t="s">
        <v>593</v>
      </c>
      <c r="K544" s="135">
        <v>25</v>
      </c>
      <c r="L544" s="683">
        <v>758</v>
      </c>
      <c r="M544" s="681">
        <f t="shared" si="53"/>
        <v>833.80000000000007</v>
      </c>
      <c r="N544" s="137"/>
      <c r="O544" s="151"/>
      <c r="P544" s="86">
        <f t="shared" si="56"/>
        <v>0</v>
      </c>
      <c r="Q544" s="144">
        <v>4607105156609</v>
      </c>
      <c r="R544" s="140"/>
    </row>
    <row r="545" spans="1:18" ht="15.75" x14ac:dyDescent="0.2">
      <c r="A545" s="239">
        <v>529</v>
      </c>
      <c r="B545" s="136">
        <v>10573</v>
      </c>
      <c r="C545" s="142" t="s">
        <v>4452</v>
      </c>
      <c r="D545" s="141" t="s">
        <v>4453</v>
      </c>
      <c r="E545" s="143" t="s">
        <v>4454</v>
      </c>
      <c r="F545" s="163" t="str">
        <f t="shared" si="55"/>
        <v>фото</v>
      </c>
      <c r="G545" s="164"/>
      <c r="H545" s="152" t="s">
        <v>4455</v>
      </c>
      <c r="I545" s="155">
        <v>120</v>
      </c>
      <c r="J545" s="139" t="s">
        <v>593</v>
      </c>
      <c r="K545" s="135">
        <v>25</v>
      </c>
      <c r="L545" s="683">
        <v>751</v>
      </c>
      <c r="M545" s="681">
        <f t="shared" si="53"/>
        <v>826.1</v>
      </c>
      <c r="N545" s="137"/>
      <c r="O545" s="151"/>
      <c r="P545" s="86">
        <f t="shared" si="56"/>
        <v>0</v>
      </c>
      <c r="Q545" s="144">
        <v>4607105135956</v>
      </c>
      <c r="R545" s="140"/>
    </row>
    <row r="546" spans="1:18" ht="15.75" x14ac:dyDescent="0.2">
      <c r="A546" s="239">
        <v>530</v>
      </c>
      <c r="B546" s="233"/>
      <c r="C546" s="233"/>
      <c r="D546" s="234" t="s">
        <v>538</v>
      </c>
      <c r="E546" s="234"/>
      <c r="F546" s="234"/>
      <c r="G546" s="234"/>
      <c r="H546" s="238"/>
      <c r="I546" s="235"/>
      <c r="J546" s="236"/>
      <c r="K546" s="236"/>
      <c r="L546" s="682"/>
      <c r="M546" s="681">
        <f t="shared" si="53"/>
        <v>0</v>
      </c>
      <c r="N546" s="238"/>
      <c r="O546" s="238"/>
      <c r="P546" s="238"/>
      <c r="Q546" s="238"/>
      <c r="R546" s="238"/>
    </row>
    <row r="547" spans="1:18" ht="24" x14ac:dyDescent="0.2">
      <c r="A547" s="239">
        <v>531</v>
      </c>
      <c r="B547" s="136">
        <v>13767</v>
      </c>
      <c r="C547" s="142" t="s">
        <v>6325</v>
      </c>
      <c r="D547" s="141" t="s">
        <v>6326</v>
      </c>
      <c r="E547" s="143" t="s">
        <v>6327</v>
      </c>
      <c r="F547" s="163" t="str">
        <f t="shared" ref="F547:F550" si="57">HYPERLINK("http://www.gardenbulbs.ru/images/Lilium_CL/thumbnails/"&amp;C547&amp;".jpg","фото")</f>
        <v>фото</v>
      </c>
      <c r="G547" s="164"/>
      <c r="H547" s="152" t="s">
        <v>6328</v>
      </c>
      <c r="I547" s="155">
        <v>110</v>
      </c>
      <c r="J547" s="139" t="s">
        <v>593</v>
      </c>
      <c r="K547" s="135">
        <v>25</v>
      </c>
      <c r="L547" s="683">
        <v>692.8</v>
      </c>
      <c r="M547" s="681">
        <f t="shared" si="53"/>
        <v>762.08</v>
      </c>
      <c r="N547" s="137"/>
      <c r="O547" s="151"/>
      <c r="P547" s="86">
        <f>IF(ISERROR(L547*O547),0,L547*O547)</f>
        <v>0</v>
      </c>
      <c r="Q547" s="144">
        <v>4607105156616</v>
      </c>
      <c r="R547" s="140"/>
    </row>
    <row r="548" spans="1:18" ht="36" x14ac:dyDescent="0.2">
      <c r="A548" s="239">
        <v>532</v>
      </c>
      <c r="B548" s="136">
        <v>10574</v>
      </c>
      <c r="C548" s="142" t="s">
        <v>3704</v>
      </c>
      <c r="D548" s="141" t="s">
        <v>3705</v>
      </c>
      <c r="E548" s="143" t="s">
        <v>3706</v>
      </c>
      <c r="F548" s="163" t="str">
        <f t="shared" si="57"/>
        <v>фото</v>
      </c>
      <c r="G548" s="164"/>
      <c r="H548" s="152" t="s">
        <v>4904</v>
      </c>
      <c r="I548" s="155">
        <v>110</v>
      </c>
      <c r="J548" s="139" t="s">
        <v>593</v>
      </c>
      <c r="K548" s="135">
        <v>25</v>
      </c>
      <c r="L548" s="683">
        <v>759.7</v>
      </c>
      <c r="M548" s="681">
        <f t="shared" si="53"/>
        <v>835.67000000000007</v>
      </c>
      <c r="N548" s="137"/>
      <c r="O548" s="151"/>
      <c r="P548" s="86">
        <f>IF(ISERROR(L548*O548),0,L548*O548)</f>
        <v>0</v>
      </c>
      <c r="Q548" s="144">
        <v>4607105135994</v>
      </c>
      <c r="R548" s="140"/>
    </row>
    <row r="549" spans="1:18" ht="36" x14ac:dyDescent="0.2">
      <c r="A549" s="239">
        <v>533</v>
      </c>
      <c r="B549" s="136">
        <v>10575</v>
      </c>
      <c r="C549" s="142" t="s">
        <v>3707</v>
      </c>
      <c r="D549" s="141" t="s">
        <v>3708</v>
      </c>
      <c r="E549" s="143" t="s">
        <v>3709</v>
      </c>
      <c r="F549" s="163" t="str">
        <f t="shared" si="57"/>
        <v>фото</v>
      </c>
      <c r="G549" s="164"/>
      <c r="H549" s="152" t="s">
        <v>4905</v>
      </c>
      <c r="I549" s="155">
        <v>110</v>
      </c>
      <c r="J549" s="139" t="s">
        <v>593</v>
      </c>
      <c r="K549" s="135">
        <v>25</v>
      </c>
      <c r="L549" s="683">
        <v>692.8</v>
      </c>
      <c r="M549" s="681">
        <f t="shared" si="53"/>
        <v>762.08</v>
      </c>
      <c r="N549" s="137"/>
      <c r="O549" s="151"/>
      <c r="P549" s="86">
        <f>IF(ISERROR(L549*O549),0,L549*O549)</f>
        <v>0</v>
      </c>
      <c r="Q549" s="144">
        <v>4607105136007</v>
      </c>
      <c r="R549" s="140"/>
    </row>
    <row r="550" spans="1:18" ht="15.75" x14ac:dyDescent="0.2">
      <c r="A550" s="239">
        <v>534</v>
      </c>
      <c r="B550" s="136">
        <v>10576</v>
      </c>
      <c r="C550" s="142" t="s">
        <v>4456</v>
      </c>
      <c r="D550" s="141" t="s">
        <v>4457</v>
      </c>
      <c r="E550" s="143" t="s">
        <v>4458</v>
      </c>
      <c r="F550" s="163" t="str">
        <f t="shared" si="57"/>
        <v>фото</v>
      </c>
      <c r="G550" s="164"/>
      <c r="H550" s="152" t="s">
        <v>4459</v>
      </c>
      <c r="I550" s="155">
        <v>120</v>
      </c>
      <c r="J550" s="139" t="s">
        <v>593</v>
      </c>
      <c r="K550" s="135">
        <v>25</v>
      </c>
      <c r="L550" s="683">
        <v>692.8</v>
      </c>
      <c r="M550" s="681">
        <f t="shared" si="53"/>
        <v>762.08</v>
      </c>
      <c r="N550" s="137"/>
      <c r="O550" s="151"/>
      <c r="P550" s="86">
        <f>IF(ISERROR(L550*O550),0,L550*O550)</f>
        <v>0</v>
      </c>
      <c r="Q550" s="144">
        <v>4607105136014</v>
      </c>
      <c r="R550" s="140"/>
    </row>
    <row r="551" spans="1:18" ht="15.75" x14ac:dyDescent="0.2">
      <c r="A551" s="239">
        <v>535</v>
      </c>
      <c r="B551" s="233"/>
      <c r="C551" s="233"/>
      <c r="D551" s="234" t="s">
        <v>6329</v>
      </c>
      <c r="E551" s="234"/>
      <c r="F551" s="234"/>
      <c r="G551" s="234"/>
      <c r="H551" s="238"/>
      <c r="I551" s="235"/>
      <c r="J551" s="236"/>
      <c r="K551" s="236"/>
      <c r="L551" s="682"/>
      <c r="M551" s="681">
        <f t="shared" si="53"/>
        <v>0</v>
      </c>
      <c r="N551" s="238"/>
      <c r="O551" s="238"/>
      <c r="P551" s="238"/>
      <c r="Q551" s="238"/>
      <c r="R551" s="238"/>
    </row>
    <row r="552" spans="1:18" ht="24" x14ac:dyDescent="0.2">
      <c r="A552" s="239">
        <v>536</v>
      </c>
      <c r="B552" s="136">
        <v>10560</v>
      </c>
      <c r="C552" s="142" t="s">
        <v>1567</v>
      </c>
      <c r="D552" s="145" t="s">
        <v>522</v>
      </c>
      <c r="E552" s="146" t="s">
        <v>521</v>
      </c>
      <c r="F552" s="165" t="str">
        <f t="shared" ref="F552:F561" si="58">HYPERLINK("http://www.gardenbulbs.ru/images/Lilium_CL/thumbnails/"&amp;C552&amp;".jpg","фото")</f>
        <v>фото</v>
      </c>
      <c r="G552" s="166"/>
      <c r="H552" s="154" t="s">
        <v>523</v>
      </c>
      <c r="I552" s="147">
        <v>130</v>
      </c>
      <c r="J552" s="148" t="s">
        <v>593</v>
      </c>
      <c r="K552" s="261">
        <v>25</v>
      </c>
      <c r="L552" s="684">
        <v>809.2</v>
      </c>
      <c r="M552" s="681">
        <f t="shared" si="53"/>
        <v>890.12000000000012</v>
      </c>
      <c r="N552" s="138" t="s">
        <v>3718</v>
      </c>
      <c r="O552" s="151"/>
      <c r="P552" s="86">
        <f t="shared" ref="P552:P561" si="59">IF(ISERROR(L552*O552),0,L552*O552)</f>
        <v>0</v>
      </c>
      <c r="Q552" s="144">
        <v>4607105135727</v>
      </c>
      <c r="R552" s="140"/>
    </row>
    <row r="553" spans="1:18" ht="24" x14ac:dyDescent="0.2">
      <c r="A553" s="239">
        <v>537</v>
      </c>
      <c r="B553" s="136">
        <v>10561</v>
      </c>
      <c r="C553" s="142" t="s">
        <v>1568</v>
      </c>
      <c r="D553" s="145" t="s">
        <v>525</v>
      </c>
      <c r="E553" s="146" t="s">
        <v>524</v>
      </c>
      <c r="F553" s="165" t="str">
        <f t="shared" si="58"/>
        <v>фото</v>
      </c>
      <c r="G553" s="166"/>
      <c r="H553" s="154" t="s">
        <v>526</v>
      </c>
      <c r="I553" s="147">
        <v>130</v>
      </c>
      <c r="J553" s="148" t="s">
        <v>593</v>
      </c>
      <c r="K553" s="261">
        <v>25</v>
      </c>
      <c r="L553" s="684">
        <v>809.2</v>
      </c>
      <c r="M553" s="681">
        <f t="shared" si="53"/>
        <v>890.12000000000012</v>
      </c>
      <c r="N553" s="138" t="s">
        <v>3718</v>
      </c>
      <c r="O553" s="151"/>
      <c r="P553" s="86">
        <f t="shared" si="59"/>
        <v>0</v>
      </c>
      <c r="Q553" s="144">
        <v>4607105135734</v>
      </c>
      <c r="R553" s="140"/>
    </row>
    <row r="554" spans="1:18" ht="24" x14ac:dyDescent="0.2">
      <c r="A554" s="239">
        <v>538</v>
      </c>
      <c r="B554" s="136">
        <v>10562</v>
      </c>
      <c r="C554" s="142" t="s">
        <v>1569</v>
      </c>
      <c r="D554" s="141" t="s">
        <v>1459</v>
      </c>
      <c r="E554" s="143" t="s">
        <v>1460</v>
      </c>
      <c r="F554" s="163" t="str">
        <f t="shared" si="58"/>
        <v>фото</v>
      </c>
      <c r="G554" s="164"/>
      <c r="H554" s="152" t="s">
        <v>1461</v>
      </c>
      <c r="I554" s="155">
        <v>130</v>
      </c>
      <c r="J554" s="139" t="s">
        <v>593</v>
      </c>
      <c r="K554" s="135">
        <v>25</v>
      </c>
      <c r="L554" s="683">
        <v>762.6</v>
      </c>
      <c r="M554" s="681">
        <f t="shared" si="53"/>
        <v>838.86000000000013</v>
      </c>
      <c r="N554" s="137"/>
      <c r="O554" s="151"/>
      <c r="P554" s="86">
        <f t="shared" si="59"/>
        <v>0</v>
      </c>
      <c r="Q554" s="144">
        <v>4607105135741</v>
      </c>
      <c r="R554" s="140"/>
    </row>
    <row r="555" spans="1:18" ht="48" x14ac:dyDescent="0.2">
      <c r="A555" s="239">
        <v>539</v>
      </c>
      <c r="B555" s="136">
        <v>10563</v>
      </c>
      <c r="C555" s="142" t="s">
        <v>1570</v>
      </c>
      <c r="D555" s="145" t="s">
        <v>528</v>
      </c>
      <c r="E555" s="146" t="s">
        <v>527</v>
      </c>
      <c r="F555" s="165" t="str">
        <f t="shared" si="58"/>
        <v>фото</v>
      </c>
      <c r="G555" s="166"/>
      <c r="H555" s="154" t="s">
        <v>529</v>
      </c>
      <c r="I555" s="147">
        <v>130</v>
      </c>
      <c r="J555" s="148" t="s">
        <v>593</v>
      </c>
      <c r="K555" s="261">
        <v>25</v>
      </c>
      <c r="L555" s="684">
        <v>809.2</v>
      </c>
      <c r="M555" s="681">
        <f t="shared" si="53"/>
        <v>890.12000000000012</v>
      </c>
      <c r="N555" s="138" t="s">
        <v>3718</v>
      </c>
      <c r="O555" s="151"/>
      <c r="P555" s="86">
        <f t="shared" si="59"/>
        <v>0</v>
      </c>
      <c r="Q555" s="144">
        <v>4607105135758</v>
      </c>
      <c r="R555" s="140"/>
    </row>
    <row r="556" spans="1:18" ht="24" x14ac:dyDescent="0.2">
      <c r="A556" s="239">
        <v>540</v>
      </c>
      <c r="B556" s="136">
        <v>11228</v>
      </c>
      <c r="C556" s="142" t="s">
        <v>6330</v>
      </c>
      <c r="D556" s="145" t="s">
        <v>6331</v>
      </c>
      <c r="E556" s="146" t="s">
        <v>6332</v>
      </c>
      <c r="F556" s="165" t="str">
        <f t="shared" si="58"/>
        <v>фото</v>
      </c>
      <c r="G556" s="166"/>
      <c r="H556" s="154" t="s">
        <v>6333</v>
      </c>
      <c r="I556" s="147">
        <v>130</v>
      </c>
      <c r="J556" s="148" t="s">
        <v>593</v>
      </c>
      <c r="K556" s="261">
        <v>25</v>
      </c>
      <c r="L556" s="684">
        <v>809.2</v>
      </c>
      <c r="M556" s="681">
        <f t="shared" si="53"/>
        <v>890.12000000000012</v>
      </c>
      <c r="N556" s="138" t="s">
        <v>3718</v>
      </c>
      <c r="O556" s="151"/>
      <c r="P556" s="86">
        <f t="shared" si="59"/>
        <v>0</v>
      </c>
      <c r="Q556" s="144">
        <v>4607105135765</v>
      </c>
      <c r="R556" s="140"/>
    </row>
    <row r="557" spans="1:18" ht="36" x14ac:dyDescent="0.2">
      <c r="A557" s="239">
        <v>541</v>
      </c>
      <c r="B557" s="136">
        <v>10564</v>
      </c>
      <c r="C557" s="142" t="s">
        <v>1571</v>
      </c>
      <c r="D557" s="145" t="s">
        <v>6334</v>
      </c>
      <c r="E557" s="146" t="s">
        <v>530</v>
      </c>
      <c r="F557" s="165" t="str">
        <f t="shared" si="58"/>
        <v>фото</v>
      </c>
      <c r="G557" s="166"/>
      <c r="H557" s="154" t="s">
        <v>531</v>
      </c>
      <c r="I557" s="147">
        <v>130</v>
      </c>
      <c r="J557" s="148" t="s">
        <v>593</v>
      </c>
      <c r="K557" s="261">
        <v>25</v>
      </c>
      <c r="L557" s="684">
        <v>809.2</v>
      </c>
      <c r="M557" s="681">
        <f t="shared" si="53"/>
        <v>890.12000000000012</v>
      </c>
      <c r="N557" s="138" t="s">
        <v>3718</v>
      </c>
      <c r="O557" s="151"/>
      <c r="P557" s="86">
        <f t="shared" si="59"/>
        <v>0</v>
      </c>
      <c r="Q557" s="144">
        <v>4607105135772</v>
      </c>
      <c r="R557" s="140"/>
    </row>
    <row r="558" spans="1:18" ht="24" x14ac:dyDescent="0.2">
      <c r="A558" s="239">
        <v>542</v>
      </c>
      <c r="B558" s="136">
        <v>10565</v>
      </c>
      <c r="C558" s="142" t="s">
        <v>1572</v>
      </c>
      <c r="D558" s="145" t="s">
        <v>533</v>
      </c>
      <c r="E558" s="146" t="s">
        <v>532</v>
      </c>
      <c r="F558" s="165" t="str">
        <f t="shared" si="58"/>
        <v>фото</v>
      </c>
      <c r="G558" s="166"/>
      <c r="H558" s="154" t="s">
        <v>534</v>
      </c>
      <c r="I558" s="147">
        <v>130</v>
      </c>
      <c r="J558" s="148" t="s">
        <v>593</v>
      </c>
      <c r="K558" s="261">
        <v>25</v>
      </c>
      <c r="L558" s="684">
        <v>809.2</v>
      </c>
      <c r="M558" s="681">
        <f t="shared" si="53"/>
        <v>890.12000000000012</v>
      </c>
      <c r="N558" s="138" t="s">
        <v>3718</v>
      </c>
      <c r="O558" s="151"/>
      <c r="P558" s="86">
        <f t="shared" si="59"/>
        <v>0</v>
      </c>
      <c r="Q558" s="144">
        <v>4607105135789</v>
      </c>
      <c r="R558" s="140"/>
    </row>
    <row r="559" spans="1:18" ht="24" x14ac:dyDescent="0.2">
      <c r="A559" s="239">
        <v>543</v>
      </c>
      <c r="B559" s="136">
        <v>10566</v>
      </c>
      <c r="C559" s="142" t="s">
        <v>3696</v>
      </c>
      <c r="D559" s="141" t="s">
        <v>3697</v>
      </c>
      <c r="E559" s="143" t="s">
        <v>3698</v>
      </c>
      <c r="F559" s="163" t="str">
        <f t="shared" si="58"/>
        <v>фото</v>
      </c>
      <c r="G559" s="164"/>
      <c r="H559" s="152" t="s">
        <v>3699</v>
      </c>
      <c r="I559" s="155">
        <v>130</v>
      </c>
      <c r="J559" s="139" t="s">
        <v>593</v>
      </c>
      <c r="K559" s="135">
        <v>25</v>
      </c>
      <c r="L559" s="683">
        <v>774.3</v>
      </c>
      <c r="M559" s="681">
        <f t="shared" si="53"/>
        <v>851.73</v>
      </c>
      <c r="N559" s="137"/>
      <c r="O559" s="151"/>
      <c r="P559" s="86">
        <f t="shared" si="59"/>
        <v>0</v>
      </c>
      <c r="Q559" s="144">
        <v>4607105135802</v>
      </c>
      <c r="R559" s="140"/>
    </row>
    <row r="560" spans="1:18" ht="24" x14ac:dyDescent="0.2">
      <c r="A560" s="239">
        <v>544</v>
      </c>
      <c r="B560" s="136">
        <v>10567</v>
      </c>
      <c r="C560" s="142" t="s">
        <v>1573</v>
      </c>
      <c r="D560" s="141" t="s">
        <v>1462</v>
      </c>
      <c r="E560" s="143" t="s">
        <v>1463</v>
      </c>
      <c r="F560" s="163" t="str">
        <f t="shared" si="58"/>
        <v>фото</v>
      </c>
      <c r="G560" s="164"/>
      <c r="H560" s="152" t="s">
        <v>1464</v>
      </c>
      <c r="I560" s="155">
        <v>130</v>
      </c>
      <c r="J560" s="139" t="s">
        <v>593</v>
      </c>
      <c r="K560" s="135">
        <v>25</v>
      </c>
      <c r="L560" s="683">
        <v>762.6</v>
      </c>
      <c r="M560" s="681">
        <f t="shared" si="53"/>
        <v>838.86000000000013</v>
      </c>
      <c r="N560" s="137"/>
      <c r="O560" s="151"/>
      <c r="P560" s="86">
        <f t="shared" si="59"/>
        <v>0</v>
      </c>
      <c r="Q560" s="144">
        <v>4607105135819</v>
      </c>
      <c r="R560" s="140"/>
    </row>
    <row r="561" spans="1:18" ht="15.75" x14ac:dyDescent="0.2">
      <c r="A561" s="239">
        <v>545</v>
      </c>
      <c r="B561" s="136">
        <v>13768</v>
      </c>
      <c r="C561" s="142" t="s">
        <v>6335</v>
      </c>
      <c r="D561" s="141" t="s">
        <v>6336</v>
      </c>
      <c r="E561" s="143" t="s">
        <v>6337</v>
      </c>
      <c r="F561" s="163" t="str">
        <f t="shared" si="58"/>
        <v>фото</v>
      </c>
      <c r="G561" s="164"/>
      <c r="H561" s="152" t="s">
        <v>6338</v>
      </c>
      <c r="I561" s="155">
        <v>130</v>
      </c>
      <c r="J561" s="139" t="s">
        <v>593</v>
      </c>
      <c r="K561" s="135">
        <v>25</v>
      </c>
      <c r="L561" s="683">
        <v>774.3</v>
      </c>
      <c r="M561" s="681">
        <f t="shared" si="53"/>
        <v>851.73</v>
      </c>
      <c r="N561" s="137"/>
      <c r="O561" s="151"/>
      <c r="P561" s="86">
        <f t="shared" si="59"/>
        <v>0</v>
      </c>
      <c r="Q561" s="144">
        <v>4607105156623</v>
      </c>
      <c r="R561" s="140"/>
    </row>
    <row r="562" spans="1:18" ht="15.75" x14ac:dyDescent="0.2">
      <c r="A562" s="239">
        <v>546</v>
      </c>
      <c r="B562" s="233"/>
      <c r="C562" s="233"/>
      <c r="D562" s="234" t="s">
        <v>539</v>
      </c>
      <c r="E562" s="234"/>
      <c r="F562" s="234"/>
      <c r="G562" s="234"/>
      <c r="H562" s="238"/>
      <c r="I562" s="235"/>
      <c r="J562" s="236"/>
      <c r="K562" s="236"/>
      <c r="L562" s="682"/>
      <c r="M562" s="681">
        <f t="shared" si="53"/>
        <v>0</v>
      </c>
      <c r="N562" s="238"/>
      <c r="O562" s="238"/>
      <c r="P562" s="238"/>
      <c r="Q562" s="238"/>
      <c r="R562" s="238"/>
    </row>
    <row r="563" spans="1:18" ht="36" x14ac:dyDescent="0.2">
      <c r="A563" s="239">
        <v>547</v>
      </c>
      <c r="B563" s="136">
        <v>10577</v>
      </c>
      <c r="C563" s="142" t="s">
        <v>3710</v>
      </c>
      <c r="D563" s="141" t="s">
        <v>6339</v>
      </c>
      <c r="E563" s="143" t="s">
        <v>3711</v>
      </c>
      <c r="F563" s="163" t="str">
        <f t="shared" ref="F563:F577" si="60">HYPERLINK("http://www.gardenbulbs.ru/images/Lilium_CL/thumbnails/"&amp;C563&amp;".jpg","фото")</f>
        <v>фото</v>
      </c>
      <c r="G563" s="164"/>
      <c r="H563" s="152" t="s">
        <v>3712</v>
      </c>
      <c r="I563" s="155" t="s">
        <v>3713</v>
      </c>
      <c r="J563" s="139" t="s">
        <v>593</v>
      </c>
      <c r="K563" s="135">
        <v>25</v>
      </c>
      <c r="L563" s="683">
        <v>1634.8</v>
      </c>
      <c r="M563" s="681">
        <f t="shared" si="53"/>
        <v>1798.2800000000002</v>
      </c>
      <c r="N563" s="137"/>
      <c r="O563" s="151"/>
      <c r="P563" s="86">
        <f t="shared" ref="P563:P577" si="61">IF(ISERROR(L563*O563),0,L563*O563)</f>
        <v>0</v>
      </c>
      <c r="Q563" s="144">
        <v>4607105136021</v>
      </c>
      <c r="R563" s="140"/>
    </row>
    <row r="564" spans="1:18" ht="36" x14ac:dyDescent="0.2">
      <c r="A564" s="239">
        <v>548</v>
      </c>
      <c r="B564" s="136">
        <v>10578</v>
      </c>
      <c r="C564" s="142" t="s">
        <v>1575</v>
      </c>
      <c r="D564" s="141" t="s">
        <v>541</v>
      </c>
      <c r="E564" s="143" t="s">
        <v>540</v>
      </c>
      <c r="F564" s="163" t="str">
        <f t="shared" si="60"/>
        <v>фото</v>
      </c>
      <c r="G564" s="164"/>
      <c r="H564" s="152" t="s">
        <v>542</v>
      </c>
      <c r="I564" s="155">
        <v>160</v>
      </c>
      <c r="J564" s="139" t="s">
        <v>593</v>
      </c>
      <c r="K564" s="135">
        <v>25</v>
      </c>
      <c r="L564" s="683">
        <v>738.6</v>
      </c>
      <c r="M564" s="681">
        <f t="shared" si="53"/>
        <v>812.46</v>
      </c>
      <c r="N564" s="137"/>
      <c r="O564" s="151"/>
      <c r="P564" s="86">
        <f t="shared" si="61"/>
        <v>0</v>
      </c>
      <c r="Q564" s="144">
        <v>4607105136038</v>
      </c>
      <c r="R564" s="140"/>
    </row>
    <row r="565" spans="1:18" ht="24" x14ac:dyDescent="0.2">
      <c r="A565" s="239">
        <v>549</v>
      </c>
      <c r="B565" s="136">
        <v>10579</v>
      </c>
      <c r="C565" s="142" t="s">
        <v>3714</v>
      </c>
      <c r="D565" s="141" t="s">
        <v>3715</v>
      </c>
      <c r="E565" s="143" t="s">
        <v>3716</v>
      </c>
      <c r="F565" s="163" t="str">
        <f t="shared" si="60"/>
        <v>фото</v>
      </c>
      <c r="G565" s="164"/>
      <c r="H565" s="152" t="s">
        <v>3717</v>
      </c>
      <c r="I565" s="155">
        <v>160</v>
      </c>
      <c r="J565" s="139" t="s">
        <v>593</v>
      </c>
      <c r="K565" s="135">
        <v>25</v>
      </c>
      <c r="L565" s="683">
        <v>1634.8</v>
      </c>
      <c r="M565" s="681">
        <f t="shared" si="53"/>
        <v>1798.2800000000002</v>
      </c>
      <c r="N565" s="137"/>
      <c r="O565" s="151"/>
      <c r="P565" s="86">
        <f t="shared" si="61"/>
        <v>0</v>
      </c>
      <c r="Q565" s="144">
        <v>4607105136045</v>
      </c>
      <c r="R565" s="140"/>
    </row>
    <row r="566" spans="1:18" ht="24" x14ac:dyDescent="0.2">
      <c r="A566" s="239">
        <v>550</v>
      </c>
      <c r="B566" s="136">
        <v>11240</v>
      </c>
      <c r="C566" s="142" t="s">
        <v>4970</v>
      </c>
      <c r="D566" s="141" t="s">
        <v>4840</v>
      </c>
      <c r="E566" s="143" t="s">
        <v>4841</v>
      </c>
      <c r="F566" s="163" t="str">
        <f t="shared" si="60"/>
        <v>фото</v>
      </c>
      <c r="G566" s="164"/>
      <c r="H566" s="152" t="s">
        <v>6340</v>
      </c>
      <c r="I566" s="155">
        <v>120</v>
      </c>
      <c r="J566" s="139" t="s">
        <v>593</v>
      </c>
      <c r="K566" s="135">
        <v>25</v>
      </c>
      <c r="L566" s="683">
        <v>734.7</v>
      </c>
      <c r="M566" s="681">
        <f t="shared" si="53"/>
        <v>808.17000000000007</v>
      </c>
      <c r="N566" s="137"/>
      <c r="O566" s="151"/>
      <c r="P566" s="86">
        <f t="shared" si="61"/>
        <v>0</v>
      </c>
      <c r="Q566" s="144">
        <v>4607105136052</v>
      </c>
      <c r="R566" s="140"/>
    </row>
    <row r="567" spans="1:18" ht="24" x14ac:dyDescent="0.2">
      <c r="A567" s="239">
        <v>551</v>
      </c>
      <c r="B567" s="136">
        <v>11241</v>
      </c>
      <c r="C567" s="142" t="s">
        <v>4971</v>
      </c>
      <c r="D567" s="141" t="s">
        <v>4842</v>
      </c>
      <c r="E567" s="143" t="s">
        <v>4843</v>
      </c>
      <c r="F567" s="163" t="str">
        <f t="shared" si="60"/>
        <v>фото</v>
      </c>
      <c r="G567" s="164"/>
      <c r="H567" s="152" t="s">
        <v>4906</v>
      </c>
      <c r="I567" s="155">
        <v>150</v>
      </c>
      <c r="J567" s="139" t="s">
        <v>593</v>
      </c>
      <c r="K567" s="135">
        <v>25</v>
      </c>
      <c r="L567" s="683">
        <v>688.1</v>
      </c>
      <c r="M567" s="681">
        <f t="shared" si="53"/>
        <v>756.91000000000008</v>
      </c>
      <c r="N567" s="137"/>
      <c r="O567" s="151"/>
      <c r="P567" s="86">
        <f t="shared" si="61"/>
        <v>0</v>
      </c>
      <c r="Q567" s="144">
        <v>4607105136069</v>
      </c>
      <c r="R567" s="140"/>
    </row>
    <row r="568" spans="1:18" ht="48" x14ac:dyDescent="0.2">
      <c r="A568" s="239">
        <v>552</v>
      </c>
      <c r="B568" s="136">
        <v>10580</v>
      </c>
      <c r="C568" s="142" t="s">
        <v>4460</v>
      </c>
      <c r="D568" s="141" t="s">
        <v>4461</v>
      </c>
      <c r="E568" s="143" t="s">
        <v>4462</v>
      </c>
      <c r="F568" s="163" t="str">
        <f t="shared" si="60"/>
        <v>фото</v>
      </c>
      <c r="G568" s="164"/>
      <c r="H568" s="152" t="s">
        <v>4463</v>
      </c>
      <c r="I568" s="155">
        <v>120</v>
      </c>
      <c r="J568" s="139" t="s">
        <v>594</v>
      </c>
      <c r="K568" s="135">
        <v>25</v>
      </c>
      <c r="L568" s="683">
        <v>1424.5</v>
      </c>
      <c r="M568" s="681">
        <f t="shared" si="53"/>
        <v>1566.95</v>
      </c>
      <c r="N568" s="137"/>
      <c r="O568" s="151"/>
      <c r="P568" s="86">
        <f t="shared" si="61"/>
        <v>0</v>
      </c>
      <c r="Q568" s="144">
        <v>4607105136083</v>
      </c>
      <c r="R568" s="140"/>
    </row>
    <row r="569" spans="1:18" ht="36" x14ac:dyDescent="0.2">
      <c r="A569" s="239">
        <v>553</v>
      </c>
      <c r="B569" s="136">
        <v>11242</v>
      </c>
      <c r="C569" s="142" t="s">
        <v>4972</v>
      </c>
      <c r="D569" s="141" t="s">
        <v>4844</v>
      </c>
      <c r="E569" s="143" t="s">
        <v>4845</v>
      </c>
      <c r="F569" s="163" t="str">
        <f t="shared" si="60"/>
        <v>фото</v>
      </c>
      <c r="G569" s="164"/>
      <c r="H569" s="152" t="s">
        <v>4907</v>
      </c>
      <c r="I569" s="155">
        <v>140</v>
      </c>
      <c r="J569" s="139" t="s">
        <v>593</v>
      </c>
      <c r="K569" s="135">
        <v>25</v>
      </c>
      <c r="L569" s="683">
        <v>1634.8</v>
      </c>
      <c r="M569" s="681">
        <f t="shared" si="53"/>
        <v>1798.2800000000002</v>
      </c>
      <c r="N569" s="137"/>
      <c r="O569" s="151"/>
      <c r="P569" s="86">
        <f t="shared" si="61"/>
        <v>0</v>
      </c>
      <c r="Q569" s="144">
        <v>4607105136106</v>
      </c>
      <c r="R569" s="140"/>
    </row>
    <row r="570" spans="1:18" ht="48" x14ac:dyDescent="0.2">
      <c r="A570" s="239">
        <v>554</v>
      </c>
      <c r="B570" s="136">
        <v>10582</v>
      </c>
      <c r="C570" s="142" t="s">
        <v>1576</v>
      </c>
      <c r="D570" s="141" t="s">
        <v>544</v>
      </c>
      <c r="E570" s="143" t="s">
        <v>543</v>
      </c>
      <c r="F570" s="163" t="str">
        <f t="shared" si="60"/>
        <v>фото</v>
      </c>
      <c r="G570" s="164"/>
      <c r="H570" s="152" t="s">
        <v>545</v>
      </c>
      <c r="I570" s="155">
        <v>150</v>
      </c>
      <c r="J570" s="139" t="s">
        <v>593</v>
      </c>
      <c r="K570" s="135">
        <v>25</v>
      </c>
      <c r="L570" s="683">
        <v>785.9</v>
      </c>
      <c r="M570" s="681">
        <f t="shared" si="53"/>
        <v>864.49</v>
      </c>
      <c r="N570" s="137"/>
      <c r="O570" s="151"/>
      <c r="P570" s="86">
        <f t="shared" si="61"/>
        <v>0</v>
      </c>
      <c r="Q570" s="144">
        <v>4607105136113</v>
      </c>
      <c r="R570" s="140"/>
    </row>
    <row r="571" spans="1:18" ht="48" x14ac:dyDescent="0.2">
      <c r="A571" s="239">
        <v>555</v>
      </c>
      <c r="B571" s="136">
        <v>11243</v>
      </c>
      <c r="C571" s="142" t="s">
        <v>1577</v>
      </c>
      <c r="D571" s="141" t="s">
        <v>546</v>
      </c>
      <c r="E571" s="143" t="s">
        <v>6341</v>
      </c>
      <c r="F571" s="163" t="str">
        <f t="shared" si="60"/>
        <v>фото</v>
      </c>
      <c r="G571" s="164"/>
      <c r="H571" s="152" t="s">
        <v>547</v>
      </c>
      <c r="I571" s="155">
        <v>150</v>
      </c>
      <c r="J571" s="139" t="s">
        <v>593</v>
      </c>
      <c r="K571" s="135">
        <v>25</v>
      </c>
      <c r="L571" s="683">
        <v>784.8</v>
      </c>
      <c r="M571" s="681">
        <f t="shared" si="53"/>
        <v>863.28</v>
      </c>
      <c r="N571" s="137"/>
      <c r="O571" s="151"/>
      <c r="P571" s="86">
        <f t="shared" si="61"/>
        <v>0</v>
      </c>
      <c r="Q571" s="144">
        <v>4607105136120</v>
      </c>
      <c r="R571" s="140"/>
    </row>
    <row r="572" spans="1:18" ht="15.75" x14ac:dyDescent="0.2">
      <c r="A572" s="239">
        <v>556</v>
      </c>
      <c r="B572" s="136">
        <v>11245</v>
      </c>
      <c r="C572" s="142" t="s">
        <v>4973</v>
      </c>
      <c r="D572" s="141" t="s">
        <v>4846</v>
      </c>
      <c r="E572" s="143" t="s">
        <v>4847</v>
      </c>
      <c r="F572" s="163" t="str">
        <f t="shared" si="60"/>
        <v>фото</v>
      </c>
      <c r="G572" s="164"/>
      <c r="H572" s="152" t="s">
        <v>4908</v>
      </c>
      <c r="I572" s="155">
        <v>150</v>
      </c>
      <c r="J572" s="139" t="s">
        <v>593</v>
      </c>
      <c r="K572" s="135">
        <v>25</v>
      </c>
      <c r="L572" s="683">
        <v>778.9</v>
      </c>
      <c r="M572" s="681">
        <f t="shared" si="53"/>
        <v>856.79000000000008</v>
      </c>
      <c r="N572" s="137"/>
      <c r="O572" s="151"/>
      <c r="P572" s="86">
        <f t="shared" si="61"/>
        <v>0</v>
      </c>
      <c r="Q572" s="144">
        <v>4607105136144</v>
      </c>
      <c r="R572" s="140"/>
    </row>
    <row r="573" spans="1:18" ht="36" x14ac:dyDescent="0.2">
      <c r="A573" s="239">
        <v>557</v>
      </c>
      <c r="B573" s="136">
        <v>11246</v>
      </c>
      <c r="C573" s="142" t="s">
        <v>6342</v>
      </c>
      <c r="D573" s="141" t="s">
        <v>6343</v>
      </c>
      <c r="E573" s="143" t="s">
        <v>6344</v>
      </c>
      <c r="F573" s="163" t="str">
        <f t="shared" si="60"/>
        <v>фото</v>
      </c>
      <c r="G573" s="164"/>
      <c r="H573" s="152" t="s">
        <v>6345</v>
      </c>
      <c r="I573" s="155">
        <v>150</v>
      </c>
      <c r="J573" s="139" t="s">
        <v>593</v>
      </c>
      <c r="K573" s="135">
        <v>25</v>
      </c>
      <c r="L573" s="683">
        <v>1634.8</v>
      </c>
      <c r="M573" s="681">
        <f t="shared" si="53"/>
        <v>1798.2800000000002</v>
      </c>
      <c r="N573" s="137"/>
      <c r="O573" s="151"/>
      <c r="P573" s="86">
        <f t="shared" si="61"/>
        <v>0</v>
      </c>
      <c r="Q573" s="144">
        <v>4607105136175</v>
      </c>
      <c r="R573" s="140"/>
    </row>
    <row r="574" spans="1:18" ht="24" x14ac:dyDescent="0.2">
      <c r="A574" s="239">
        <v>558</v>
      </c>
      <c r="B574" s="136">
        <v>11247</v>
      </c>
      <c r="C574" s="142" t="s">
        <v>6346</v>
      </c>
      <c r="D574" s="141" t="s">
        <v>6347</v>
      </c>
      <c r="E574" s="143" t="s">
        <v>6348</v>
      </c>
      <c r="F574" s="163" t="str">
        <f t="shared" si="60"/>
        <v>фото</v>
      </c>
      <c r="G574" s="164"/>
      <c r="H574" s="152" t="s">
        <v>6349</v>
      </c>
      <c r="I574" s="155">
        <v>60</v>
      </c>
      <c r="J574" s="139" t="s">
        <v>593</v>
      </c>
      <c r="K574" s="135">
        <v>25</v>
      </c>
      <c r="L574" s="683">
        <v>1601</v>
      </c>
      <c r="M574" s="681">
        <f t="shared" si="53"/>
        <v>1761.1000000000001</v>
      </c>
      <c r="N574" s="137"/>
      <c r="O574" s="151"/>
      <c r="P574" s="86">
        <f t="shared" si="61"/>
        <v>0</v>
      </c>
      <c r="Q574" s="144">
        <v>4607105136199</v>
      </c>
      <c r="R574" s="140"/>
    </row>
    <row r="575" spans="1:18" ht="48" x14ac:dyDescent="0.2">
      <c r="A575" s="239">
        <v>559</v>
      </c>
      <c r="B575" s="136">
        <v>10588</v>
      </c>
      <c r="C575" s="142" t="s">
        <v>4464</v>
      </c>
      <c r="D575" s="141" t="s">
        <v>4465</v>
      </c>
      <c r="E575" s="143" t="s">
        <v>4466</v>
      </c>
      <c r="F575" s="163" t="str">
        <f t="shared" si="60"/>
        <v>фото</v>
      </c>
      <c r="G575" s="164"/>
      <c r="H575" s="152" t="s">
        <v>4467</v>
      </c>
      <c r="I575" s="155">
        <v>140</v>
      </c>
      <c r="J575" s="139" t="s">
        <v>593</v>
      </c>
      <c r="K575" s="135">
        <v>25</v>
      </c>
      <c r="L575" s="683">
        <v>781.3</v>
      </c>
      <c r="M575" s="681">
        <f t="shared" si="53"/>
        <v>859.43000000000006</v>
      </c>
      <c r="N575" s="137"/>
      <c r="O575" s="151"/>
      <c r="P575" s="86">
        <f t="shared" si="61"/>
        <v>0</v>
      </c>
      <c r="Q575" s="144">
        <v>4607105136236</v>
      </c>
      <c r="R575" s="140"/>
    </row>
    <row r="576" spans="1:18" ht="15.75" x14ac:dyDescent="0.2">
      <c r="A576" s="239">
        <v>560</v>
      </c>
      <c r="B576" s="136">
        <v>11249</v>
      </c>
      <c r="C576" s="142" t="s">
        <v>4974</v>
      </c>
      <c r="D576" s="141" t="s">
        <v>4848</v>
      </c>
      <c r="E576" s="143" t="s">
        <v>4849</v>
      </c>
      <c r="F576" s="163" t="str">
        <f t="shared" si="60"/>
        <v>фото</v>
      </c>
      <c r="G576" s="164"/>
      <c r="H576" s="152" t="s">
        <v>4909</v>
      </c>
      <c r="I576" s="155">
        <v>160</v>
      </c>
      <c r="J576" s="139" t="s">
        <v>593</v>
      </c>
      <c r="K576" s="135">
        <v>25</v>
      </c>
      <c r="L576" s="683">
        <v>781.3</v>
      </c>
      <c r="M576" s="681">
        <f t="shared" si="53"/>
        <v>859.43000000000006</v>
      </c>
      <c r="N576" s="137"/>
      <c r="O576" s="151"/>
      <c r="P576" s="86">
        <f t="shared" si="61"/>
        <v>0</v>
      </c>
      <c r="Q576" s="144">
        <v>4607105136243</v>
      </c>
      <c r="R576" s="140"/>
    </row>
    <row r="577" spans="1:18" ht="15.75" x14ac:dyDescent="0.2">
      <c r="A577" s="239">
        <v>561</v>
      </c>
      <c r="B577" s="136">
        <v>11250</v>
      </c>
      <c r="C577" s="142" t="s">
        <v>6350</v>
      </c>
      <c r="D577" s="141" t="s">
        <v>6351</v>
      </c>
      <c r="E577" s="143" t="s">
        <v>6352</v>
      </c>
      <c r="F577" s="163" t="str">
        <f t="shared" si="60"/>
        <v>фото</v>
      </c>
      <c r="G577" s="164"/>
      <c r="H577" s="152" t="s">
        <v>6353</v>
      </c>
      <c r="I577" s="155">
        <v>120</v>
      </c>
      <c r="J577" s="139" t="s">
        <v>593</v>
      </c>
      <c r="K577" s="135">
        <v>25</v>
      </c>
      <c r="L577" s="683">
        <v>1630.2</v>
      </c>
      <c r="M577" s="681">
        <f t="shared" si="53"/>
        <v>1793.2200000000003</v>
      </c>
      <c r="N577" s="137"/>
      <c r="O577" s="151"/>
      <c r="P577" s="86">
        <f t="shared" si="61"/>
        <v>0</v>
      </c>
      <c r="Q577" s="144">
        <v>4607105136250</v>
      </c>
      <c r="R577" s="140"/>
    </row>
    <row r="578" spans="1:18" ht="15.75" x14ac:dyDescent="0.2">
      <c r="A578" s="239">
        <v>562</v>
      </c>
      <c r="B578" s="233"/>
      <c r="C578" s="233"/>
      <c r="D578" s="234" t="s">
        <v>548</v>
      </c>
      <c r="E578" s="234"/>
      <c r="F578" s="234"/>
      <c r="G578" s="234"/>
      <c r="H578" s="238"/>
      <c r="I578" s="235"/>
      <c r="J578" s="236"/>
      <c r="K578" s="236"/>
      <c r="L578" s="682"/>
      <c r="M578" s="681">
        <f t="shared" si="53"/>
        <v>0</v>
      </c>
      <c r="N578" s="238"/>
      <c r="O578" s="238"/>
      <c r="P578" s="238"/>
      <c r="Q578" s="238"/>
      <c r="R578" s="238"/>
    </row>
    <row r="579" spans="1:18" ht="15.75" x14ac:dyDescent="0.2">
      <c r="A579" s="239">
        <v>563</v>
      </c>
      <c r="B579" s="233"/>
      <c r="C579" s="233"/>
      <c r="D579" s="234" t="s">
        <v>377</v>
      </c>
      <c r="E579" s="234"/>
      <c r="F579" s="234"/>
      <c r="G579" s="234"/>
      <c r="H579" s="238"/>
      <c r="I579" s="235"/>
      <c r="J579" s="236"/>
      <c r="K579" s="236"/>
      <c r="L579" s="682"/>
      <c r="M579" s="681">
        <f t="shared" si="53"/>
        <v>0</v>
      </c>
      <c r="N579" s="238"/>
      <c r="O579" s="238"/>
      <c r="P579" s="238"/>
      <c r="Q579" s="238"/>
      <c r="R579" s="238"/>
    </row>
    <row r="580" spans="1:18" ht="15.75" x14ac:dyDescent="0.2">
      <c r="A580" s="239">
        <v>564</v>
      </c>
      <c r="B580" s="136">
        <v>13769</v>
      </c>
      <c r="C580" s="142" t="s">
        <v>6030</v>
      </c>
      <c r="D580" s="141" t="s">
        <v>6354</v>
      </c>
      <c r="E580" s="143" t="s">
        <v>6355</v>
      </c>
      <c r="F580" s="163" t="str">
        <f t="shared" ref="F580:F588" si="62">HYPERLINK("http://www.gardenbulbs.ru/images/Lilium_CL/thumbnails/"&amp;C580&amp;".jpg","фото")</f>
        <v>фото</v>
      </c>
      <c r="G580" s="164"/>
      <c r="H580" s="152" t="s">
        <v>6033</v>
      </c>
      <c r="I580" s="155">
        <v>120</v>
      </c>
      <c r="J580" s="139" t="s">
        <v>596</v>
      </c>
      <c r="K580" s="135">
        <v>25</v>
      </c>
      <c r="L580" s="683">
        <v>1557.2</v>
      </c>
      <c r="M580" s="681">
        <f t="shared" si="53"/>
        <v>1712.9200000000003</v>
      </c>
      <c r="N580" s="137"/>
      <c r="O580" s="151"/>
      <c r="P580" s="86">
        <f t="shared" ref="P580:P588" si="63">IF(ISERROR(L580*O580),0,L580*O580)</f>
        <v>0</v>
      </c>
      <c r="Q580" s="144">
        <v>4607105156630</v>
      </c>
      <c r="R580" s="140"/>
    </row>
    <row r="581" spans="1:18" ht="15.75" x14ac:dyDescent="0.2">
      <c r="A581" s="239">
        <v>565</v>
      </c>
      <c r="B581" s="136">
        <v>11255</v>
      </c>
      <c r="C581" s="142" t="s">
        <v>6356</v>
      </c>
      <c r="D581" s="141" t="s">
        <v>6357</v>
      </c>
      <c r="E581" s="143" t="s">
        <v>6358</v>
      </c>
      <c r="F581" s="163" t="str">
        <f t="shared" si="62"/>
        <v>фото</v>
      </c>
      <c r="G581" s="164"/>
      <c r="H581" s="152" t="s">
        <v>6359</v>
      </c>
      <c r="I581" s="155">
        <v>110</v>
      </c>
      <c r="J581" s="139" t="s">
        <v>1452</v>
      </c>
      <c r="K581" s="135">
        <v>25</v>
      </c>
      <c r="L581" s="683">
        <v>1137.0999999999999</v>
      </c>
      <c r="M581" s="681">
        <f t="shared" si="53"/>
        <v>1250.81</v>
      </c>
      <c r="N581" s="137"/>
      <c r="O581" s="151"/>
      <c r="P581" s="86">
        <f t="shared" si="63"/>
        <v>0</v>
      </c>
      <c r="Q581" s="144">
        <v>4607105136311</v>
      </c>
      <c r="R581" s="140"/>
    </row>
    <row r="582" spans="1:18" ht="15.75" x14ac:dyDescent="0.2">
      <c r="A582" s="239">
        <v>566</v>
      </c>
      <c r="B582" s="136">
        <v>13771</v>
      </c>
      <c r="C582" s="142" t="s">
        <v>4949</v>
      </c>
      <c r="D582" s="141" t="s">
        <v>6360</v>
      </c>
      <c r="E582" s="143" t="s">
        <v>6361</v>
      </c>
      <c r="F582" s="163" t="str">
        <f t="shared" si="62"/>
        <v>фото</v>
      </c>
      <c r="G582" s="164"/>
      <c r="H582" s="152" t="s">
        <v>6362</v>
      </c>
      <c r="I582" s="155">
        <v>120</v>
      </c>
      <c r="J582" s="139" t="s">
        <v>596</v>
      </c>
      <c r="K582" s="135">
        <v>25</v>
      </c>
      <c r="L582" s="683">
        <v>1557.2</v>
      </c>
      <c r="M582" s="681">
        <f t="shared" si="53"/>
        <v>1712.9200000000003</v>
      </c>
      <c r="N582" s="137"/>
      <c r="O582" s="151"/>
      <c r="P582" s="86">
        <f t="shared" si="63"/>
        <v>0</v>
      </c>
      <c r="Q582" s="144">
        <v>4607105156654</v>
      </c>
      <c r="R582" s="140"/>
    </row>
    <row r="583" spans="1:18" ht="24" x14ac:dyDescent="0.2">
      <c r="A583" s="239">
        <v>567</v>
      </c>
      <c r="B583" s="136">
        <v>13774</v>
      </c>
      <c r="C583" s="142" t="s">
        <v>6037</v>
      </c>
      <c r="D583" s="141" t="s">
        <v>6363</v>
      </c>
      <c r="E583" s="143" t="s">
        <v>6364</v>
      </c>
      <c r="F583" s="163" t="str">
        <f t="shared" si="62"/>
        <v>фото</v>
      </c>
      <c r="G583" s="164"/>
      <c r="H583" s="152" t="s">
        <v>6040</v>
      </c>
      <c r="I583" s="155">
        <v>120</v>
      </c>
      <c r="J583" s="139" t="s">
        <v>1452</v>
      </c>
      <c r="K583" s="135">
        <v>25</v>
      </c>
      <c r="L583" s="683">
        <v>1428.5</v>
      </c>
      <c r="M583" s="681">
        <f t="shared" si="53"/>
        <v>1571.3500000000001</v>
      </c>
      <c r="N583" s="137"/>
      <c r="O583" s="151"/>
      <c r="P583" s="86">
        <f t="shared" si="63"/>
        <v>0</v>
      </c>
      <c r="Q583" s="144">
        <v>4607105156685</v>
      </c>
      <c r="R583" s="140"/>
    </row>
    <row r="584" spans="1:18" ht="15.75" x14ac:dyDescent="0.2">
      <c r="A584" s="239">
        <v>568</v>
      </c>
      <c r="B584" s="136">
        <v>11256</v>
      </c>
      <c r="C584" s="142" t="s">
        <v>4950</v>
      </c>
      <c r="D584" s="141" t="s">
        <v>6365</v>
      </c>
      <c r="E584" s="143" t="s">
        <v>6366</v>
      </c>
      <c r="F584" s="163" t="str">
        <f t="shared" si="62"/>
        <v>фото</v>
      </c>
      <c r="G584" s="164"/>
      <c r="H584" s="152" t="s">
        <v>6367</v>
      </c>
      <c r="I584" s="155">
        <v>110</v>
      </c>
      <c r="J584" s="139" t="s">
        <v>1452</v>
      </c>
      <c r="K584" s="135">
        <v>25</v>
      </c>
      <c r="L584" s="683">
        <v>1137.4000000000001</v>
      </c>
      <c r="M584" s="681">
        <f t="shared" si="53"/>
        <v>1251.1400000000001</v>
      </c>
      <c r="N584" s="137"/>
      <c r="O584" s="151"/>
      <c r="P584" s="86">
        <f t="shared" si="63"/>
        <v>0</v>
      </c>
      <c r="Q584" s="144">
        <v>4607105136328</v>
      </c>
      <c r="R584" s="140"/>
    </row>
    <row r="585" spans="1:18" ht="36" x14ac:dyDescent="0.2">
      <c r="A585" s="239">
        <v>569</v>
      </c>
      <c r="B585" s="136">
        <v>13777</v>
      </c>
      <c r="C585" s="142" t="s">
        <v>4952</v>
      </c>
      <c r="D585" s="141" t="s">
        <v>6368</v>
      </c>
      <c r="E585" s="143" t="s">
        <v>6369</v>
      </c>
      <c r="F585" s="163" t="str">
        <f t="shared" si="62"/>
        <v>фото</v>
      </c>
      <c r="G585" s="164"/>
      <c r="H585" s="152" t="s">
        <v>4887</v>
      </c>
      <c r="I585" s="155">
        <v>110</v>
      </c>
      <c r="J585" s="139" t="s">
        <v>1452</v>
      </c>
      <c r="K585" s="135">
        <v>25</v>
      </c>
      <c r="L585" s="683">
        <v>1507.1</v>
      </c>
      <c r="M585" s="681">
        <f t="shared" si="53"/>
        <v>1657.81</v>
      </c>
      <c r="N585" s="137"/>
      <c r="O585" s="151"/>
      <c r="P585" s="86">
        <f t="shared" si="63"/>
        <v>0</v>
      </c>
      <c r="Q585" s="144">
        <v>4607105156715</v>
      </c>
      <c r="R585" s="140"/>
    </row>
    <row r="586" spans="1:18" ht="15.75" x14ac:dyDescent="0.2">
      <c r="A586" s="239">
        <v>570</v>
      </c>
      <c r="B586" s="136">
        <v>10597</v>
      </c>
      <c r="C586" s="142" t="s">
        <v>6041</v>
      </c>
      <c r="D586" s="141" t="s">
        <v>6370</v>
      </c>
      <c r="E586" s="143" t="s">
        <v>6371</v>
      </c>
      <c r="F586" s="163" t="str">
        <f t="shared" si="62"/>
        <v>фото</v>
      </c>
      <c r="G586" s="164"/>
      <c r="H586" s="152" t="s">
        <v>6044</v>
      </c>
      <c r="I586" s="155">
        <v>120</v>
      </c>
      <c r="J586" s="139" t="s">
        <v>1452</v>
      </c>
      <c r="K586" s="135">
        <v>25</v>
      </c>
      <c r="L586" s="683">
        <v>1034.4000000000001</v>
      </c>
      <c r="M586" s="681">
        <f t="shared" si="53"/>
        <v>1137.8400000000001</v>
      </c>
      <c r="N586" s="137"/>
      <c r="O586" s="151"/>
      <c r="P586" s="86">
        <f t="shared" si="63"/>
        <v>0</v>
      </c>
      <c r="Q586" s="144">
        <v>4607105136441</v>
      </c>
      <c r="R586" s="140"/>
    </row>
    <row r="587" spans="1:18" ht="24" x14ac:dyDescent="0.2">
      <c r="A587" s="239">
        <v>571</v>
      </c>
      <c r="B587" s="136">
        <v>10609</v>
      </c>
      <c r="C587" s="142" t="s">
        <v>4269</v>
      </c>
      <c r="D587" s="141" t="s">
        <v>4480</v>
      </c>
      <c r="E587" s="143" t="s">
        <v>4481</v>
      </c>
      <c r="F587" s="163" t="str">
        <f t="shared" si="62"/>
        <v>фото</v>
      </c>
      <c r="G587" s="164"/>
      <c r="H587" s="152" t="s">
        <v>4270</v>
      </c>
      <c r="I587" s="155">
        <v>90</v>
      </c>
      <c r="J587" s="139" t="s">
        <v>596</v>
      </c>
      <c r="K587" s="135">
        <v>25</v>
      </c>
      <c r="L587" s="683">
        <v>1450.1</v>
      </c>
      <c r="M587" s="681">
        <f t="shared" si="53"/>
        <v>1595.1100000000001</v>
      </c>
      <c r="N587" s="137"/>
      <c r="O587" s="151"/>
      <c r="P587" s="86">
        <f t="shared" si="63"/>
        <v>0</v>
      </c>
      <c r="Q587" s="144">
        <v>4607105136601</v>
      </c>
      <c r="R587" s="140"/>
    </row>
    <row r="588" spans="1:18" ht="24" x14ac:dyDescent="0.2">
      <c r="A588" s="239">
        <v>572</v>
      </c>
      <c r="B588" s="136">
        <v>13781</v>
      </c>
      <c r="C588" s="142" t="s">
        <v>6372</v>
      </c>
      <c r="D588" s="141" t="s">
        <v>6373</v>
      </c>
      <c r="E588" s="143" t="s">
        <v>6374</v>
      </c>
      <c r="F588" s="163" t="str">
        <f t="shared" si="62"/>
        <v>фото</v>
      </c>
      <c r="G588" s="164"/>
      <c r="H588" s="152" t="s">
        <v>6375</v>
      </c>
      <c r="I588" s="155">
        <v>110</v>
      </c>
      <c r="J588" s="139" t="s">
        <v>1452</v>
      </c>
      <c r="K588" s="135">
        <v>25</v>
      </c>
      <c r="L588" s="683">
        <v>1172.4000000000001</v>
      </c>
      <c r="M588" s="681">
        <f t="shared" si="53"/>
        <v>1289.6400000000001</v>
      </c>
      <c r="N588" s="137"/>
      <c r="O588" s="151"/>
      <c r="P588" s="86">
        <f t="shared" si="63"/>
        <v>0</v>
      </c>
      <c r="Q588" s="144">
        <v>4607105156753</v>
      </c>
      <c r="R588" s="140"/>
    </row>
    <row r="589" spans="1:18" ht="15.75" x14ac:dyDescent="0.2">
      <c r="A589" s="239">
        <v>573</v>
      </c>
      <c r="B589" s="233"/>
      <c r="C589" s="233"/>
      <c r="D589" s="234" t="s">
        <v>549</v>
      </c>
      <c r="E589" s="234"/>
      <c r="F589" s="234"/>
      <c r="G589" s="234"/>
      <c r="H589" s="238"/>
      <c r="I589" s="235"/>
      <c r="J589" s="236"/>
      <c r="K589" s="236"/>
      <c r="L589" s="682"/>
      <c r="M589" s="681">
        <f t="shared" si="53"/>
        <v>0</v>
      </c>
      <c r="N589" s="238"/>
      <c r="O589" s="238"/>
      <c r="P589" s="238"/>
      <c r="Q589" s="238"/>
      <c r="R589" s="238"/>
    </row>
    <row r="590" spans="1:18" ht="36" x14ac:dyDescent="0.2">
      <c r="A590" s="239">
        <v>574</v>
      </c>
      <c r="B590" s="136">
        <v>10591</v>
      </c>
      <c r="C590" s="142" t="s">
        <v>4275</v>
      </c>
      <c r="D590" s="141" t="s">
        <v>4468</v>
      </c>
      <c r="E590" s="143" t="s">
        <v>4469</v>
      </c>
      <c r="F590" s="163" t="str">
        <f t="shared" ref="F590:F610" si="64">HYPERLINK("http://www.gardenbulbs.ru/images/Lilium_CL/thumbnails/"&amp;C590&amp;".jpg","фото")</f>
        <v>фото</v>
      </c>
      <c r="G590" s="164"/>
      <c r="H590" s="152" t="s">
        <v>4470</v>
      </c>
      <c r="I590" s="155">
        <v>140</v>
      </c>
      <c r="J590" s="139" t="s">
        <v>596</v>
      </c>
      <c r="K590" s="135">
        <v>25</v>
      </c>
      <c r="L590" s="683">
        <v>1115.8</v>
      </c>
      <c r="M590" s="681">
        <f t="shared" si="53"/>
        <v>1227.3800000000001</v>
      </c>
      <c r="N590" s="137"/>
      <c r="O590" s="151"/>
      <c r="P590" s="86">
        <f t="shared" ref="P590:P610" si="65">IF(ISERROR(L590*O590),0,L590*O590)</f>
        <v>0</v>
      </c>
      <c r="Q590" s="144">
        <v>4607105136359</v>
      </c>
      <c r="R590" s="140"/>
    </row>
    <row r="591" spans="1:18" ht="36" x14ac:dyDescent="0.2">
      <c r="A591" s="239">
        <v>575</v>
      </c>
      <c r="B591" s="136">
        <v>13782</v>
      </c>
      <c r="C591" s="142" t="s">
        <v>6097</v>
      </c>
      <c r="D591" s="141" t="s">
        <v>6376</v>
      </c>
      <c r="E591" s="143" t="s">
        <v>6377</v>
      </c>
      <c r="F591" s="163" t="str">
        <f t="shared" si="64"/>
        <v>фото</v>
      </c>
      <c r="G591" s="164"/>
      <c r="H591" s="152" t="s">
        <v>6100</v>
      </c>
      <c r="I591" s="155">
        <v>120</v>
      </c>
      <c r="J591" s="139" t="s">
        <v>596</v>
      </c>
      <c r="K591" s="135">
        <v>25</v>
      </c>
      <c r="L591" s="683">
        <v>1222.2</v>
      </c>
      <c r="M591" s="681">
        <f t="shared" si="53"/>
        <v>1344.42</v>
      </c>
      <c r="N591" s="137"/>
      <c r="O591" s="151"/>
      <c r="P591" s="86">
        <f t="shared" si="65"/>
        <v>0</v>
      </c>
      <c r="Q591" s="144">
        <v>4607105156760</v>
      </c>
      <c r="R591" s="140"/>
    </row>
    <row r="592" spans="1:18" ht="24" x14ac:dyDescent="0.2">
      <c r="A592" s="239">
        <v>576</v>
      </c>
      <c r="B592" s="136">
        <v>11257</v>
      </c>
      <c r="C592" s="142" t="s">
        <v>1518</v>
      </c>
      <c r="D592" s="141" t="s">
        <v>4471</v>
      </c>
      <c r="E592" s="143" t="s">
        <v>4472</v>
      </c>
      <c r="F592" s="163" t="str">
        <f t="shared" si="64"/>
        <v>фото</v>
      </c>
      <c r="G592" s="164"/>
      <c r="H592" s="152" t="s">
        <v>4473</v>
      </c>
      <c r="I592" s="155">
        <v>110</v>
      </c>
      <c r="J592" s="139" t="s">
        <v>596</v>
      </c>
      <c r="K592" s="135">
        <v>25</v>
      </c>
      <c r="L592" s="683">
        <v>1080.2</v>
      </c>
      <c r="M592" s="681">
        <f t="shared" si="53"/>
        <v>1188.2200000000003</v>
      </c>
      <c r="N592" s="137"/>
      <c r="O592" s="151"/>
      <c r="P592" s="86">
        <f t="shared" si="65"/>
        <v>0</v>
      </c>
      <c r="Q592" s="144">
        <v>4607105136373</v>
      </c>
      <c r="R592" s="140"/>
    </row>
    <row r="593" spans="1:18" ht="24" x14ac:dyDescent="0.2">
      <c r="A593" s="239">
        <v>577</v>
      </c>
      <c r="B593" s="136">
        <v>10593</v>
      </c>
      <c r="C593" s="142" t="s">
        <v>2453</v>
      </c>
      <c r="D593" s="141" t="s">
        <v>6378</v>
      </c>
      <c r="E593" s="143" t="s">
        <v>6379</v>
      </c>
      <c r="F593" s="163" t="str">
        <f t="shared" si="64"/>
        <v>фото</v>
      </c>
      <c r="G593" s="164"/>
      <c r="H593" s="152" t="s">
        <v>2424</v>
      </c>
      <c r="I593" s="155">
        <v>110</v>
      </c>
      <c r="J593" s="139" t="s">
        <v>596</v>
      </c>
      <c r="K593" s="135">
        <v>25</v>
      </c>
      <c r="L593" s="683">
        <v>1246.3</v>
      </c>
      <c r="M593" s="681">
        <f t="shared" si="53"/>
        <v>1370.93</v>
      </c>
      <c r="N593" s="137"/>
      <c r="O593" s="151"/>
      <c r="P593" s="86">
        <f t="shared" si="65"/>
        <v>0</v>
      </c>
      <c r="Q593" s="144">
        <v>4607105136380</v>
      </c>
      <c r="R593" s="140"/>
    </row>
    <row r="594" spans="1:18" ht="36" x14ac:dyDescent="0.2">
      <c r="A594" s="239">
        <v>578</v>
      </c>
      <c r="B594" s="136">
        <v>11258</v>
      </c>
      <c r="C594" s="142" t="s">
        <v>2942</v>
      </c>
      <c r="D594" s="141" t="s">
        <v>6380</v>
      </c>
      <c r="E594" s="143" t="s">
        <v>6381</v>
      </c>
      <c r="F594" s="163" t="str">
        <f t="shared" si="64"/>
        <v>фото</v>
      </c>
      <c r="G594" s="164"/>
      <c r="H594" s="152" t="s">
        <v>2945</v>
      </c>
      <c r="I594" s="155">
        <v>110</v>
      </c>
      <c r="J594" s="139" t="s">
        <v>596</v>
      </c>
      <c r="K594" s="135">
        <v>25</v>
      </c>
      <c r="L594" s="683">
        <v>1367.4</v>
      </c>
      <c r="M594" s="681">
        <f t="shared" si="53"/>
        <v>1504.1400000000003</v>
      </c>
      <c r="N594" s="137"/>
      <c r="O594" s="151"/>
      <c r="P594" s="86">
        <f t="shared" si="65"/>
        <v>0</v>
      </c>
      <c r="Q594" s="144">
        <v>4607105136397</v>
      </c>
      <c r="R594" s="140"/>
    </row>
    <row r="595" spans="1:18" ht="36" x14ac:dyDescent="0.2">
      <c r="A595" s="239">
        <v>579</v>
      </c>
      <c r="B595" s="136">
        <v>13783</v>
      </c>
      <c r="C595" s="142" t="s">
        <v>6382</v>
      </c>
      <c r="D595" s="141" t="s">
        <v>6383</v>
      </c>
      <c r="E595" s="143" t="s">
        <v>6384</v>
      </c>
      <c r="F595" s="163" t="str">
        <f t="shared" si="64"/>
        <v>фото</v>
      </c>
      <c r="G595" s="164"/>
      <c r="H595" s="152" t="s">
        <v>6385</v>
      </c>
      <c r="I595" s="155">
        <v>110</v>
      </c>
      <c r="J595" s="139" t="s">
        <v>6386</v>
      </c>
      <c r="K595" s="135">
        <v>25</v>
      </c>
      <c r="L595" s="683">
        <v>1402.3</v>
      </c>
      <c r="M595" s="681">
        <f t="shared" ref="M595:M644" si="66">L595*1.1</f>
        <v>1542.53</v>
      </c>
      <c r="N595" s="137"/>
      <c r="O595" s="151"/>
      <c r="P595" s="86">
        <f t="shared" si="65"/>
        <v>0</v>
      </c>
      <c r="Q595" s="144">
        <v>4607105156777</v>
      </c>
      <c r="R595" s="140"/>
    </row>
    <row r="596" spans="1:18" ht="24" x14ac:dyDescent="0.2">
      <c r="A596" s="239">
        <v>580</v>
      </c>
      <c r="B596" s="136">
        <v>10594</v>
      </c>
      <c r="C596" s="142" t="s">
        <v>3622</v>
      </c>
      <c r="D596" s="141" t="s">
        <v>6387</v>
      </c>
      <c r="E596" s="143" t="s">
        <v>6388</v>
      </c>
      <c r="F596" s="163" t="str">
        <f t="shared" si="64"/>
        <v>фото</v>
      </c>
      <c r="G596" s="164"/>
      <c r="H596" s="152" t="s">
        <v>3625</v>
      </c>
      <c r="I596" s="155">
        <v>105</v>
      </c>
      <c r="J596" s="139" t="s">
        <v>596</v>
      </c>
      <c r="K596" s="135">
        <v>25</v>
      </c>
      <c r="L596" s="683">
        <v>1244</v>
      </c>
      <c r="M596" s="681">
        <f t="shared" si="66"/>
        <v>1368.4</v>
      </c>
      <c r="N596" s="137"/>
      <c r="O596" s="151"/>
      <c r="P596" s="86">
        <f t="shared" si="65"/>
        <v>0</v>
      </c>
      <c r="Q596" s="144">
        <v>4607105136403</v>
      </c>
      <c r="R596" s="140"/>
    </row>
    <row r="597" spans="1:18" ht="36" x14ac:dyDescent="0.2">
      <c r="A597" s="239">
        <v>581</v>
      </c>
      <c r="B597" s="136">
        <v>11259</v>
      </c>
      <c r="C597" s="142" t="s">
        <v>3630</v>
      </c>
      <c r="D597" s="141" t="s">
        <v>6389</v>
      </c>
      <c r="E597" s="143" t="s">
        <v>6390</v>
      </c>
      <c r="F597" s="163" t="str">
        <f t="shared" si="64"/>
        <v>фото</v>
      </c>
      <c r="G597" s="164"/>
      <c r="H597" s="152" t="s">
        <v>3633</v>
      </c>
      <c r="I597" s="155">
        <v>110</v>
      </c>
      <c r="J597" s="139" t="s">
        <v>596</v>
      </c>
      <c r="K597" s="135">
        <v>25</v>
      </c>
      <c r="L597" s="683">
        <v>1367.4</v>
      </c>
      <c r="M597" s="681">
        <f t="shared" si="66"/>
        <v>1504.1400000000003</v>
      </c>
      <c r="N597" s="137"/>
      <c r="O597" s="151"/>
      <c r="P597" s="86">
        <f t="shared" si="65"/>
        <v>0</v>
      </c>
      <c r="Q597" s="144">
        <v>4607105136434</v>
      </c>
      <c r="R597" s="140"/>
    </row>
    <row r="598" spans="1:18" ht="36" x14ac:dyDescent="0.2">
      <c r="A598" s="239">
        <v>582</v>
      </c>
      <c r="B598" s="136">
        <v>13785</v>
      </c>
      <c r="C598" s="142" t="s">
        <v>1522</v>
      </c>
      <c r="D598" s="141" t="s">
        <v>6391</v>
      </c>
      <c r="E598" s="143" t="s">
        <v>6392</v>
      </c>
      <c r="F598" s="163" t="str">
        <f t="shared" si="64"/>
        <v>фото</v>
      </c>
      <c r="G598" s="164"/>
      <c r="H598" s="152" t="s">
        <v>397</v>
      </c>
      <c r="I598" s="155">
        <v>100</v>
      </c>
      <c r="J598" s="139" t="s">
        <v>596</v>
      </c>
      <c r="K598" s="135">
        <v>25</v>
      </c>
      <c r="L598" s="683">
        <v>1309.2</v>
      </c>
      <c r="M598" s="681">
        <f t="shared" si="66"/>
        <v>1440.1200000000001</v>
      </c>
      <c r="N598" s="137"/>
      <c r="O598" s="151"/>
      <c r="P598" s="86">
        <f t="shared" si="65"/>
        <v>0</v>
      </c>
      <c r="Q598" s="144">
        <v>4607105156791</v>
      </c>
      <c r="R598" s="140"/>
    </row>
    <row r="599" spans="1:18" ht="36" x14ac:dyDescent="0.2">
      <c r="A599" s="239">
        <v>583</v>
      </c>
      <c r="B599" s="136">
        <v>10598</v>
      </c>
      <c r="C599" s="142" t="s">
        <v>1523</v>
      </c>
      <c r="D599" s="141" t="s">
        <v>4474</v>
      </c>
      <c r="E599" s="143" t="s">
        <v>4475</v>
      </c>
      <c r="F599" s="163" t="str">
        <f t="shared" si="64"/>
        <v>фото</v>
      </c>
      <c r="G599" s="164"/>
      <c r="H599" s="152" t="s">
        <v>436</v>
      </c>
      <c r="I599" s="155">
        <v>120</v>
      </c>
      <c r="J599" s="139" t="s">
        <v>596</v>
      </c>
      <c r="K599" s="135">
        <v>25</v>
      </c>
      <c r="L599" s="683">
        <v>1325.5</v>
      </c>
      <c r="M599" s="681">
        <f t="shared" si="66"/>
        <v>1458.0500000000002</v>
      </c>
      <c r="N599" s="137"/>
      <c r="O599" s="151"/>
      <c r="P599" s="86">
        <f t="shared" si="65"/>
        <v>0</v>
      </c>
      <c r="Q599" s="144">
        <v>4607105136458</v>
      </c>
      <c r="R599" s="140"/>
    </row>
    <row r="600" spans="1:18" ht="24" x14ac:dyDescent="0.2">
      <c r="A600" s="239">
        <v>584</v>
      </c>
      <c r="B600" s="136">
        <v>11260</v>
      </c>
      <c r="C600" s="142" t="s">
        <v>4305</v>
      </c>
      <c r="D600" s="141" t="s">
        <v>6393</v>
      </c>
      <c r="E600" s="143" t="s">
        <v>6394</v>
      </c>
      <c r="F600" s="163" t="str">
        <f t="shared" si="64"/>
        <v>фото</v>
      </c>
      <c r="G600" s="164"/>
      <c r="H600" s="152" t="s">
        <v>4308</v>
      </c>
      <c r="I600" s="155">
        <v>120</v>
      </c>
      <c r="J600" s="139" t="s">
        <v>596</v>
      </c>
      <c r="K600" s="135">
        <v>25</v>
      </c>
      <c r="L600" s="683">
        <v>1367.4</v>
      </c>
      <c r="M600" s="681">
        <f t="shared" si="66"/>
        <v>1504.1400000000003</v>
      </c>
      <c r="N600" s="137"/>
      <c r="O600" s="151"/>
      <c r="P600" s="86">
        <f t="shared" si="65"/>
        <v>0</v>
      </c>
      <c r="Q600" s="144">
        <v>4607105136465</v>
      </c>
      <c r="R600" s="140"/>
    </row>
    <row r="601" spans="1:18" ht="15.75" x14ac:dyDescent="0.2">
      <c r="A601" s="239">
        <v>585</v>
      </c>
      <c r="B601" s="136">
        <v>10599</v>
      </c>
      <c r="C601" s="142" t="s">
        <v>4975</v>
      </c>
      <c r="D601" s="141" t="s">
        <v>4850</v>
      </c>
      <c r="E601" s="143" t="s">
        <v>4851</v>
      </c>
      <c r="F601" s="163" t="str">
        <f t="shared" si="64"/>
        <v>фото</v>
      </c>
      <c r="G601" s="164"/>
      <c r="H601" s="152" t="s">
        <v>2968</v>
      </c>
      <c r="I601" s="155">
        <v>110</v>
      </c>
      <c r="J601" s="139" t="s">
        <v>596</v>
      </c>
      <c r="K601" s="135">
        <v>25</v>
      </c>
      <c r="L601" s="683">
        <v>1367.4</v>
      </c>
      <c r="M601" s="681">
        <f t="shared" si="66"/>
        <v>1504.1400000000003</v>
      </c>
      <c r="N601" s="137"/>
      <c r="O601" s="151"/>
      <c r="P601" s="86">
        <f t="shared" si="65"/>
        <v>0</v>
      </c>
      <c r="Q601" s="144">
        <v>4607105136472</v>
      </c>
      <c r="R601" s="140"/>
    </row>
    <row r="602" spans="1:18" ht="24" x14ac:dyDescent="0.2">
      <c r="A602" s="239">
        <v>586</v>
      </c>
      <c r="B602" s="136">
        <v>10600</v>
      </c>
      <c r="C602" s="142" t="s">
        <v>4309</v>
      </c>
      <c r="D602" s="141" t="s">
        <v>4476</v>
      </c>
      <c r="E602" s="143" t="s">
        <v>4477</v>
      </c>
      <c r="F602" s="163" t="str">
        <f t="shared" si="64"/>
        <v>фото</v>
      </c>
      <c r="G602" s="164"/>
      <c r="H602" s="152" t="s">
        <v>4312</v>
      </c>
      <c r="I602" s="155">
        <v>130</v>
      </c>
      <c r="J602" s="139" t="s">
        <v>596</v>
      </c>
      <c r="K602" s="135">
        <v>25</v>
      </c>
      <c r="L602" s="683">
        <v>1139.2</v>
      </c>
      <c r="M602" s="681">
        <f t="shared" si="66"/>
        <v>1253.1200000000001</v>
      </c>
      <c r="N602" s="137"/>
      <c r="O602" s="151"/>
      <c r="P602" s="86">
        <f t="shared" si="65"/>
        <v>0</v>
      </c>
      <c r="Q602" s="144">
        <v>4607105136489</v>
      </c>
      <c r="R602" s="140"/>
    </row>
    <row r="603" spans="1:18" ht="24" x14ac:dyDescent="0.2">
      <c r="A603" s="239">
        <v>587</v>
      </c>
      <c r="B603" s="136">
        <v>10601</v>
      </c>
      <c r="C603" s="142" t="s">
        <v>6142</v>
      </c>
      <c r="D603" s="141" t="s">
        <v>6395</v>
      </c>
      <c r="E603" s="143" t="s">
        <v>6396</v>
      </c>
      <c r="F603" s="163" t="str">
        <f t="shared" si="64"/>
        <v>фото</v>
      </c>
      <c r="G603" s="164"/>
      <c r="H603" s="152" t="s">
        <v>6145</v>
      </c>
      <c r="I603" s="155">
        <v>110</v>
      </c>
      <c r="J603" s="139" t="s">
        <v>596</v>
      </c>
      <c r="K603" s="135">
        <v>25</v>
      </c>
      <c r="L603" s="683">
        <v>1367.4</v>
      </c>
      <c r="M603" s="681">
        <f t="shared" si="66"/>
        <v>1504.1400000000003</v>
      </c>
      <c r="N603" s="137"/>
      <c r="O603" s="151"/>
      <c r="P603" s="86">
        <f t="shared" si="65"/>
        <v>0</v>
      </c>
      <c r="Q603" s="144">
        <v>4607105136502</v>
      </c>
      <c r="R603" s="140"/>
    </row>
    <row r="604" spans="1:18" ht="24" x14ac:dyDescent="0.2">
      <c r="A604" s="239">
        <v>588</v>
      </c>
      <c r="B604" s="136">
        <v>10602</v>
      </c>
      <c r="C604" s="142" t="s">
        <v>1525</v>
      </c>
      <c r="D604" s="141" t="s">
        <v>6397</v>
      </c>
      <c r="E604" s="143" t="s">
        <v>6398</v>
      </c>
      <c r="F604" s="163" t="str">
        <f t="shared" si="64"/>
        <v>фото</v>
      </c>
      <c r="G604" s="164"/>
      <c r="H604" s="152" t="s">
        <v>400</v>
      </c>
      <c r="I604" s="155">
        <v>100</v>
      </c>
      <c r="J604" s="139" t="s">
        <v>596</v>
      </c>
      <c r="K604" s="135">
        <v>25</v>
      </c>
      <c r="L604" s="683">
        <v>1239.3</v>
      </c>
      <c r="M604" s="681">
        <f t="shared" si="66"/>
        <v>1363.23</v>
      </c>
      <c r="N604" s="137"/>
      <c r="O604" s="151"/>
      <c r="P604" s="86">
        <f t="shared" si="65"/>
        <v>0</v>
      </c>
      <c r="Q604" s="144">
        <v>4607105136519</v>
      </c>
      <c r="R604" s="140"/>
    </row>
    <row r="605" spans="1:18" ht="36" x14ac:dyDescent="0.2">
      <c r="A605" s="239">
        <v>589</v>
      </c>
      <c r="B605" s="136">
        <v>10603</v>
      </c>
      <c r="C605" s="142" t="s">
        <v>1529</v>
      </c>
      <c r="D605" s="141" t="s">
        <v>6399</v>
      </c>
      <c r="E605" s="143" t="s">
        <v>6400</v>
      </c>
      <c r="F605" s="163" t="str">
        <f t="shared" si="64"/>
        <v>фото</v>
      </c>
      <c r="G605" s="164"/>
      <c r="H605" s="152" t="s">
        <v>407</v>
      </c>
      <c r="I605" s="155">
        <v>115</v>
      </c>
      <c r="J605" s="139" t="s">
        <v>596</v>
      </c>
      <c r="K605" s="135">
        <v>25</v>
      </c>
      <c r="L605" s="683">
        <v>1099.5999999999999</v>
      </c>
      <c r="M605" s="681">
        <f t="shared" si="66"/>
        <v>1209.56</v>
      </c>
      <c r="N605" s="137"/>
      <c r="O605" s="151"/>
      <c r="P605" s="86">
        <f t="shared" si="65"/>
        <v>0</v>
      </c>
      <c r="Q605" s="144">
        <v>4607105136533</v>
      </c>
      <c r="R605" s="140"/>
    </row>
    <row r="606" spans="1:18" ht="24" x14ac:dyDescent="0.2">
      <c r="A606" s="239">
        <v>590</v>
      </c>
      <c r="B606" s="136">
        <v>10605</v>
      </c>
      <c r="C606" s="142" t="s">
        <v>3644</v>
      </c>
      <c r="D606" s="141" t="s">
        <v>4478</v>
      </c>
      <c r="E606" s="143" t="s">
        <v>4479</v>
      </c>
      <c r="F606" s="163" t="str">
        <f t="shared" si="64"/>
        <v>фото</v>
      </c>
      <c r="G606" s="164"/>
      <c r="H606" s="152" t="s">
        <v>3645</v>
      </c>
      <c r="I606" s="155">
        <v>120</v>
      </c>
      <c r="J606" s="139" t="s">
        <v>596</v>
      </c>
      <c r="K606" s="135">
        <v>25</v>
      </c>
      <c r="L606" s="683">
        <v>1076.3</v>
      </c>
      <c r="M606" s="681">
        <f t="shared" si="66"/>
        <v>1183.93</v>
      </c>
      <c r="N606" s="137"/>
      <c r="O606" s="151"/>
      <c r="P606" s="86">
        <f t="shared" si="65"/>
        <v>0</v>
      </c>
      <c r="Q606" s="144">
        <v>4607105136564</v>
      </c>
      <c r="R606" s="140"/>
    </row>
    <row r="607" spans="1:18" ht="24" x14ac:dyDescent="0.2">
      <c r="A607" s="239">
        <v>591</v>
      </c>
      <c r="B607" s="136">
        <v>10607</v>
      </c>
      <c r="C607" s="142" t="s">
        <v>1530</v>
      </c>
      <c r="D607" s="141" t="s">
        <v>551</v>
      </c>
      <c r="E607" s="143" t="s">
        <v>550</v>
      </c>
      <c r="F607" s="163" t="str">
        <f t="shared" si="64"/>
        <v>фото</v>
      </c>
      <c r="G607" s="164"/>
      <c r="H607" s="152" t="s">
        <v>414</v>
      </c>
      <c r="I607" s="155">
        <v>110</v>
      </c>
      <c r="J607" s="139" t="s">
        <v>596</v>
      </c>
      <c r="K607" s="135">
        <v>25</v>
      </c>
      <c r="L607" s="683">
        <v>1194.3</v>
      </c>
      <c r="M607" s="681">
        <f t="shared" si="66"/>
        <v>1313.73</v>
      </c>
      <c r="N607" s="137"/>
      <c r="O607" s="151"/>
      <c r="P607" s="86">
        <f t="shared" si="65"/>
        <v>0</v>
      </c>
      <c r="Q607" s="144">
        <v>4607105136588</v>
      </c>
      <c r="R607" s="140"/>
    </row>
    <row r="608" spans="1:18" ht="24" x14ac:dyDescent="0.2">
      <c r="A608" s="239">
        <v>592</v>
      </c>
      <c r="B608" s="136">
        <v>10608</v>
      </c>
      <c r="C608" s="142" t="s">
        <v>1530</v>
      </c>
      <c r="D608" s="141" t="s">
        <v>6401</v>
      </c>
      <c r="E608" s="143" t="s">
        <v>6402</v>
      </c>
      <c r="F608" s="163" t="str">
        <f t="shared" si="64"/>
        <v>фото</v>
      </c>
      <c r="G608" s="164"/>
      <c r="H608" s="152" t="s">
        <v>414</v>
      </c>
      <c r="I608" s="155">
        <v>110</v>
      </c>
      <c r="J608" s="139" t="s">
        <v>6386</v>
      </c>
      <c r="K608" s="135">
        <v>25</v>
      </c>
      <c r="L608" s="683">
        <v>1318.5</v>
      </c>
      <c r="M608" s="681">
        <f t="shared" si="66"/>
        <v>1450.3500000000001</v>
      </c>
      <c r="N608" s="137"/>
      <c r="O608" s="151"/>
      <c r="P608" s="86">
        <f t="shared" si="65"/>
        <v>0</v>
      </c>
      <c r="Q608" s="144">
        <v>4607105136595</v>
      </c>
      <c r="R608" s="140"/>
    </row>
    <row r="609" spans="1:18" ht="48" x14ac:dyDescent="0.2">
      <c r="A609" s="239">
        <v>593</v>
      </c>
      <c r="B609" s="136">
        <v>13787</v>
      </c>
      <c r="C609" s="142" t="s">
        <v>2983</v>
      </c>
      <c r="D609" s="141" t="s">
        <v>6403</v>
      </c>
      <c r="E609" s="143" t="s">
        <v>6404</v>
      </c>
      <c r="F609" s="163" t="str">
        <f t="shared" si="64"/>
        <v>фото</v>
      </c>
      <c r="G609" s="164"/>
      <c r="H609" s="152" t="s">
        <v>6197</v>
      </c>
      <c r="I609" s="155">
        <v>120</v>
      </c>
      <c r="J609" s="139" t="s">
        <v>596</v>
      </c>
      <c r="K609" s="135">
        <v>25</v>
      </c>
      <c r="L609" s="683">
        <v>1325.5</v>
      </c>
      <c r="M609" s="681">
        <f t="shared" si="66"/>
        <v>1458.0500000000002</v>
      </c>
      <c r="N609" s="137"/>
      <c r="O609" s="151"/>
      <c r="P609" s="86">
        <f t="shared" si="65"/>
        <v>0</v>
      </c>
      <c r="Q609" s="144">
        <v>4607105156814</v>
      </c>
      <c r="R609" s="140"/>
    </row>
    <row r="610" spans="1:18" ht="36" x14ac:dyDescent="0.2">
      <c r="A610" s="239">
        <v>594</v>
      </c>
      <c r="B610" s="136">
        <v>11264</v>
      </c>
      <c r="C610" s="142" t="s">
        <v>1531</v>
      </c>
      <c r="D610" s="141" t="s">
        <v>6405</v>
      </c>
      <c r="E610" s="143" t="s">
        <v>6406</v>
      </c>
      <c r="F610" s="163" t="str">
        <f t="shared" si="64"/>
        <v>фото</v>
      </c>
      <c r="G610" s="164"/>
      <c r="H610" s="152" t="s">
        <v>420</v>
      </c>
      <c r="I610" s="155">
        <v>110</v>
      </c>
      <c r="J610" s="139" t="s">
        <v>1452</v>
      </c>
      <c r="K610" s="135">
        <v>25</v>
      </c>
      <c r="L610" s="683">
        <v>916.9</v>
      </c>
      <c r="M610" s="681">
        <f t="shared" si="66"/>
        <v>1008.59</v>
      </c>
      <c r="N610" s="137"/>
      <c r="O610" s="151"/>
      <c r="P610" s="86">
        <f t="shared" si="65"/>
        <v>0</v>
      </c>
      <c r="Q610" s="144">
        <v>4607105136618</v>
      </c>
      <c r="R610" s="140"/>
    </row>
    <row r="611" spans="1:18" ht="15.75" x14ac:dyDescent="0.2">
      <c r="A611" s="239">
        <v>595</v>
      </c>
      <c r="B611" s="233"/>
      <c r="C611" s="233"/>
      <c r="D611" s="234" t="s">
        <v>552</v>
      </c>
      <c r="E611" s="234"/>
      <c r="F611" s="234"/>
      <c r="G611" s="234"/>
      <c r="H611" s="238"/>
      <c r="I611" s="235"/>
      <c r="J611" s="236"/>
      <c r="K611" s="236"/>
      <c r="L611" s="682"/>
      <c r="M611" s="681">
        <f t="shared" si="66"/>
        <v>0</v>
      </c>
      <c r="N611" s="238"/>
      <c r="O611" s="238"/>
      <c r="P611" s="238"/>
      <c r="Q611" s="238"/>
      <c r="R611" s="238"/>
    </row>
    <row r="612" spans="1:18" ht="15.75" x14ac:dyDescent="0.2">
      <c r="A612" s="239">
        <v>596</v>
      </c>
      <c r="B612" s="136">
        <v>10611</v>
      </c>
      <c r="C612" s="142" t="s">
        <v>1540</v>
      </c>
      <c r="D612" s="141" t="s">
        <v>6407</v>
      </c>
      <c r="E612" s="143" t="s">
        <v>6408</v>
      </c>
      <c r="F612" s="163" t="str">
        <f>HYPERLINK("http://www.gardenbulbs.ru/images/Lilium_CL/thumbnails/"&amp;C612&amp;".jpg","фото")</f>
        <v>фото</v>
      </c>
      <c r="G612" s="164"/>
      <c r="H612" s="152" t="s">
        <v>449</v>
      </c>
      <c r="I612" s="155">
        <v>120</v>
      </c>
      <c r="J612" s="139" t="s">
        <v>1452</v>
      </c>
      <c r="K612" s="135">
        <v>25</v>
      </c>
      <c r="L612" s="683">
        <v>785.2</v>
      </c>
      <c r="M612" s="681">
        <f t="shared" si="66"/>
        <v>863.72000000000014</v>
      </c>
      <c r="N612" s="137"/>
      <c r="O612" s="151"/>
      <c r="P612" s="86">
        <f>IF(ISERROR(L612*O612),0,L612*O612)</f>
        <v>0</v>
      </c>
      <c r="Q612" s="144">
        <v>4607105136663</v>
      </c>
      <c r="R612" s="140"/>
    </row>
    <row r="613" spans="1:18" ht="15.75" x14ac:dyDescent="0.2">
      <c r="A613" s="239">
        <v>597</v>
      </c>
      <c r="B613" s="233"/>
      <c r="C613" s="233"/>
      <c r="D613" s="234" t="s">
        <v>267</v>
      </c>
      <c r="E613" s="234"/>
      <c r="F613" s="234"/>
      <c r="G613" s="234"/>
      <c r="H613" s="238"/>
      <c r="I613" s="235"/>
      <c r="J613" s="236"/>
      <c r="K613" s="236"/>
      <c r="L613" s="682"/>
      <c r="M613" s="681">
        <f t="shared" si="66"/>
        <v>0</v>
      </c>
      <c r="N613" s="238"/>
      <c r="O613" s="238"/>
      <c r="P613" s="238"/>
      <c r="Q613" s="238"/>
      <c r="R613" s="238"/>
    </row>
    <row r="614" spans="1:18" ht="24" x14ac:dyDescent="0.2">
      <c r="A614" s="239">
        <v>598</v>
      </c>
      <c r="B614" s="136">
        <v>10612</v>
      </c>
      <c r="C614" s="142" t="s">
        <v>6236</v>
      </c>
      <c r="D614" s="141" t="s">
        <v>6409</v>
      </c>
      <c r="E614" s="143" t="s">
        <v>6410</v>
      </c>
      <c r="F614" s="163" t="str">
        <f t="shared" ref="F614:F640" si="67">HYPERLINK("http://www.gardenbulbs.ru/images/Lilium_CL/thumbnails/"&amp;C614&amp;".jpg","фото")</f>
        <v>фото</v>
      </c>
      <c r="G614" s="164"/>
      <c r="H614" s="152" t="s">
        <v>6411</v>
      </c>
      <c r="I614" s="155">
        <v>100</v>
      </c>
      <c r="J614" s="139" t="s">
        <v>596</v>
      </c>
      <c r="K614" s="135">
        <v>25</v>
      </c>
      <c r="L614" s="683">
        <v>1204.4000000000001</v>
      </c>
      <c r="M614" s="681">
        <f t="shared" si="66"/>
        <v>1324.8400000000001</v>
      </c>
      <c r="N614" s="137"/>
      <c r="O614" s="151"/>
      <c r="P614" s="86">
        <f t="shared" ref="P614:P640" si="68">IF(ISERROR(L614*O614),0,L614*O614)</f>
        <v>0</v>
      </c>
      <c r="Q614" s="144">
        <v>4607105136670</v>
      </c>
      <c r="R614" s="140"/>
    </row>
    <row r="615" spans="1:18" ht="24" x14ac:dyDescent="0.2">
      <c r="A615" s="239">
        <v>599</v>
      </c>
      <c r="B615" s="136">
        <v>11268</v>
      </c>
      <c r="C615" s="142" t="s">
        <v>1545</v>
      </c>
      <c r="D615" s="141" t="s">
        <v>6412</v>
      </c>
      <c r="E615" s="143" t="s">
        <v>6413</v>
      </c>
      <c r="F615" s="163" t="str">
        <f t="shared" si="67"/>
        <v>фото</v>
      </c>
      <c r="G615" s="164"/>
      <c r="H615" s="152" t="s">
        <v>463</v>
      </c>
      <c r="I615" s="155">
        <v>110</v>
      </c>
      <c r="J615" s="139" t="s">
        <v>596</v>
      </c>
      <c r="K615" s="135">
        <v>25</v>
      </c>
      <c r="L615" s="683">
        <v>1129.9000000000001</v>
      </c>
      <c r="M615" s="681">
        <f t="shared" si="66"/>
        <v>1242.8900000000001</v>
      </c>
      <c r="N615" s="137"/>
      <c r="O615" s="151"/>
      <c r="P615" s="86">
        <f t="shared" si="68"/>
        <v>0</v>
      </c>
      <c r="Q615" s="144">
        <v>4607105136687</v>
      </c>
      <c r="R615" s="140"/>
    </row>
    <row r="616" spans="1:18" ht="24" x14ac:dyDescent="0.2">
      <c r="A616" s="239">
        <v>600</v>
      </c>
      <c r="B616" s="136">
        <v>10613</v>
      </c>
      <c r="C616" s="142" t="s">
        <v>3654</v>
      </c>
      <c r="D616" s="141" t="s">
        <v>6414</v>
      </c>
      <c r="E616" s="143" t="s">
        <v>6415</v>
      </c>
      <c r="F616" s="163" t="str">
        <f t="shared" si="67"/>
        <v>фото</v>
      </c>
      <c r="G616" s="164"/>
      <c r="H616" s="152" t="s">
        <v>3657</v>
      </c>
      <c r="I616" s="155">
        <v>120</v>
      </c>
      <c r="J616" s="139" t="s">
        <v>596</v>
      </c>
      <c r="K616" s="135">
        <v>25</v>
      </c>
      <c r="L616" s="683">
        <v>1490.8</v>
      </c>
      <c r="M616" s="681">
        <f t="shared" si="66"/>
        <v>1639.88</v>
      </c>
      <c r="N616" s="137"/>
      <c r="O616" s="151"/>
      <c r="P616" s="86">
        <f t="shared" si="68"/>
        <v>0</v>
      </c>
      <c r="Q616" s="144">
        <v>4607105136694</v>
      </c>
      <c r="R616" s="140"/>
    </row>
    <row r="617" spans="1:18" ht="24" x14ac:dyDescent="0.2">
      <c r="A617" s="239">
        <v>601</v>
      </c>
      <c r="B617" s="136">
        <v>10614</v>
      </c>
      <c r="C617" s="142" t="s">
        <v>1546</v>
      </c>
      <c r="D617" s="141" t="s">
        <v>4482</v>
      </c>
      <c r="E617" s="143" t="s">
        <v>4483</v>
      </c>
      <c r="F617" s="163" t="str">
        <f t="shared" si="67"/>
        <v>фото</v>
      </c>
      <c r="G617" s="164"/>
      <c r="H617" s="152" t="s">
        <v>466</v>
      </c>
      <c r="I617" s="155">
        <v>100</v>
      </c>
      <c r="J617" s="139" t="s">
        <v>596</v>
      </c>
      <c r="K617" s="135">
        <v>25</v>
      </c>
      <c r="L617" s="683">
        <v>1483.8</v>
      </c>
      <c r="M617" s="681">
        <f t="shared" si="66"/>
        <v>1632.18</v>
      </c>
      <c r="N617" s="137"/>
      <c r="O617" s="151"/>
      <c r="P617" s="86">
        <f t="shared" si="68"/>
        <v>0</v>
      </c>
      <c r="Q617" s="144">
        <v>4607105136700</v>
      </c>
      <c r="R617" s="140"/>
    </row>
    <row r="618" spans="1:18" ht="24" x14ac:dyDescent="0.2">
      <c r="A618" s="239">
        <v>602</v>
      </c>
      <c r="B618" s="136">
        <v>11269</v>
      </c>
      <c r="C618" s="142" t="s">
        <v>2462</v>
      </c>
      <c r="D618" s="141" t="s">
        <v>4852</v>
      </c>
      <c r="E618" s="143" t="s">
        <v>4853</v>
      </c>
      <c r="F618" s="163" t="str">
        <f t="shared" si="67"/>
        <v>фото</v>
      </c>
      <c r="G618" s="164"/>
      <c r="H618" s="152" t="s">
        <v>2434</v>
      </c>
      <c r="I618" s="155">
        <v>120</v>
      </c>
      <c r="J618" s="139" t="s">
        <v>596</v>
      </c>
      <c r="K618" s="135">
        <v>25</v>
      </c>
      <c r="L618" s="683">
        <v>1197.4000000000001</v>
      </c>
      <c r="M618" s="681">
        <f t="shared" si="66"/>
        <v>1317.14</v>
      </c>
      <c r="N618" s="137"/>
      <c r="O618" s="151"/>
      <c r="P618" s="86">
        <f t="shared" si="68"/>
        <v>0</v>
      </c>
      <c r="Q618" s="144">
        <v>4607105136717</v>
      </c>
      <c r="R618" s="140"/>
    </row>
    <row r="619" spans="1:18" ht="15.75" x14ac:dyDescent="0.2">
      <c r="A619" s="239">
        <v>603</v>
      </c>
      <c r="B619" s="136">
        <v>11271</v>
      </c>
      <c r="C619" s="142" t="s">
        <v>4364</v>
      </c>
      <c r="D619" s="141" t="s">
        <v>4854</v>
      </c>
      <c r="E619" s="143" t="s">
        <v>4855</v>
      </c>
      <c r="F619" s="163" t="str">
        <f t="shared" si="67"/>
        <v>фото</v>
      </c>
      <c r="G619" s="164"/>
      <c r="H619" s="152" t="s">
        <v>4910</v>
      </c>
      <c r="I619" s="155">
        <v>125</v>
      </c>
      <c r="J619" s="139" t="s">
        <v>596</v>
      </c>
      <c r="K619" s="135">
        <v>25</v>
      </c>
      <c r="L619" s="683">
        <v>1008</v>
      </c>
      <c r="M619" s="681">
        <f t="shared" si="66"/>
        <v>1108.8000000000002</v>
      </c>
      <c r="N619" s="137"/>
      <c r="O619" s="151"/>
      <c r="P619" s="86">
        <f t="shared" si="68"/>
        <v>0</v>
      </c>
      <c r="Q619" s="144">
        <v>4607105136731</v>
      </c>
      <c r="R619" s="140"/>
    </row>
    <row r="620" spans="1:18" ht="24" x14ac:dyDescent="0.2">
      <c r="A620" s="239">
        <v>604</v>
      </c>
      <c r="B620" s="136">
        <v>13791</v>
      </c>
      <c r="C620" s="142" t="s">
        <v>6248</v>
      </c>
      <c r="D620" s="141" t="s">
        <v>6416</v>
      </c>
      <c r="E620" s="143" t="s">
        <v>6417</v>
      </c>
      <c r="F620" s="163" t="str">
        <f t="shared" si="67"/>
        <v>фото</v>
      </c>
      <c r="G620" s="164"/>
      <c r="H620" s="152" t="s">
        <v>6251</v>
      </c>
      <c r="I620" s="155">
        <v>100</v>
      </c>
      <c r="J620" s="139" t="s">
        <v>596</v>
      </c>
      <c r="K620" s="135">
        <v>25</v>
      </c>
      <c r="L620" s="683">
        <v>1208.3</v>
      </c>
      <c r="M620" s="681">
        <f t="shared" si="66"/>
        <v>1329.13</v>
      </c>
      <c r="N620" s="137"/>
      <c r="O620" s="151"/>
      <c r="P620" s="86">
        <f t="shared" si="68"/>
        <v>0</v>
      </c>
      <c r="Q620" s="144">
        <v>4607105156852</v>
      </c>
      <c r="R620" s="140"/>
    </row>
    <row r="621" spans="1:18" ht="15.75" x14ac:dyDescent="0.2">
      <c r="A621" s="239">
        <v>605</v>
      </c>
      <c r="B621" s="136">
        <v>11272</v>
      </c>
      <c r="C621" s="142" t="s">
        <v>6418</v>
      </c>
      <c r="D621" s="141" t="s">
        <v>6419</v>
      </c>
      <c r="E621" s="143" t="s">
        <v>6420</v>
      </c>
      <c r="F621" s="163" t="str">
        <f t="shared" si="67"/>
        <v>фото</v>
      </c>
      <c r="G621" s="164"/>
      <c r="H621" s="152" t="s">
        <v>473</v>
      </c>
      <c r="I621" s="155">
        <v>105</v>
      </c>
      <c r="J621" s="139" t="s">
        <v>596</v>
      </c>
      <c r="K621" s="135">
        <v>25</v>
      </c>
      <c r="L621" s="683">
        <v>1080.2</v>
      </c>
      <c r="M621" s="681">
        <f t="shared" si="66"/>
        <v>1188.2200000000003</v>
      </c>
      <c r="N621" s="137"/>
      <c r="O621" s="151"/>
      <c r="P621" s="86">
        <f t="shared" si="68"/>
        <v>0</v>
      </c>
      <c r="Q621" s="144">
        <v>4607105136748</v>
      </c>
      <c r="R621" s="140"/>
    </row>
    <row r="622" spans="1:18" ht="24" x14ac:dyDescent="0.2">
      <c r="A622" s="239">
        <v>606</v>
      </c>
      <c r="B622" s="136">
        <v>10615</v>
      </c>
      <c r="C622" s="142" t="s">
        <v>4381</v>
      </c>
      <c r="D622" s="141" t="s">
        <v>6421</v>
      </c>
      <c r="E622" s="143" t="s">
        <v>6422</v>
      </c>
      <c r="F622" s="163" t="str">
        <f t="shared" si="67"/>
        <v>фото</v>
      </c>
      <c r="G622" s="164"/>
      <c r="H622" s="152" t="s">
        <v>4384</v>
      </c>
      <c r="I622" s="155">
        <v>140</v>
      </c>
      <c r="J622" s="139" t="s">
        <v>596</v>
      </c>
      <c r="K622" s="135">
        <v>25</v>
      </c>
      <c r="L622" s="683">
        <v>980.8</v>
      </c>
      <c r="M622" s="681">
        <f t="shared" si="66"/>
        <v>1078.8800000000001</v>
      </c>
      <c r="N622" s="137"/>
      <c r="O622" s="151"/>
      <c r="P622" s="86">
        <f t="shared" si="68"/>
        <v>0</v>
      </c>
      <c r="Q622" s="144">
        <v>4607105136762</v>
      </c>
      <c r="R622" s="140"/>
    </row>
    <row r="623" spans="1:18" ht="15.75" x14ac:dyDescent="0.2">
      <c r="A623" s="239">
        <v>607</v>
      </c>
      <c r="B623" s="136">
        <v>11274</v>
      </c>
      <c r="C623" s="142" t="s">
        <v>6265</v>
      </c>
      <c r="D623" s="141" t="s">
        <v>6423</v>
      </c>
      <c r="E623" s="143" t="s">
        <v>6424</v>
      </c>
      <c r="F623" s="163" t="str">
        <f t="shared" si="67"/>
        <v>фото</v>
      </c>
      <c r="G623" s="164"/>
      <c r="H623" s="152" t="s">
        <v>6268</v>
      </c>
      <c r="I623" s="155">
        <v>140</v>
      </c>
      <c r="J623" s="139" t="s">
        <v>596</v>
      </c>
      <c r="K623" s="135">
        <v>25</v>
      </c>
      <c r="L623" s="683">
        <v>1204.4000000000001</v>
      </c>
      <c r="M623" s="681">
        <f t="shared" si="66"/>
        <v>1324.8400000000001</v>
      </c>
      <c r="N623" s="137"/>
      <c r="O623" s="151"/>
      <c r="P623" s="86">
        <f t="shared" si="68"/>
        <v>0</v>
      </c>
      <c r="Q623" s="144">
        <v>4607105136779</v>
      </c>
      <c r="R623" s="140"/>
    </row>
    <row r="624" spans="1:18" ht="15.75" x14ac:dyDescent="0.2">
      <c r="A624" s="239">
        <v>608</v>
      </c>
      <c r="B624" s="136">
        <v>10616</v>
      </c>
      <c r="C624" s="142" t="s">
        <v>3021</v>
      </c>
      <c r="D624" s="141" t="s">
        <v>6425</v>
      </c>
      <c r="E624" s="143" t="s">
        <v>6426</v>
      </c>
      <c r="F624" s="163" t="str">
        <f t="shared" si="67"/>
        <v>фото</v>
      </c>
      <c r="G624" s="164"/>
      <c r="H624" s="152" t="s">
        <v>2436</v>
      </c>
      <c r="I624" s="155">
        <v>130</v>
      </c>
      <c r="J624" s="139" t="s">
        <v>596</v>
      </c>
      <c r="K624" s="135">
        <v>25</v>
      </c>
      <c r="L624" s="683">
        <v>1611.9</v>
      </c>
      <c r="M624" s="681">
        <f t="shared" si="66"/>
        <v>1773.0900000000001</v>
      </c>
      <c r="N624" s="137"/>
      <c r="O624" s="151"/>
      <c r="P624" s="86">
        <f t="shared" si="68"/>
        <v>0</v>
      </c>
      <c r="Q624" s="144">
        <v>4607105136786</v>
      </c>
      <c r="R624" s="140"/>
    </row>
    <row r="625" spans="1:18" ht="15.75" x14ac:dyDescent="0.2">
      <c r="A625" s="239">
        <v>609</v>
      </c>
      <c r="B625" s="136">
        <v>11275</v>
      </c>
      <c r="C625" s="142" t="s">
        <v>1548</v>
      </c>
      <c r="D625" s="141" t="s">
        <v>6427</v>
      </c>
      <c r="E625" s="143" t="s">
        <v>6428</v>
      </c>
      <c r="F625" s="163" t="str">
        <f t="shared" si="67"/>
        <v>фото</v>
      </c>
      <c r="G625" s="164"/>
      <c r="H625" s="152" t="s">
        <v>477</v>
      </c>
      <c r="I625" s="155">
        <v>140</v>
      </c>
      <c r="J625" s="139" t="s">
        <v>596</v>
      </c>
      <c r="K625" s="135">
        <v>25</v>
      </c>
      <c r="L625" s="683">
        <v>1180.3</v>
      </c>
      <c r="M625" s="681">
        <f t="shared" si="66"/>
        <v>1298.3300000000002</v>
      </c>
      <c r="N625" s="137"/>
      <c r="O625" s="151"/>
      <c r="P625" s="86">
        <f t="shared" si="68"/>
        <v>0</v>
      </c>
      <c r="Q625" s="144">
        <v>4607105136793</v>
      </c>
      <c r="R625" s="140"/>
    </row>
    <row r="626" spans="1:18" ht="15.75" x14ac:dyDescent="0.2">
      <c r="A626" s="239">
        <v>610</v>
      </c>
      <c r="B626" s="136">
        <v>11277</v>
      </c>
      <c r="C626" s="142" t="s">
        <v>2464</v>
      </c>
      <c r="D626" s="141" t="s">
        <v>4484</v>
      </c>
      <c r="E626" s="143" t="s">
        <v>4485</v>
      </c>
      <c r="F626" s="163" t="str">
        <f t="shared" si="67"/>
        <v>фото</v>
      </c>
      <c r="G626" s="164"/>
      <c r="H626" s="152" t="s">
        <v>329</v>
      </c>
      <c r="I626" s="155">
        <v>120</v>
      </c>
      <c r="J626" s="139" t="s">
        <v>596</v>
      </c>
      <c r="K626" s="135">
        <v>25</v>
      </c>
      <c r="L626" s="683">
        <v>1066.2</v>
      </c>
      <c r="M626" s="681">
        <f t="shared" si="66"/>
        <v>1172.8200000000002</v>
      </c>
      <c r="N626" s="137"/>
      <c r="O626" s="151"/>
      <c r="P626" s="86">
        <f t="shared" si="68"/>
        <v>0</v>
      </c>
      <c r="Q626" s="144">
        <v>4607105136816</v>
      </c>
      <c r="R626" s="140"/>
    </row>
    <row r="627" spans="1:18" ht="15.75" x14ac:dyDescent="0.2">
      <c r="A627" s="239">
        <v>611</v>
      </c>
      <c r="B627" s="136">
        <v>13792</v>
      </c>
      <c r="C627" s="142" t="s">
        <v>4967</v>
      </c>
      <c r="D627" s="141" t="s">
        <v>6429</v>
      </c>
      <c r="E627" s="143" t="s">
        <v>6430</v>
      </c>
      <c r="F627" s="163" t="str">
        <f t="shared" si="67"/>
        <v>фото</v>
      </c>
      <c r="G627" s="164"/>
      <c r="H627" s="152" t="s">
        <v>4901</v>
      </c>
      <c r="I627" s="155">
        <v>120</v>
      </c>
      <c r="J627" s="139" t="s">
        <v>596</v>
      </c>
      <c r="K627" s="135">
        <v>25</v>
      </c>
      <c r="L627" s="683">
        <v>1406.2</v>
      </c>
      <c r="M627" s="681">
        <f t="shared" si="66"/>
        <v>1546.8200000000002</v>
      </c>
      <c r="N627" s="137"/>
      <c r="O627" s="151"/>
      <c r="P627" s="86">
        <f t="shared" si="68"/>
        <v>0</v>
      </c>
      <c r="Q627" s="144">
        <v>4607105156869</v>
      </c>
      <c r="R627" s="140"/>
    </row>
    <row r="628" spans="1:18" ht="48" x14ac:dyDescent="0.2">
      <c r="A628" s="239">
        <v>612</v>
      </c>
      <c r="B628" s="136">
        <v>11279</v>
      </c>
      <c r="C628" s="142" t="s">
        <v>4399</v>
      </c>
      <c r="D628" s="141" t="s">
        <v>4856</v>
      </c>
      <c r="E628" s="143" t="s">
        <v>4857</v>
      </c>
      <c r="F628" s="163" t="str">
        <f t="shared" si="67"/>
        <v>фото</v>
      </c>
      <c r="G628" s="164"/>
      <c r="H628" s="152" t="s">
        <v>468</v>
      </c>
      <c r="I628" s="155">
        <v>160</v>
      </c>
      <c r="J628" s="139" t="s">
        <v>596</v>
      </c>
      <c r="K628" s="135">
        <v>25</v>
      </c>
      <c r="L628" s="683">
        <v>1192.7</v>
      </c>
      <c r="M628" s="681">
        <f t="shared" si="66"/>
        <v>1311.9700000000003</v>
      </c>
      <c r="N628" s="137"/>
      <c r="O628" s="151"/>
      <c r="P628" s="86">
        <f t="shared" si="68"/>
        <v>0</v>
      </c>
      <c r="Q628" s="144">
        <v>4607105136830</v>
      </c>
      <c r="R628" s="140"/>
    </row>
    <row r="629" spans="1:18" ht="36" x14ac:dyDescent="0.2">
      <c r="A629" s="239">
        <v>613</v>
      </c>
      <c r="B629" s="136">
        <v>10617</v>
      </c>
      <c r="C629" s="142" t="s">
        <v>3679</v>
      </c>
      <c r="D629" s="141" t="s">
        <v>6431</v>
      </c>
      <c r="E629" s="143" t="s">
        <v>6432</v>
      </c>
      <c r="F629" s="163" t="str">
        <f t="shared" si="67"/>
        <v>фото</v>
      </c>
      <c r="G629" s="164"/>
      <c r="H629" s="152" t="s">
        <v>6433</v>
      </c>
      <c r="I629" s="155">
        <v>180</v>
      </c>
      <c r="J629" s="139" t="s">
        <v>596</v>
      </c>
      <c r="K629" s="135">
        <v>25</v>
      </c>
      <c r="L629" s="683">
        <v>1192.7</v>
      </c>
      <c r="M629" s="681">
        <f t="shared" si="66"/>
        <v>1311.9700000000003</v>
      </c>
      <c r="N629" s="137"/>
      <c r="O629" s="151"/>
      <c r="P629" s="86">
        <f t="shared" si="68"/>
        <v>0</v>
      </c>
      <c r="Q629" s="144">
        <v>4607105136854</v>
      </c>
      <c r="R629" s="140"/>
    </row>
    <row r="630" spans="1:18" ht="24" x14ac:dyDescent="0.2">
      <c r="A630" s="239">
        <v>614</v>
      </c>
      <c r="B630" s="136">
        <v>11281</v>
      </c>
      <c r="C630" s="142" t="s">
        <v>3683</v>
      </c>
      <c r="D630" s="141" t="s">
        <v>4486</v>
      </c>
      <c r="E630" s="143" t="s">
        <v>4487</v>
      </c>
      <c r="F630" s="163" t="str">
        <f t="shared" si="67"/>
        <v>фото</v>
      </c>
      <c r="G630" s="164"/>
      <c r="H630" s="152" t="s">
        <v>3686</v>
      </c>
      <c r="I630" s="155">
        <v>130</v>
      </c>
      <c r="J630" s="139" t="s">
        <v>596</v>
      </c>
      <c r="K630" s="135">
        <v>25</v>
      </c>
      <c r="L630" s="683">
        <v>1049.9000000000001</v>
      </c>
      <c r="M630" s="681">
        <f t="shared" si="66"/>
        <v>1154.8900000000001</v>
      </c>
      <c r="N630" s="137"/>
      <c r="O630" s="151"/>
      <c r="P630" s="86">
        <f t="shared" si="68"/>
        <v>0</v>
      </c>
      <c r="Q630" s="144">
        <v>4607105136861</v>
      </c>
      <c r="R630" s="140"/>
    </row>
    <row r="631" spans="1:18" ht="24" x14ac:dyDescent="0.2">
      <c r="A631" s="239">
        <v>615</v>
      </c>
      <c r="B631" s="136">
        <v>11282</v>
      </c>
      <c r="C631" s="142" t="s">
        <v>1552</v>
      </c>
      <c r="D631" s="141" t="s">
        <v>6434</v>
      </c>
      <c r="E631" s="143" t="s">
        <v>6435</v>
      </c>
      <c r="F631" s="163" t="str">
        <f t="shared" si="67"/>
        <v>фото</v>
      </c>
      <c r="G631" s="164"/>
      <c r="H631" s="152" t="s">
        <v>476</v>
      </c>
      <c r="I631" s="155">
        <v>100</v>
      </c>
      <c r="J631" s="139" t="s">
        <v>596</v>
      </c>
      <c r="K631" s="135">
        <v>25</v>
      </c>
      <c r="L631" s="683">
        <v>1216</v>
      </c>
      <c r="M631" s="681">
        <f t="shared" si="66"/>
        <v>1337.6000000000001</v>
      </c>
      <c r="N631" s="137"/>
      <c r="O631" s="151"/>
      <c r="P631" s="86">
        <f t="shared" si="68"/>
        <v>0</v>
      </c>
      <c r="Q631" s="144">
        <v>4607105136878</v>
      </c>
      <c r="R631" s="140"/>
    </row>
    <row r="632" spans="1:18" ht="36" x14ac:dyDescent="0.2">
      <c r="A632" s="239">
        <v>616</v>
      </c>
      <c r="B632" s="136">
        <v>11286</v>
      </c>
      <c r="C632" s="142" t="s">
        <v>1557</v>
      </c>
      <c r="D632" s="141" t="s">
        <v>4858</v>
      </c>
      <c r="E632" s="143" t="s">
        <v>4859</v>
      </c>
      <c r="F632" s="163" t="str">
        <f t="shared" si="67"/>
        <v>фото</v>
      </c>
      <c r="G632" s="164"/>
      <c r="H632" s="152" t="s">
        <v>4416</v>
      </c>
      <c r="I632" s="155">
        <v>160</v>
      </c>
      <c r="J632" s="139" t="s">
        <v>596</v>
      </c>
      <c r="K632" s="135">
        <v>25</v>
      </c>
      <c r="L632" s="683">
        <v>1247.0999999999999</v>
      </c>
      <c r="M632" s="681">
        <f t="shared" si="66"/>
        <v>1371.81</v>
      </c>
      <c r="N632" s="137"/>
      <c r="O632" s="151"/>
      <c r="P632" s="86">
        <f t="shared" si="68"/>
        <v>0</v>
      </c>
      <c r="Q632" s="144">
        <v>4607105136915</v>
      </c>
      <c r="R632" s="140"/>
    </row>
    <row r="633" spans="1:18" ht="24" x14ac:dyDescent="0.2">
      <c r="A633" s="239">
        <v>617</v>
      </c>
      <c r="B633" s="136">
        <v>10618</v>
      </c>
      <c r="C633" s="142" t="s">
        <v>6436</v>
      </c>
      <c r="D633" s="141" t="s">
        <v>6437</v>
      </c>
      <c r="E633" s="143" t="s">
        <v>6438</v>
      </c>
      <c r="F633" s="163" t="str">
        <f t="shared" si="67"/>
        <v>фото</v>
      </c>
      <c r="G633" s="164"/>
      <c r="H633" s="152" t="s">
        <v>491</v>
      </c>
      <c r="I633" s="155">
        <v>160</v>
      </c>
      <c r="J633" s="139" t="s">
        <v>596</v>
      </c>
      <c r="K633" s="135">
        <v>25</v>
      </c>
      <c r="L633" s="683">
        <v>1192.7</v>
      </c>
      <c r="M633" s="681">
        <f t="shared" si="66"/>
        <v>1311.9700000000003</v>
      </c>
      <c r="N633" s="137"/>
      <c r="O633" s="151"/>
      <c r="P633" s="86">
        <f t="shared" si="68"/>
        <v>0</v>
      </c>
      <c r="Q633" s="144">
        <v>4607105136939</v>
      </c>
      <c r="R633" s="140"/>
    </row>
    <row r="634" spans="1:18" ht="24" x14ac:dyDescent="0.2">
      <c r="A634" s="239">
        <v>618</v>
      </c>
      <c r="B634" s="136">
        <v>10619</v>
      </c>
      <c r="C634" s="142" t="s">
        <v>1559</v>
      </c>
      <c r="D634" s="141" t="s">
        <v>6439</v>
      </c>
      <c r="E634" s="143" t="s">
        <v>6440</v>
      </c>
      <c r="F634" s="163" t="str">
        <f t="shared" si="67"/>
        <v>фото</v>
      </c>
      <c r="G634" s="164"/>
      <c r="H634" s="152" t="s">
        <v>494</v>
      </c>
      <c r="I634" s="155">
        <v>120</v>
      </c>
      <c r="J634" s="139" t="s">
        <v>596</v>
      </c>
      <c r="K634" s="135">
        <v>25</v>
      </c>
      <c r="L634" s="683">
        <v>1192.7</v>
      </c>
      <c r="M634" s="681">
        <f t="shared" si="66"/>
        <v>1311.9700000000003</v>
      </c>
      <c r="N634" s="137"/>
      <c r="O634" s="151"/>
      <c r="P634" s="86">
        <f t="shared" si="68"/>
        <v>0</v>
      </c>
      <c r="Q634" s="144">
        <v>4607105136946</v>
      </c>
      <c r="R634" s="140"/>
    </row>
    <row r="635" spans="1:18" ht="15.75" x14ac:dyDescent="0.2">
      <c r="A635" s="239">
        <v>619</v>
      </c>
      <c r="B635" s="136">
        <v>11288</v>
      </c>
      <c r="C635" s="142" t="s">
        <v>1563</v>
      </c>
      <c r="D635" s="141" t="s">
        <v>6441</v>
      </c>
      <c r="E635" s="143" t="s">
        <v>6442</v>
      </c>
      <c r="F635" s="163" t="str">
        <f t="shared" si="67"/>
        <v>фото</v>
      </c>
      <c r="G635" s="164"/>
      <c r="H635" s="152" t="s">
        <v>506</v>
      </c>
      <c r="I635" s="155">
        <v>100</v>
      </c>
      <c r="J635" s="139" t="s">
        <v>596</v>
      </c>
      <c r="K635" s="135">
        <v>25</v>
      </c>
      <c r="L635" s="683">
        <v>1049.9000000000001</v>
      </c>
      <c r="M635" s="681">
        <f t="shared" si="66"/>
        <v>1154.8900000000001</v>
      </c>
      <c r="N635" s="137"/>
      <c r="O635" s="151"/>
      <c r="P635" s="86">
        <f t="shared" si="68"/>
        <v>0</v>
      </c>
      <c r="Q635" s="144">
        <v>4607105136953</v>
      </c>
      <c r="R635" s="140"/>
    </row>
    <row r="636" spans="1:18" ht="24" x14ac:dyDescent="0.2">
      <c r="A636" s="239">
        <v>620</v>
      </c>
      <c r="B636" s="136">
        <v>10620</v>
      </c>
      <c r="C636" s="142" t="s">
        <v>4428</v>
      </c>
      <c r="D636" s="141" t="s">
        <v>4488</v>
      </c>
      <c r="E636" s="143" t="s">
        <v>4489</v>
      </c>
      <c r="F636" s="163" t="str">
        <f t="shared" si="67"/>
        <v>фото</v>
      </c>
      <c r="G636" s="164"/>
      <c r="H636" s="152" t="s">
        <v>4431</v>
      </c>
      <c r="I636" s="155">
        <v>140</v>
      </c>
      <c r="J636" s="139" t="s">
        <v>596</v>
      </c>
      <c r="K636" s="135">
        <v>25</v>
      </c>
      <c r="L636" s="683">
        <v>1134.5</v>
      </c>
      <c r="M636" s="681">
        <f t="shared" si="66"/>
        <v>1247.95</v>
      </c>
      <c r="N636" s="137"/>
      <c r="O636" s="151"/>
      <c r="P636" s="86">
        <f t="shared" si="68"/>
        <v>0</v>
      </c>
      <c r="Q636" s="144">
        <v>4607105136960</v>
      </c>
      <c r="R636" s="140"/>
    </row>
    <row r="637" spans="1:18" ht="24" x14ac:dyDescent="0.2">
      <c r="A637" s="239">
        <v>621</v>
      </c>
      <c r="B637" s="136">
        <v>10621</v>
      </c>
      <c r="C637" s="142" t="s">
        <v>3022</v>
      </c>
      <c r="D637" s="141" t="s">
        <v>6443</v>
      </c>
      <c r="E637" s="143" t="s">
        <v>6444</v>
      </c>
      <c r="F637" s="163" t="str">
        <f t="shared" si="67"/>
        <v>фото</v>
      </c>
      <c r="G637" s="164"/>
      <c r="H637" s="152" t="s">
        <v>3025</v>
      </c>
      <c r="I637" s="155">
        <v>110</v>
      </c>
      <c r="J637" s="139" t="s">
        <v>596</v>
      </c>
      <c r="K637" s="135">
        <v>25</v>
      </c>
      <c r="L637" s="683">
        <v>1588.6</v>
      </c>
      <c r="M637" s="681">
        <f t="shared" si="66"/>
        <v>1747.46</v>
      </c>
      <c r="N637" s="137"/>
      <c r="O637" s="151"/>
      <c r="P637" s="86">
        <f t="shared" si="68"/>
        <v>0</v>
      </c>
      <c r="Q637" s="144">
        <v>4607105136977</v>
      </c>
      <c r="R637" s="140"/>
    </row>
    <row r="638" spans="1:18" ht="15.75" x14ac:dyDescent="0.2">
      <c r="A638" s="239">
        <v>622</v>
      </c>
      <c r="B638" s="136">
        <v>10623</v>
      </c>
      <c r="C638" s="142" t="s">
        <v>3689</v>
      </c>
      <c r="D638" s="141" t="s">
        <v>6445</v>
      </c>
      <c r="E638" s="143" t="s">
        <v>6446</v>
      </c>
      <c r="F638" s="163" t="str">
        <f t="shared" si="67"/>
        <v>фото</v>
      </c>
      <c r="G638" s="164"/>
      <c r="H638" s="152" t="s">
        <v>3692</v>
      </c>
      <c r="I638" s="155">
        <v>130</v>
      </c>
      <c r="J638" s="139" t="s">
        <v>596</v>
      </c>
      <c r="K638" s="135">
        <v>25</v>
      </c>
      <c r="L638" s="683">
        <v>1269.5999999999999</v>
      </c>
      <c r="M638" s="681">
        <f t="shared" si="66"/>
        <v>1396.56</v>
      </c>
      <c r="N638" s="137"/>
      <c r="O638" s="151"/>
      <c r="P638" s="86">
        <f t="shared" si="68"/>
        <v>0</v>
      </c>
      <c r="Q638" s="144">
        <v>4607105136991</v>
      </c>
      <c r="R638" s="140"/>
    </row>
    <row r="639" spans="1:18" ht="24" x14ac:dyDescent="0.2">
      <c r="A639" s="239">
        <v>623</v>
      </c>
      <c r="B639" s="136">
        <v>10624</v>
      </c>
      <c r="C639" s="142" t="s">
        <v>4444</v>
      </c>
      <c r="D639" s="141" t="s">
        <v>4490</v>
      </c>
      <c r="E639" s="143" t="s">
        <v>4491</v>
      </c>
      <c r="F639" s="163" t="str">
        <f t="shared" si="67"/>
        <v>фото</v>
      </c>
      <c r="G639" s="164"/>
      <c r="H639" s="152" t="s">
        <v>4447</v>
      </c>
      <c r="I639" s="155">
        <v>120</v>
      </c>
      <c r="J639" s="139" t="s">
        <v>596</v>
      </c>
      <c r="K639" s="135">
        <v>25</v>
      </c>
      <c r="L639" s="683">
        <v>1092.5</v>
      </c>
      <c r="M639" s="681">
        <f t="shared" si="66"/>
        <v>1201.75</v>
      </c>
      <c r="N639" s="137"/>
      <c r="O639" s="151"/>
      <c r="P639" s="86">
        <f t="shared" si="68"/>
        <v>0</v>
      </c>
      <c r="Q639" s="144">
        <v>4607105137004</v>
      </c>
      <c r="R639" s="140"/>
    </row>
    <row r="640" spans="1:18" ht="15.75" x14ac:dyDescent="0.2">
      <c r="A640" s="239">
        <v>624</v>
      </c>
      <c r="B640" s="136">
        <v>11289</v>
      </c>
      <c r="C640" s="142" t="s">
        <v>3693</v>
      </c>
      <c r="D640" s="141" t="s">
        <v>6447</v>
      </c>
      <c r="E640" s="143" t="s">
        <v>6448</v>
      </c>
      <c r="F640" s="163" t="str">
        <f t="shared" si="67"/>
        <v>фото</v>
      </c>
      <c r="G640" s="164"/>
      <c r="H640" s="152" t="s">
        <v>385</v>
      </c>
      <c r="I640" s="155">
        <v>110</v>
      </c>
      <c r="J640" s="139" t="s">
        <v>596</v>
      </c>
      <c r="K640" s="135">
        <v>25</v>
      </c>
      <c r="L640" s="683">
        <v>1022</v>
      </c>
      <c r="M640" s="681">
        <f t="shared" si="66"/>
        <v>1124.2</v>
      </c>
      <c r="N640" s="137"/>
      <c r="O640" s="151"/>
      <c r="P640" s="86">
        <f t="shared" si="68"/>
        <v>0</v>
      </c>
      <c r="Q640" s="144">
        <v>4607105137028</v>
      </c>
      <c r="R640" s="140"/>
    </row>
    <row r="641" spans="1:18" ht="15.75" x14ac:dyDescent="0.2">
      <c r="A641" s="239">
        <v>625</v>
      </c>
      <c r="B641" s="233"/>
      <c r="C641" s="233"/>
      <c r="D641" s="234" t="s">
        <v>6329</v>
      </c>
      <c r="E641" s="234"/>
      <c r="F641" s="234"/>
      <c r="G641" s="234"/>
      <c r="H641" s="238"/>
      <c r="I641" s="235"/>
      <c r="J641" s="236"/>
      <c r="K641" s="236"/>
      <c r="L641" s="682"/>
      <c r="M641" s="681">
        <f t="shared" si="66"/>
        <v>0</v>
      </c>
      <c r="N641" s="238"/>
      <c r="O641" s="238"/>
      <c r="P641" s="238"/>
      <c r="Q641" s="238"/>
      <c r="R641" s="238"/>
    </row>
    <row r="642" spans="1:18" ht="24" x14ac:dyDescent="0.2">
      <c r="A642" s="239">
        <v>626</v>
      </c>
      <c r="B642" s="136">
        <v>13794</v>
      </c>
      <c r="C642" s="142" t="s">
        <v>1568</v>
      </c>
      <c r="D642" s="141" t="s">
        <v>6449</v>
      </c>
      <c r="E642" s="143" t="s">
        <v>6450</v>
      </c>
      <c r="F642" s="163" t="str">
        <f t="shared" ref="F642:F644" si="69">HYPERLINK("http://www.gardenbulbs.ru/images/Lilium_CL/thumbnails/"&amp;C642&amp;".jpg","фото")</f>
        <v>фото</v>
      </c>
      <c r="G642" s="164"/>
      <c r="H642" s="152" t="s">
        <v>526</v>
      </c>
      <c r="I642" s="155">
        <v>130</v>
      </c>
      <c r="J642" s="139" t="s">
        <v>596</v>
      </c>
      <c r="K642" s="135">
        <v>25</v>
      </c>
      <c r="L642" s="683">
        <v>1495.5</v>
      </c>
      <c r="M642" s="681">
        <f t="shared" si="66"/>
        <v>1645.0500000000002</v>
      </c>
      <c r="N642" s="137"/>
      <c r="O642" s="151"/>
      <c r="P642" s="86">
        <f>IF(ISERROR(L642*O642),0,L642*O642)</f>
        <v>0</v>
      </c>
      <c r="Q642" s="144">
        <v>4607105156883</v>
      </c>
      <c r="R642" s="140"/>
    </row>
    <row r="643" spans="1:18" ht="36" x14ac:dyDescent="0.2">
      <c r="A643" s="239">
        <v>627</v>
      </c>
      <c r="B643" s="136">
        <v>13796</v>
      </c>
      <c r="C643" s="142" t="s">
        <v>1571</v>
      </c>
      <c r="D643" s="141" t="s">
        <v>6451</v>
      </c>
      <c r="E643" s="143" t="s">
        <v>6452</v>
      </c>
      <c r="F643" s="163" t="str">
        <f t="shared" si="69"/>
        <v>фото</v>
      </c>
      <c r="G643" s="164"/>
      <c r="H643" s="152" t="s">
        <v>531</v>
      </c>
      <c r="I643" s="155">
        <v>130</v>
      </c>
      <c r="J643" s="139" t="s">
        <v>596</v>
      </c>
      <c r="K643" s="135">
        <v>25</v>
      </c>
      <c r="L643" s="683">
        <v>1495.5</v>
      </c>
      <c r="M643" s="681">
        <f t="shared" si="66"/>
        <v>1645.0500000000002</v>
      </c>
      <c r="N643" s="137"/>
      <c r="O643" s="151"/>
      <c r="P643" s="86">
        <f>IF(ISERROR(L643*O643),0,L643*O643)</f>
        <v>0</v>
      </c>
      <c r="Q643" s="144">
        <v>4607105156906</v>
      </c>
      <c r="R643" s="140"/>
    </row>
    <row r="644" spans="1:18" ht="24" x14ac:dyDescent="0.2">
      <c r="A644" s="239">
        <v>628</v>
      </c>
      <c r="B644" s="136">
        <v>13797</v>
      </c>
      <c r="C644" s="142" t="s">
        <v>1572</v>
      </c>
      <c r="D644" s="141" t="s">
        <v>6453</v>
      </c>
      <c r="E644" s="143" t="s">
        <v>6454</v>
      </c>
      <c r="F644" s="163" t="str">
        <f t="shared" si="69"/>
        <v>фото</v>
      </c>
      <c r="G644" s="164"/>
      <c r="H644" s="152" t="s">
        <v>534</v>
      </c>
      <c r="I644" s="155">
        <v>130</v>
      </c>
      <c r="J644" s="139" t="s">
        <v>596</v>
      </c>
      <c r="K644" s="135">
        <v>25</v>
      </c>
      <c r="L644" s="683">
        <v>1495.5</v>
      </c>
      <c r="M644" s="681">
        <f t="shared" si="66"/>
        <v>1645.0500000000002</v>
      </c>
      <c r="N644" s="137"/>
      <c r="O644" s="151"/>
      <c r="P644" s="86">
        <f>IF(ISERROR(L644*O644),0,L644*O644)</f>
        <v>0</v>
      </c>
      <c r="Q644" s="144">
        <v>4607105156913</v>
      </c>
      <c r="R644" s="140"/>
    </row>
  </sheetData>
  <sheetProtection sort="0" autoFilter="0"/>
  <protectedRanges>
    <protectedRange sqref="L4:M4 O4" name="Диапазон1_3_1"/>
  </protectedRanges>
  <autoFilter ref="B16:R16"/>
  <dataConsolidate/>
  <mergeCells count="27">
    <mergeCell ref="H13:H15"/>
    <mergeCell ref="I13:I15"/>
    <mergeCell ref="J13:J15"/>
    <mergeCell ref="K13:L13"/>
    <mergeCell ref="K1:O1"/>
    <mergeCell ref="D2:H2"/>
    <mergeCell ref="K2:O4"/>
    <mergeCell ref="D3:H3"/>
    <mergeCell ref="K5:O5"/>
    <mergeCell ref="K6:O7"/>
    <mergeCell ref="D9:H11"/>
    <mergeCell ref="D4:I5"/>
    <mergeCell ref="D7:I7"/>
    <mergeCell ref="A13:A15"/>
    <mergeCell ref="B13:B15"/>
    <mergeCell ref="C13:C15"/>
    <mergeCell ref="D13:E15"/>
    <mergeCell ref="F13:G15"/>
    <mergeCell ref="Q4:T10"/>
    <mergeCell ref="L11:N11"/>
    <mergeCell ref="N13:N15"/>
    <mergeCell ref="O13:O15"/>
    <mergeCell ref="P13:P15"/>
    <mergeCell ref="Q13:Q15"/>
    <mergeCell ref="R13:R15"/>
    <mergeCell ref="K14:L14"/>
    <mergeCell ref="L9:O10"/>
  </mergeCells>
  <conditionalFormatting sqref="B17:C17">
    <cfRule type="duplicateValues" dxfId="59" priority="117"/>
  </conditionalFormatting>
  <conditionalFormatting sqref="D17">
    <cfRule type="duplicateValues" dxfId="58" priority="118"/>
  </conditionalFormatting>
  <conditionalFormatting sqref="B32:C32">
    <cfRule type="duplicateValues" dxfId="57" priority="58"/>
  </conditionalFormatting>
  <conditionalFormatting sqref="B49:C49">
    <cfRule type="duplicateValues" dxfId="56" priority="57"/>
  </conditionalFormatting>
  <conditionalFormatting sqref="B74:C74">
    <cfRule type="duplicateValues" dxfId="55" priority="56"/>
  </conditionalFormatting>
  <conditionalFormatting sqref="B81:C81">
    <cfRule type="duplicateValues" dxfId="54" priority="55"/>
  </conditionalFormatting>
  <conditionalFormatting sqref="B105:C105">
    <cfRule type="duplicateValues" dxfId="53" priority="54"/>
  </conditionalFormatting>
  <conditionalFormatting sqref="B136:C136">
    <cfRule type="duplicateValues" dxfId="52" priority="53"/>
  </conditionalFormatting>
  <conditionalFormatting sqref="B171:C171">
    <cfRule type="duplicateValues" dxfId="51" priority="52"/>
  </conditionalFormatting>
  <conditionalFormatting sqref="B180:C180">
    <cfRule type="duplicateValues" dxfId="50" priority="51"/>
  </conditionalFormatting>
  <conditionalFormatting sqref="B184:C184">
    <cfRule type="duplicateValues" dxfId="49" priority="50"/>
  </conditionalFormatting>
  <conditionalFormatting sqref="B190:C190">
    <cfRule type="duplicateValues" dxfId="48" priority="49"/>
  </conditionalFormatting>
  <conditionalFormatting sqref="B271:C271">
    <cfRule type="duplicateValues" dxfId="47" priority="48"/>
  </conditionalFormatting>
  <conditionalFormatting sqref="B282:C282">
    <cfRule type="duplicateValues" dxfId="46" priority="47"/>
  </conditionalFormatting>
  <conditionalFormatting sqref="B292:C292">
    <cfRule type="duplicateValues" dxfId="45" priority="46"/>
  </conditionalFormatting>
  <conditionalFormatting sqref="B298:C298">
    <cfRule type="duplicateValues" dxfId="44" priority="45"/>
  </conditionalFormatting>
  <conditionalFormatting sqref="B410:C410">
    <cfRule type="duplicateValues" dxfId="43" priority="44"/>
  </conditionalFormatting>
  <conditionalFormatting sqref="B413:C413">
    <cfRule type="duplicateValues" dxfId="42" priority="43"/>
  </conditionalFormatting>
  <conditionalFormatting sqref="B416:C416">
    <cfRule type="duplicateValues" dxfId="41" priority="42"/>
  </conditionalFormatting>
  <conditionalFormatting sqref="B426:C426">
    <cfRule type="duplicateValues" dxfId="40" priority="41"/>
  </conditionalFormatting>
  <conditionalFormatting sqref="B440:C440">
    <cfRule type="duplicateValues" dxfId="39" priority="40"/>
  </conditionalFormatting>
  <conditionalFormatting sqref="B539:C539">
    <cfRule type="duplicateValues" dxfId="38" priority="39"/>
  </conditionalFormatting>
  <conditionalFormatting sqref="B546:C546">
    <cfRule type="duplicateValues" dxfId="37" priority="38"/>
  </conditionalFormatting>
  <conditionalFormatting sqref="B551:C551">
    <cfRule type="duplicateValues" dxfId="36" priority="37"/>
  </conditionalFormatting>
  <conditionalFormatting sqref="B562:C562">
    <cfRule type="duplicateValues" dxfId="35" priority="36"/>
  </conditionalFormatting>
  <conditionalFormatting sqref="B578:C578">
    <cfRule type="duplicateValues" dxfId="34" priority="35"/>
  </conditionalFormatting>
  <conditionalFormatting sqref="B579:C579">
    <cfRule type="duplicateValues" dxfId="33" priority="34"/>
  </conditionalFormatting>
  <conditionalFormatting sqref="B589:C589">
    <cfRule type="duplicateValues" dxfId="32" priority="33"/>
  </conditionalFormatting>
  <conditionalFormatting sqref="B611:C611">
    <cfRule type="duplicateValues" dxfId="31" priority="32"/>
  </conditionalFormatting>
  <conditionalFormatting sqref="B613:C613">
    <cfRule type="duplicateValues" dxfId="30" priority="31"/>
  </conditionalFormatting>
  <conditionalFormatting sqref="B641:C641">
    <cfRule type="duplicateValues" dxfId="29" priority="30"/>
  </conditionalFormatting>
  <conditionalFormatting sqref="D32">
    <cfRule type="duplicateValues" dxfId="28" priority="29"/>
  </conditionalFormatting>
  <conditionalFormatting sqref="D49">
    <cfRule type="duplicateValues" dxfId="27" priority="28"/>
  </conditionalFormatting>
  <conditionalFormatting sqref="D74">
    <cfRule type="duplicateValues" dxfId="26" priority="27"/>
  </conditionalFormatting>
  <conditionalFormatting sqref="D81">
    <cfRule type="duplicateValues" dxfId="25" priority="26"/>
  </conditionalFormatting>
  <conditionalFormatting sqref="D105">
    <cfRule type="duplicateValues" dxfId="24" priority="25"/>
  </conditionalFormatting>
  <conditionalFormatting sqref="D136">
    <cfRule type="duplicateValues" dxfId="23" priority="24"/>
  </conditionalFormatting>
  <conditionalFormatting sqref="D171">
    <cfRule type="duplicateValues" dxfId="22" priority="23"/>
  </conditionalFormatting>
  <conditionalFormatting sqref="D180">
    <cfRule type="duplicateValues" dxfId="21" priority="22"/>
  </conditionalFormatting>
  <conditionalFormatting sqref="D184">
    <cfRule type="duplicateValues" dxfId="20" priority="21"/>
  </conditionalFormatting>
  <conditionalFormatting sqref="D190">
    <cfRule type="duplicateValues" dxfId="19" priority="20"/>
  </conditionalFormatting>
  <conditionalFormatting sqref="D271">
    <cfRule type="duplicateValues" dxfId="18" priority="19"/>
  </conditionalFormatting>
  <conditionalFormatting sqref="D282">
    <cfRule type="duplicateValues" dxfId="17" priority="18"/>
  </conditionalFormatting>
  <conditionalFormatting sqref="D292">
    <cfRule type="duplicateValues" dxfId="16" priority="17"/>
  </conditionalFormatting>
  <conditionalFormatting sqref="D298">
    <cfRule type="duplicateValues" dxfId="15" priority="16"/>
  </conditionalFormatting>
  <conditionalFormatting sqref="D410">
    <cfRule type="duplicateValues" dxfId="14" priority="15"/>
  </conditionalFormatting>
  <conditionalFormatting sqref="D413">
    <cfRule type="duplicateValues" dxfId="13" priority="14"/>
  </conditionalFormatting>
  <conditionalFormatting sqref="D416">
    <cfRule type="duplicateValues" dxfId="12" priority="13"/>
  </conditionalFormatting>
  <conditionalFormatting sqref="D426">
    <cfRule type="duplicateValues" dxfId="11" priority="12"/>
  </conditionalFormatting>
  <conditionalFormatting sqref="D440">
    <cfRule type="duplicateValues" dxfId="10" priority="11"/>
  </conditionalFormatting>
  <conditionalFormatting sqref="D539">
    <cfRule type="duplicateValues" dxfId="9" priority="10"/>
  </conditionalFormatting>
  <conditionalFormatting sqref="D546">
    <cfRule type="duplicateValues" dxfId="8" priority="9"/>
  </conditionalFormatting>
  <conditionalFormatting sqref="D551">
    <cfRule type="duplicateValues" dxfId="7" priority="8"/>
  </conditionalFormatting>
  <conditionalFormatting sqref="D562">
    <cfRule type="duplicateValues" dxfId="6" priority="7"/>
  </conditionalFormatting>
  <conditionalFormatting sqref="D578">
    <cfRule type="duplicateValues" dxfId="5" priority="6"/>
  </conditionalFormatting>
  <conditionalFormatting sqref="D579">
    <cfRule type="duplicateValues" dxfId="4" priority="5"/>
  </conditionalFormatting>
  <conditionalFormatting sqref="D589">
    <cfRule type="duplicateValues" dxfId="3" priority="4"/>
  </conditionalFormatting>
  <conditionalFormatting sqref="D611">
    <cfRule type="duplicateValues" dxfId="2" priority="3"/>
  </conditionalFormatting>
  <conditionalFormatting sqref="D613">
    <cfRule type="duplicateValues" dxfId="1" priority="2"/>
  </conditionalFormatting>
  <conditionalFormatting sqref="D641">
    <cfRule type="duplicateValues" dxfId="0" priority="1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61" fitToHeight="5" orientation="portrait" r:id="rId1"/>
  <headerFooter alignWithMargins="0">
    <oddHeader>&amp;L&amp;8
&amp;C&amp;"Arial Cyr,полужирный"&amp;12Прайс-лист
"COLOR LINE"
&amp;RЗаявки присылайте
на  эл. адрес gardenbulbs@yandex.ru 
тел.: (495) 974-88-36</oddHeader>
    <oddFooter>&amp;Lgardenbulbs@yandex.ru&amp;CСтраница &amp;P из &amp;N&amp;Rwww.gardenbulbs.ru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C000"/>
    <pageSetUpPr fitToPage="1"/>
  </sheetPr>
  <dimension ref="A1:O482"/>
  <sheetViews>
    <sheetView tabSelected="1" zoomScale="85" zoomScaleNormal="85" workbookViewId="0">
      <pane ySplit="13" topLeftCell="A446" activePane="bottomLeft" state="frozen"/>
      <selection pane="bottomLeft" activeCell="A7" sqref="A7:F7"/>
    </sheetView>
  </sheetViews>
  <sheetFormatPr defaultRowHeight="12.75" x14ac:dyDescent="0.2"/>
  <cols>
    <col min="1" max="1" width="6.42578125" customWidth="1"/>
    <col min="2" max="2" width="6" customWidth="1"/>
    <col min="3" max="3" width="21.85546875" customWidth="1"/>
    <col min="4" max="4" width="12.7109375" customWidth="1"/>
    <col min="5" max="5" width="27.5703125" customWidth="1"/>
    <col min="6" max="6" width="11.5703125" customWidth="1"/>
    <col min="7" max="7" width="15.140625" customWidth="1"/>
    <col min="8" max="8" width="6.85546875" customWidth="1"/>
    <col min="9" max="9" width="11.28515625" customWidth="1"/>
    <col min="10" max="10" width="10.5703125" customWidth="1"/>
    <col min="11" max="12" width="10.7109375" customWidth="1"/>
    <col min="13" max="13" width="9.5703125" customWidth="1"/>
    <col min="14" max="14" width="10.7109375" customWidth="1"/>
    <col min="15" max="15" width="12.7109375" customWidth="1"/>
  </cols>
  <sheetData>
    <row r="1" spans="1:15" ht="26.25" x14ac:dyDescent="0.2">
      <c r="A1" s="530"/>
      <c r="B1" s="531" t="s">
        <v>7317</v>
      </c>
      <c r="C1" s="532"/>
      <c r="D1" s="532"/>
      <c r="E1" s="533"/>
      <c r="F1" s="533"/>
      <c r="G1" s="533"/>
      <c r="H1" s="534"/>
      <c r="I1" s="1104" t="s">
        <v>7318</v>
      </c>
      <c r="J1" s="1104"/>
      <c r="K1" s="535"/>
      <c r="L1" s="535"/>
      <c r="M1" s="1104"/>
      <c r="N1" s="1104"/>
      <c r="O1" s="1104"/>
    </row>
    <row r="2" spans="1:15" ht="15" x14ac:dyDescent="0.2">
      <c r="A2" s="530"/>
      <c r="B2" s="536"/>
      <c r="C2" s="536"/>
      <c r="D2" s="536"/>
      <c r="E2" s="536"/>
      <c r="F2" s="536"/>
      <c r="G2" s="536"/>
      <c r="H2" s="534"/>
      <c r="I2" s="1104"/>
      <c r="J2" s="1104"/>
      <c r="K2" s="1104"/>
      <c r="L2" s="1104"/>
      <c r="M2" s="1104"/>
      <c r="N2" s="1104"/>
      <c r="O2" s="1104"/>
    </row>
    <row r="3" spans="1:15" ht="15" x14ac:dyDescent="0.2">
      <c r="A3" s="530"/>
      <c r="B3" s="536" t="s">
        <v>7319</v>
      </c>
      <c r="C3" s="537"/>
      <c r="D3" s="538"/>
      <c r="E3" s="537"/>
      <c r="F3" s="537"/>
      <c r="G3" s="537"/>
      <c r="H3" s="536"/>
      <c r="I3" s="1104"/>
      <c r="J3" s="1104"/>
      <c r="K3" s="1104"/>
      <c r="L3" s="1104"/>
      <c r="M3" s="1104"/>
      <c r="N3" s="1104"/>
      <c r="O3" s="1104"/>
    </row>
    <row r="4" spans="1:15" ht="15" x14ac:dyDescent="0.2">
      <c r="A4" s="530"/>
      <c r="B4" s="536" t="s">
        <v>7320</v>
      </c>
      <c r="C4" s="537"/>
      <c r="D4" s="538"/>
      <c r="E4" s="539" t="s">
        <v>7321</v>
      </c>
      <c r="F4" s="540">
        <v>81</v>
      </c>
      <c r="G4" s="541"/>
      <c r="H4" s="536"/>
      <c r="I4" s="1104"/>
      <c r="J4" s="1104"/>
      <c r="K4" s="1104"/>
      <c r="L4" s="1104"/>
      <c r="M4" s="1104"/>
      <c r="N4" s="1104"/>
      <c r="O4" s="1104"/>
    </row>
    <row r="5" spans="1:15" ht="17.25" customHeight="1" x14ac:dyDescent="0.2">
      <c r="A5" s="530"/>
      <c r="B5" s="542" t="s">
        <v>7322</v>
      </c>
      <c r="C5" s="537"/>
      <c r="D5" s="538"/>
      <c r="E5" s="537"/>
      <c r="F5" s="537"/>
      <c r="G5" s="537"/>
      <c r="H5" s="536"/>
      <c r="I5" s="1104" t="s">
        <v>7323</v>
      </c>
      <c r="J5" s="1104"/>
      <c r="K5" s="535"/>
      <c r="L5" s="535"/>
      <c r="M5" s="1104" t="s">
        <v>7324</v>
      </c>
      <c r="N5" s="1104"/>
      <c r="O5" s="1104"/>
    </row>
    <row r="6" spans="1:15" ht="17.25" customHeight="1" x14ac:dyDescent="0.2">
      <c r="A6" s="530"/>
      <c r="B6" s="542" t="s">
        <v>7325</v>
      </c>
      <c r="C6" s="537"/>
      <c r="D6" s="538"/>
      <c r="E6" s="537"/>
      <c r="F6" s="537"/>
      <c r="G6" s="537"/>
      <c r="H6" s="536"/>
      <c r="I6" s="1104" t="str">
        <f>SUM(M14:M473)&amp;" / "&amp;SUM(N14:N473)</f>
        <v>0 / 0</v>
      </c>
      <c r="J6" s="1104"/>
      <c r="K6" s="535"/>
      <c r="L6" s="535"/>
      <c r="M6" s="1105">
        <f>SUM(O14:O473)</f>
        <v>0</v>
      </c>
      <c r="N6" s="1104"/>
      <c r="O6" s="1104"/>
    </row>
    <row r="7" spans="1:15" ht="15.75" customHeight="1" x14ac:dyDescent="0.2">
      <c r="A7" s="685"/>
      <c r="B7" s="686"/>
      <c r="C7" s="537"/>
      <c r="D7" s="538"/>
      <c r="E7" s="537"/>
      <c r="F7" s="537"/>
      <c r="G7" s="537"/>
      <c r="H7" s="536"/>
      <c r="I7" s="1104"/>
      <c r="J7" s="1104"/>
      <c r="K7" s="535"/>
      <c r="L7" s="535"/>
      <c r="M7" s="1104"/>
      <c r="N7" s="1104"/>
      <c r="O7" s="1104"/>
    </row>
    <row r="8" spans="1:15" ht="17.25" customHeight="1" x14ac:dyDescent="0.2">
      <c r="A8" s="530"/>
      <c r="B8" s="542" t="s">
        <v>7326</v>
      </c>
      <c r="C8" s="537"/>
      <c r="D8" s="538"/>
      <c r="E8" s="537"/>
      <c r="F8" s="537"/>
      <c r="G8" s="537"/>
      <c r="H8" s="536"/>
      <c r="I8" s="536"/>
      <c r="J8" s="536"/>
      <c r="K8" s="536"/>
      <c r="L8" s="536"/>
      <c r="M8" s="536"/>
      <c r="N8" s="536"/>
      <c r="O8" s="536"/>
    </row>
    <row r="9" spans="1:15" ht="17.25" customHeight="1" x14ac:dyDescent="0.2">
      <c r="A9" s="530"/>
      <c r="B9" s="543" t="s">
        <v>7327</v>
      </c>
      <c r="C9" s="537"/>
      <c r="D9" s="538"/>
      <c r="E9" s="537"/>
      <c r="F9" s="537"/>
      <c r="G9" s="537"/>
      <c r="H9" s="536"/>
      <c r="I9" s="530" t="s">
        <v>7328</v>
      </c>
      <c r="J9" s="536"/>
      <c r="K9" s="536"/>
      <c r="L9" s="536"/>
      <c r="M9" s="536"/>
      <c r="N9" s="536"/>
      <c r="O9" s="536"/>
    </row>
    <row r="10" spans="1:15" ht="15" x14ac:dyDescent="0.2">
      <c r="A10" s="530"/>
      <c r="B10" s="536"/>
      <c r="C10" s="536"/>
      <c r="D10" s="536"/>
      <c r="E10" s="541"/>
      <c r="F10" s="541"/>
      <c r="G10" s="541"/>
      <c r="H10" s="536"/>
      <c r="I10" s="532"/>
      <c r="J10" s="532"/>
      <c r="K10" s="532"/>
      <c r="L10" s="532"/>
      <c r="M10" s="544"/>
      <c r="N10" s="544"/>
      <c r="O10" s="536"/>
    </row>
    <row r="11" spans="1:15" ht="23.25" customHeight="1" x14ac:dyDescent="0.2">
      <c r="A11" s="530"/>
      <c r="B11" s="545" t="s">
        <v>7329</v>
      </c>
      <c r="C11" s="546"/>
      <c r="D11" s="547"/>
      <c r="E11" s="548"/>
      <c r="F11" s="548"/>
      <c r="G11" s="548"/>
      <c r="H11" s="549" t="s">
        <v>7330</v>
      </c>
      <c r="I11" s="1106" t="s">
        <v>7331</v>
      </c>
      <c r="J11" s="1107"/>
      <c r="K11" s="1107"/>
      <c r="L11" s="1108"/>
      <c r="M11" s="1112" t="s">
        <v>7332</v>
      </c>
      <c r="N11" s="1113"/>
      <c r="O11" s="1114"/>
    </row>
    <row r="12" spans="1:15" ht="16.5" customHeight="1" x14ac:dyDescent="0.2">
      <c r="A12" s="530"/>
      <c r="B12" s="550"/>
      <c r="C12" s="551"/>
      <c r="D12" s="552"/>
      <c r="E12" s="553"/>
      <c r="F12" s="553"/>
      <c r="G12" s="553"/>
      <c r="H12" s="549" t="s">
        <v>7333</v>
      </c>
      <c r="I12" s="1109"/>
      <c r="J12" s="1110"/>
      <c r="K12" s="1110"/>
      <c r="L12" s="1111"/>
      <c r="M12" s="1115"/>
      <c r="N12" s="1116"/>
      <c r="O12" s="1117"/>
    </row>
    <row r="13" spans="1:15" ht="30" x14ac:dyDescent="0.2">
      <c r="A13" s="554" t="s">
        <v>1060</v>
      </c>
      <c r="B13" s="555" t="s">
        <v>6474</v>
      </c>
      <c r="C13" s="556" t="s">
        <v>60</v>
      </c>
      <c r="D13" s="556"/>
      <c r="E13" s="556" t="s">
        <v>7334</v>
      </c>
      <c r="F13" s="555" t="s">
        <v>7335</v>
      </c>
      <c r="G13" s="557" t="s">
        <v>7336</v>
      </c>
      <c r="H13" s="558" t="s">
        <v>622</v>
      </c>
      <c r="I13" s="559" t="s">
        <v>7337</v>
      </c>
      <c r="J13" s="560" t="s">
        <v>7337</v>
      </c>
      <c r="K13" s="559" t="s">
        <v>7338</v>
      </c>
      <c r="L13" s="561" t="s">
        <v>7338</v>
      </c>
      <c r="M13" s="562" t="s">
        <v>7339</v>
      </c>
      <c r="N13" s="563" t="s">
        <v>7340</v>
      </c>
      <c r="O13" s="564" t="s">
        <v>7341</v>
      </c>
    </row>
    <row r="14" spans="1:15" ht="69.75" customHeight="1" x14ac:dyDescent="0.2">
      <c r="A14" s="565" t="s">
        <v>5798</v>
      </c>
      <c r="B14" s="566" t="s">
        <v>7342</v>
      </c>
      <c r="C14" s="621" t="s">
        <v>7343</v>
      </c>
      <c r="D14" s="567" t="s">
        <v>7344</v>
      </c>
      <c r="E14" s="567" t="s">
        <v>100</v>
      </c>
      <c r="F14" s="568" t="s">
        <v>7345</v>
      </c>
      <c r="G14" s="569"/>
      <c r="H14" s="570">
        <v>600</v>
      </c>
      <c r="I14" s="571">
        <v>0.254</v>
      </c>
      <c r="J14" s="572">
        <f t="shared" ref="J14:J77" si="0">ROUNDUP(I14*$F$4,2)</f>
        <v>20.580000000000002</v>
      </c>
      <c r="K14" s="573">
        <v>0.248</v>
      </c>
      <c r="L14" s="572">
        <f t="shared" ref="L14:L77" si="1">ROUNDUP(K14*$F$4,2)</f>
        <v>20.09</v>
      </c>
      <c r="M14" s="574"/>
      <c r="N14" s="575">
        <f>IFERROR(M14*H14,0)</f>
        <v>0</v>
      </c>
      <c r="O14" s="576">
        <f>IFERROR(IF(N14&gt;2999,L14*N14,J14*N14),0)</f>
        <v>0</v>
      </c>
    </row>
    <row r="15" spans="1:15" ht="69.75" customHeight="1" x14ac:dyDescent="0.2">
      <c r="A15" s="565" t="s">
        <v>5798</v>
      </c>
      <c r="B15" s="577" t="s">
        <v>7346</v>
      </c>
      <c r="C15" s="622" t="s">
        <v>7347</v>
      </c>
      <c r="D15" s="578" t="s">
        <v>7348</v>
      </c>
      <c r="E15" s="578" t="s">
        <v>587</v>
      </c>
      <c r="F15" s="568" t="s">
        <v>7345</v>
      </c>
      <c r="G15" s="569"/>
      <c r="H15" s="570">
        <v>600</v>
      </c>
      <c r="I15" s="579">
        <v>0.20799999999999999</v>
      </c>
      <c r="J15" s="580">
        <f t="shared" si="0"/>
        <v>16.850000000000001</v>
      </c>
      <c r="K15" s="581">
        <v>0.20200000000000001</v>
      </c>
      <c r="L15" s="580">
        <f t="shared" si="1"/>
        <v>16.37</v>
      </c>
      <c r="M15" s="582"/>
      <c r="N15" s="575"/>
      <c r="O15" s="576"/>
    </row>
    <row r="16" spans="1:15" ht="69.75" customHeight="1" x14ac:dyDescent="0.2">
      <c r="A16" s="583" t="s">
        <v>5798</v>
      </c>
      <c r="B16" s="577" t="s">
        <v>7346</v>
      </c>
      <c r="C16" s="622" t="s">
        <v>7349</v>
      </c>
      <c r="D16" s="578" t="s">
        <v>4045</v>
      </c>
      <c r="E16" s="578" t="s">
        <v>329</v>
      </c>
      <c r="F16" s="568" t="s">
        <v>7345</v>
      </c>
      <c r="G16" s="569"/>
      <c r="H16" s="570">
        <v>600</v>
      </c>
      <c r="I16" s="579">
        <v>0.214</v>
      </c>
      <c r="J16" s="580">
        <f t="shared" si="0"/>
        <v>17.34</v>
      </c>
      <c r="K16" s="581">
        <v>0.20799999999999999</v>
      </c>
      <c r="L16" s="580">
        <f t="shared" si="1"/>
        <v>16.850000000000001</v>
      </c>
      <c r="M16" s="582"/>
      <c r="N16" s="575">
        <f>IFERROR(M16*H16,0)</f>
        <v>0</v>
      </c>
      <c r="O16" s="576">
        <f>IFERROR(IF(N16&gt;2999,L16*N16,J16*N16),0)</f>
        <v>0</v>
      </c>
    </row>
    <row r="17" spans="1:15" ht="69.75" customHeight="1" x14ac:dyDescent="0.2">
      <c r="A17" s="583" t="s">
        <v>5798</v>
      </c>
      <c r="B17" s="577" t="s">
        <v>7346</v>
      </c>
      <c r="C17" s="622" t="s">
        <v>7350</v>
      </c>
      <c r="D17" s="578" t="s">
        <v>4045</v>
      </c>
      <c r="E17" s="578" t="s">
        <v>329</v>
      </c>
      <c r="F17" s="568" t="s">
        <v>7345</v>
      </c>
      <c r="G17" s="569"/>
      <c r="H17" s="570">
        <v>600</v>
      </c>
      <c r="I17" s="579">
        <v>0.214</v>
      </c>
      <c r="J17" s="580">
        <f t="shared" si="0"/>
        <v>17.34</v>
      </c>
      <c r="K17" s="581">
        <v>0.20799999999999999</v>
      </c>
      <c r="L17" s="580">
        <f t="shared" si="1"/>
        <v>16.850000000000001</v>
      </c>
      <c r="M17" s="582"/>
      <c r="N17" s="575">
        <f>IFERROR(M17*H17,0)</f>
        <v>0</v>
      </c>
      <c r="O17" s="576">
        <f>IFERROR(IF(N17&gt;2999,L17*N17,J17*N17),0)</f>
        <v>0</v>
      </c>
    </row>
    <row r="18" spans="1:15" ht="69.75" customHeight="1" x14ac:dyDescent="0.2">
      <c r="A18" s="583" t="s">
        <v>5798</v>
      </c>
      <c r="B18" s="577" t="s">
        <v>7346</v>
      </c>
      <c r="C18" s="622" t="s">
        <v>7351</v>
      </c>
      <c r="D18" s="578" t="s">
        <v>7352</v>
      </c>
      <c r="E18" s="578" t="s">
        <v>56</v>
      </c>
      <c r="F18" s="568" t="s">
        <v>7345</v>
      </c>
      <c r="G18" s="569"/>
      <c r="H18" s="570">
        <v>600</v>
      </c>
      <c r="I18" s="579">
        <v>0.20799999999999999</v>
      </c>
      <c r="J18" s="580">
        <f t="shared" si="0"/>
        <v>16.850000000000001</v>
      </c>
      <c r="K18" s="581">
        <v>0.20200000000000001</v>
      </c>
      <c r="L18" s="580">
        <f t="shared" si="1"/>
        <v>16.37</v>
      </c>
      <c r="M18" s="582"/>
      <c r="N18" s="575">
        <f>IFERROR(M18*H18,0)</f>
        <v>0</v>
      </c>
      <c r="O18" s="576">
        <f>IFERROR(IF(N18&gt;2999,L18*N18,J18*N18),0)</f>
        <v>0</v>
      </c>
    </row>
    <row r="19" spans="1:15" ht="69.75" customHeight="1" x14ac:dyDescent="0.2">
      <c r="A19" s="583" t="s">
        <v>5798</v>
      </c>
      <c r="B19" s="577" t="s">
        <v>7346</v>
      </c>
      <c r="C19" s="622" t="s">
        <v>7353</v>
      </c>
      <c r="D19" s="578" t="s">
        <v>7354</v>
      </c>
      <c r="E19" s="584" t="s">
        <v>7355</v>
      </c>
      <c r="F19" s="568" t="s">
        <v>7345</v>
      </c>
      <c r="G19" s="569"/>
      <c r="H19" s="570">
        <v>600</v>
      </c>
      <c r="I19" s="579">
        <v>0.214</v>
      </c>
      <c r="J19" s="580">
        <f t="shared" si="0"/>
        <v>17.34</v>
      </c>
      <c r="K19" s="581">
        <v>0.20799999999999999</v>
      </c>
      <c r="L19" s="580">
        <f t="shared" si="1"/>
        <v>16.850000000000001</v>
      </c>
      <c r="M19" s="582"/>
      <c r="N19" s="575"/>
      <c r="O19" s="576"/>
    </row>
    <row r="20" spans="1:15" ht="69.75" customHeight="1" x14ac:dyDescent="0.2">
      <c r="A20" s="583" t="s">
        <v>5798</v>
      </c>
      <c r="B20" s="577" t="s">
        <v>7342</v>
      </c>
      <c r="C20" s="622" t="s">
        <v>7356</v>
      </c>
      <c r="D20" s="578" t="s">
        <v>7357</v>
      </c>
      <c r="E20" s="578" t="s">
        <v>7358</v>
      </c>
      <c r="F20" s="568" t="s">
        <v>7345</v>
      </c>
      <c r="G20" s="569"/>
      <c r="H20" s="570">
        <v>600</v>
      </c>
      <c r="I20" s="579">
        <v>0.214</v>
      </c>
      <c r="J20" s="580">
        <f t="shared" si="0"/>
        <v>17.34</v>
      </c>
      <c r="K20" s="581">
        <v>0.20799999999999999</v>
      </c>
      <c r="L20" s="580">
        <f t="shared" si="1"/>
        <v>16.850000000000001</v>
      </c>
      <c r="M20" s="582"/>
      <c r="N20" s="575">
        <f t="shared" ref="N20:N46" si="2">IFERROR(M20*H20,0)</f>
        <v>0</v>
      </c>
      <c r="O20" s="576">
        <f t="shared" ref="O20:O46" si="3">IFERROR(IF(N20&gt;2999,L20*N20,J20*N20),0)</f>
        <v>0</v>
      </c>
    </row>
    <row r="21" spans="1:15" ht="69.75" customHeight="1" x14ac:dyDescent="0.2">
      <c r="A21" s="583" t="s">
        <v>5798</v>
      </c>
      <c r="B21" s="577" t="s">
        <v>7359</v>
      </c>
      <c r="C21" s="622" t="s">
        <v>7360</v>
      </c>
      <c r="D21" s="578" t="s">
        <v>7361</v>
      </c>
      <c r="E21" s="578" t="s">
        <v>311</v>
      </c>
      <c r="F21" s="568" t="s">
        <v>7345</v>
      </c>
      <c r="G21" s="569"/>
      <c r="H21" s="570">
        <v>600</v>
      </c>
      <c r="I21" s="579">
        <v>0.23699999999999999</v>
      </c>
      <c r="J21" s="580">
        <f t="shared" si="0"/>
        <v>19.200000000000003</v>
      </c>
      <c r="K21" s="581">
        <v>0.23100000000000001</v>
      </c>
      <c r="L21" s="580">
        <f t="shared" si="1"/>
        <v>18.720000000000002</v>
      </c>
      <c r="M21" s="582"/>
      <c r="N21" s="575">
        <f t="shared" si="2"/>
        <v>0</v>
      </c>
      <c r="O21" s="576">
        <f t="shared" si="3"/>
        <v>0</v>
      </c>
    </row>
    <row r="22" spans="1:15" ht="69.75" customHeight="1" x14ac:dyDescent="0.2">
      <c r="A22" s="583" t="s">
        <v>5798</v>
      </c>
      <c r="B22" s="577" t="s">
        <v>7346</v>
      </c>
      <c r="C22" s="622" t="s">
        <v>7362</v>
      </c>
      <c r="D22" s="578" t="s">
        <v>7352</v>
      </c>
      <c r="E22" s="584" t="s">
        <v>7363</v>
      </c>
      <c r="F22" s="568" t="s">
        <v>7345</v>
      </c>
      <c r="G22" s="569"/>
      <c r="H22" s="570">
        <v>600</v>
      </c>
      <c r="I22" s="579">
        <v>0.185</v>
      </c>
      <c r="J22" s="580">
        <f t="shared" si="0"/>
        <v>14.99</v>
      </c>
      <c r="K22" s="581">
        <v>0.17899999999999999</v>
      </c>
      <c r="L22" s="580">
        <f t="shared" si="1"/>
        <v>14.5</v>
      </c>
      <c r="M22" s="582"/>
      <c r="N22" s="575">
        <f t="shared" si="2"/>
        <v>0</v>
      </c>
      <c r="O22" s="576">
        <f t="shared" si="3"/>
        <v>0</v>
      </c>
    </row>
    <row r="23" spans="1:15" ht="69.75" customHeight="1" x14ac:dyDescent="0.2">
      <c r="A23" s="583" t="s">
        <v>5798</v>
      </c>
      <c r="B23" s="577" t="s">
        <v>7346</v>
      </c>
      <c r="C23" s="622" t="s">
        <v>7364</v>
      </c>
      <c r="D23" s="578" t="s">
        <v>4044</v>
      </c>
      <c r="E23" s="578" t="s">
        <v>7365</v>
      </c>
      <c r="F23" s="568" t="s">
        <v>7345</v>
      </c>
      <c r="G23" s="569"/>
      <c r="H23" s="570">
        <v>600</v>
      </c>
      <c r="I23" s="579">
        <v>0.20200000000000001</v>
      </c>
      <c r="J23" s="580">
        <f t="shared" si="0"/>
        <v>16.37</v>
      </c>
      <c r="K23" s="581">
        <v>0.19600000000000001</v>
      </c>
      <c r="L23" s="580">
        <f t="shared" si="1"/>
        <v>15.879999999999999</v>
      </c>
      <c r="M23" s="582"/>
      <c r="N23" s="575">
        <f t="shared" si="2"/>
        <v>0</v>
      </c>
      <c r="O23" s="576">
        <f t="shared" si="3"/>
        <v>0</v>
      </c>
    </row>
    <row r="24" spans="1:15" ht="69.75" customHeight="1" x14ac:dyDescent="0.2">
      <c r="A24" s="583" t="s">
        <v>5798</v>
      </c>
      <c r="B24" s="577" t="s">
        <v>7342</v>
      </c>
      <c r="C24" s="622" t="s">
        <v>7366</v>
      </c>
      <c r="D24" s="578" t="s">
        <v>4046</v>
      </c>
      <c r="E24" s="578" t="s">
        <v>311</v>
      </c>
      <c r="F24" s="568" t="s">
        <v>7345</v>
      </c>
      <c r="G24" s="569"/>
      <c r="H24" s="570">
        <v>600</v>
      </c>
      <c r="I24" s="579">
        <v>0.22500000000000001</v>
      </c>
      <c r="J24" s="580">
        <f t="shared" si="0"/>
        <v>18.23</v>
      </c>
      <c r="K24" s="581">
        <v>0.219</v>
      </c>
      <c r="L24" s="580">
        <f t="shared" si="1"/>
        <v>17.740000000000002</v>
      </c>
      <c r="M24" s="582"/>
      <c r="N24" s="575">
        <f t="shared" si="2"/>
        <v>0</v>
      </c>
      <c r="O24" s="576">
        <f t="shared" si="3"/>
        <v>0</v>
      </c>
    </row>
    <row r="25" spans="1:15" ht="69.75" customHeight="1" x14ac:dyDescent="0.2">
      <c r="A25" s="565" t="s">
        <v>5798</v>
      </c>
      <c r="B25" s="577" t="s">
        <v>7342</v>
      </c>
      <c r="C25" s="622" t="s">
        <v>7367</v>
      </c>
      <c r="D25" s="578" t="s">
        <v>7348</v>
      </c>
      <c r="E25" s="578" t="s">
        <v>587</v>
      </c>
      <c r="F25" s="568" t="s">
        <v>7345</v>
      </c>
      <c r="G25" s="569"/>
      <c r="H25" s="570">
        <v>600</v>
      </c>
      <c r="I25" s="579">
        <v>0.23699999999999999</v>
      </c>
      <c r="J25" s="580">
        <f t="shared" si="0"/>
        <v>19.200000000000003</v>
      </c>
      <c r="K25" s="581">
        <v>0.23100000000000001</v>
      </c>
      <c r="L25" s="580">
        <f t="shared" si="1"/>
        <v>18.720000000000002</v>
      </c>
      <c r="M25" s="582"/>
      <c r="N25" s="575">
        <f t="shared" si="2"/>
        <v>0</v>
      </c>
      <c r="O25" s="576">
        <f t="shared" si="3"/>
        <v>0</v>
      </c>
    </row>
    <row r="26" spans="1:15" ht="69.75" customHeight="1" x14ac:dyDescent="0.2">
      <c r="A26" s="583" t="s">
        <v>5798</v>
      </c>
      <c r="B26" s="577" t="s">
        <v>7346</v>
      </c>
      <c r="C26" s="622" t="s">
        <v>7368</v>
      </c>
      <c r="D26" s="578" t="s">
        <v>7369</v>
      </c>
      <c r="E26" s="578" t="s">
        <v>7370</v>
      </c>
      <c r="F26" s="568" t="s">
        <v>7345</v>
      </c>
      <c r="G26" s="569"/>
      <c r="H26" s="570">
        <v>600</v>
      </c>
      <c r="I26" s="579">
        <v>0.214</v>
      </c>
      <c r="J26" s="580">
        <f t="shared" si="0"/>
        <v>17.34</v>
      </c>
      <c r="K26" s="581">
        <v>0.20799999999999999</v>
      </c>
      <c r="L26" s="580">
        <f t="shared" si="1"/>
        <v>16.850000000000001</v>
      </c>
      <c r="M26" s="582"/>
      <c r="N26" s="575">
        <f t="shared" si="2"/>
        <v>0</v>
      </c>
      <c r="O26" s="576">
        <f t="shared" si="3"/>
        <v>0</v>
      </c>
    </row>
    <row r="27" spans="1:15" ht="69.75" customHeight="1" x14ac:dyDescent="0.2">
      <c r="A27" s="583" t="s">
        <v>5798</v>
      </c>
      <c r="B27" s="577" t="s">
        <v>7342</v>
      </c>
      <c r="C27" s="622" t="s">
        <v>7371</v>
      </c>
      <c r="D27" s="578" t="s">
        <v>7352</v>
      </c>
      <c r="E27" s="578" t="s">
        <v>56</v>
      </c>
      <c r="F27" s="568" t="s">
        <v>7345</v>
      </c>
      <c r="G27" s="569"/>
      <c r="H27" s="570">
        <v>600</v>
      </c>
      <c r="I27" s="579">
        <v>0.23699999999999999</v>
      </c>
      <c r="J27" s="580">
        <f t="shared" si="0"/>
        <v>19.200000000000003</v>
      </c>
      <c r="K27" s="581">
        <v>0.23100000000000001</v>
      </c>
      <c r="L27" s="580">
        <f t="shared" si="1"/>
        <v>18.720000000000002</v>
      </c>
      <c r="M27" s="582"/>
      <c r="N27" s="575">
        <f t="shared" si="2"/>
        <v>0</v>
      </c>
      <c r="O27" s="576">
        <f t="shared" si="3"/>
        <v>0</v>
      </c>
    </row>
    <row r="28" spans="1:15" ht="69.75" customHeight="1" x14ac:dyDescent="0.2">
      <c r="A28" s="583" t="s">
        <v>5798</v>
      </c>
      <c r="B28" s="577" t="s">
        <v>7346</v>
      </c>
      <c r="C28" s="622" t="s">
        <v>7372</v>
      </c>
      <c r="D28" s="578" t="s">
        <v>7369</v>
      </c>
      <c r="E28" s="584" t="s">
        <v>7373</v>
      </c>
      <c r="F28" s="568" t="s">
        <v>7345</v>
      </c>
      <c r="G28" s="569"/>
      <c r="H28" s="570">
        <v>600</v>
      </c>
      <c r="I28" s="579">
        <v>0.248</v>
      </c>
      <c r="J28" s="580">
        <f t="shared" si="0"/>
        <v>20.09</v>
      </c>
      <c r="K28" s="581">
        <v>0.24199999999999999</v>
      </c>
      <c r="L28" s="580">
        <f t="shared" si="1"/>
        <v>19.610000000000003</v>
      </c>
      <c r="M28" s="582"/>
      <c r="N28" s="575">
        <f t="shared" si="2"/>
        <v>0</v>
      </c>
      <c r="O28" s="576">
        <f t="shared" si="3"/>
        <v>0</v>
      </c>
    </row>
    <row r="29" spans="1:15" ht="69.75" customHeight="1" x14ac:dyDescent="0.2">
      <c r="A29" s="583" t="s">
        <v>5798</v>
      </c>
      <c r="B29" s="577" t="s">
        <v>7342</v>
      </c>
      <c r="C29" s="622" t="s">
        <v>7374</v>
      </c>
      <c r="D29" s="578" t="s">
        <v>7375</v>
      </c>
      <c r="E29" s="578" t="s">
        <v>7376</v>
      </c>
      <c r="F29" s="568" t="s">
        <v>7345</v>
      </c>
      <c r="G29" s="569"/>
      <c r="H29" s="570">
        <v>600</v>
      </c>
      <c r="I29" s="579">
        <v>0.23699999999999999</v>
      </c>
      <c r="J29" s="580">
        <f t="shared" si="0"/>
        <v>19.200000000000003</v>
      </c>
      <c r="K29" s="581">
        <v>0.23100000000000001</v>
      </c>
      <c r="L29" s="580">
        <f t="shared" si="1"/>
        <v>18.720000000000002</v>
      </c>
      <c r="M29" s="582"/>
      <c r="N29" s="575">
        <f t="shared" si="2"/>
        <v>0</v>
      </c>
      <c r="O29" s="576">
        <f t="shared" si="3"/>
        <v>0</v>
      </c>
    </row>
    <row r="30" spans="1:15" ht="69.75" customHeight="1" x14ac:dyDescent="0.2">
      <c r="A30" s="583" t="s">
        <v>5798</v>
      </c>
      <c r="B30" s="577" t="s">
        <v>7377</v>
      </c>
      <c r="C30" s="622" t="s">
        <v>7378</v>
      </c>
      <c r="D30" s="578" t="s">
        <v>4044</v>
      </c>
      <c r="E30" s="578" t="s">
        <v>7379</v>
      </c>
      <c r="F30" s="568" t="s">
        <v>7345</v>
      </c>
      <c r="G30" s="569"/>
      <c r="H30" s="570">
        <v>600</v>
      </c>
      <c r="I30" s="579">
        <v>0.219</v>
      </c>
      <c r="J30" s="580">
        <f t="shared" si="0"/>
        <v>17.740000000000002</v>
      </c>
      <c r="K30" s="581">
        <v>0.214</v>
      </c>
      <c r="L30" s="580">
        <f t="shared" si="1"/>
        <v>17.34</v>
      </c>
      <c r="M30" s="582"/>
      <c r="N30" s="575">
        <f t="shared" si="2"/>
        <v>0</v>
      </c>
      <c r="O30" s="576">
        <f t="shared" si="3"/>
        <v>0</v>
      </c>
    </row>
    <row r="31" spans="1:15" ht="69.75" customHeight="1" x14ac:dyDescent="0.2">
      <c r="A31" s="583" t="s">
        <v>5798</v>
      </c>
      <c r="B31" s="577" t="s">
        <v>7342</v>
      </c>
      <c r="C31" s="622" t="s">
        <v>7380</v>
      </c>
      <c r="D31" s="578" t="s">
        <v>7369</v>
      </c>
      <c r="E31" s="578" t="s">
        <v>7381</v>
      </c>
      <c r="F31" s="568" t="s">
        <v>7345</v>
      </c>
      <c r="G31" s="569"/>
      <c r="H31" s="570">
        <v>600</v>
      </c>
      <c r="I31" s="579">
        <v>0.22500000000000001</v>
      </c>
      <c r="J31" s="580">
        <f t="shared" si="0"/>
        <v>18.23</v>
      </c>
      <c r="K31" s="581">
        <v>0.219</v>
      </c>
      <c r="L31" s="580">
        <f t="shared" si="1"/>
        <v>17.740000000000002</v>
      </c>
      <c r="M31" s="582"/>
      <c r="N31" s="575">
        <f t="shared" si="2"/>
        <v>0</v>
      </c>
      <c r="O31" s="576">
        <f t="shared" si="3"/>
        <v>0</v>
      </c>
    </row>
    <row r="32" spans="1:15" ht="69.75" customHeight="1" x14ac:dyDescent="0.2">
      <c r="A32" s="583" t="s">
        <v>5798</v>
      </c>
      <c r="B32" s="577" t="s">
        <v>7382</v>
      </c>
      <c r="C32" s="622" t="s">
        <v>7383</v>
      </c>
      <c r="D32" s="578" t="s">
        <v>7369</v>
      </c>
      <c r="E32" s="578" t="s">
        <v>7381</v>
      </c>
      <c r="F32" s="568" t="s">
        <v>7345</v>
      </c>
      <c r="G32" s="569"/>
      <c r="H32" s="570">
        <v>600</v>
      </c>
      <c r="I32" s="579">
        <v>0.23699999999999999</v>
      </c>
      <c r="J32" s="580">
        <f t="shared" si="0"/>
        <v>19.200000000000003</v>
      </c>
      <c r="K32" s="581">
        <v>0.23100000000000001</v>
      </c>
      <c r="L32" s="580">
        <f t="shared" si="1"/>
        <v>18.720000000000002</v>
      </c>
      <c r="M32" s="582"/>
      <c r="N32" s="575">
        <f t="shared" si="2"/>
        <v>0</v>
      </c>
      <c r="O32" s="576">
        <f t="shared" si="3"/>
        <v>0</v>
      </c>
    </row>
    <row r="33" spans="1:15" ht="69.75" customHeight="1" x14ac:dyDescent="0.2">
      <c r="A33" s="583" t="s">
        <v>5798</v>
      </c>
      <c r="B33" s="577" t="s">
        <v>7346</v>
      </c>
      <c r="C33" s="622" t="s">
        <v>7384</v>
      </c>
      <c r="D33" s="578" t="s">
        <v>7369</v>
      </c>
      <c r="E33" s="578" t="s">
        <v>7385</v>
      </c>
      <c r="F33" s="568" t="s">
        <v>7345</v>
      </c>
      <c r="G33" s="569"/>
      <c r="H33" s="570">
        <v>600</v>
      </c>
      <c r="I33" s="579">
        <v>0.20799999999999999</v>
      </c>
      <c r="J33" s="580">
        <f t="shared" si="0"/>
        <v>16.850000000000001</v>
      </c>
      <c r="K33" s="581">
        <v>0.20200000000000001</v>
      </c>
      <c r="L33" s="580">
        <f t="shared" si="1"/>
        <v>16.37</v>
      </c>
      <c r="M33" s="582"/>
      <c r="N33" s="575">
        <f t="shared" si="2"/>
        <v>0</v>
      </c>
      <c r="O33" s="576">
        <f t="shared" si="3"/>
        <v>0</v>
      </c>
    </row>
    <row r="34" spans="1:15" ht="69.75" customHeight="1" x14ac:dyDescent="0.2">
      <c r="A34" s="583" t="s">
        <v>5798</v>
      </c>
      <c r="B34" s="577" t="s">
        <v>7346</v>
      </c>
      <c r="C34" s="622" t="s">
        <v>7386</v>
      </c>
      <c r="D34" s="578" t="s">
        <v>4045</v>
      </c>
      <c r="E34" s="578" t="s">
        <v>329</v>
      </c>
      <c r="F34" s="568" t="s">
        <v>7345</v>
      </c>
      <c r="G34" s="569"/>
      <c r="H34" s="570">
        <v>600</v>
      </c>
      <c r="I34" s="579">
        <v>0.19600000000000001</v>
      </c>
      <c r="J34" s="580">
        <f t="shared" si="0"/>
        <v>15.879999999999999</v>
      </c>
      <c r="K34" s="581">
        <v>0.191</v>
      </c>
      <c r="L34" s="580">
        <f t="shared" si="1"/>
        <v>15.48</v>
      </c>
      <c r="M34" s="582"/>
      <c r="N34" s="575">
        <f t="shared" si="2"/>
        <v>0</v>
      </c>
      <c r="O34" s="576">
        <f t="shared" si="3"/>
        <v>0</v>
      </c>
    </row>
    <row r="35" spans="1:15" ht="69.75" customHeight="1" x14ac:dyDescent="0.2">
      <c r="A35" s="583" t="s">
        <v>5798</v>
      </c>
      <c r="B35" s="577" t="s">
        <v>7342</v>
      </c>
      <c r="C35" s="622" t="s">
        <v>7387</v>
      </c>
      <c r="D35" s="578" t="s">
        <v>7375</v>
      </c>
      <c r="E35" s="584" t="s">
        <v>7388</v>
      </c>
      <c r="F35" s="568" t="s">
        <v>7345</v>
      </c>
      <c r="G35" s="569"/>
      <c r="H35" s="570">
        <v>600</v>
      </c>
      <c r="I35" s="579">
        <v>0.248</v>
      </c>
      <c r="J35" s="580">
        <f t="shared" si="0"/>
        <v>20.09</v>
      </c>
      <c r="K35" s="581">
        <v>0.24199999999999999</v>
      </c>
      <c r="L35" s="580">
        <f t="shared" si="1"/>
        <v>19.610000000000003</v>
      </c>
      <c r="M35" s="582"/>
      <c r="N35" s="575">
        <f t="shared" si="2"/>
        <v>0</v>
      </c>
      <c r="O35" s="576">
        <f t="shared" si="3"/>
        <v>0</v>
      </c>
    </row>
    <row r="36" spans="1:15" ht="69.75" customHeight="1" x14ac:dyDescent="0.2">
      <c r="A36" s="583" t="s">
        <v>5798</v>
      </c>
      <c r="B36" s="577" t="s">
        <v>7377</v>
      </c>
      <c r="C36" s="622" t="s">
        <v>7389</v>
      </c>
      <c r="D36" s="578" t="s">
        <v>7361</v>
      </c>
      <c r="E36" s="578" t="s">
        <v>7390</v>
      </c>
      <c r="F36" s="568" t="s">
        <v>7345</v>
      </c>
      <c r="G36" s="569"/>
      <c r="H36" s="570">
        <v>600</v>
      </c>
      <c r="I36" s="579">
        <v>0.248</v>
      </c>
      <c r="J36" s="580">
        <f t="shared" si="0"/>
        <v>20.09</v>
      </c>
      <c r="K36" s="581">
        <v>0.24199999999999999</v>
      </c>
      <c r="L36" s="580">
        <f t="shared" si="1"/>
        <v>19.610000000000003</v>
      </c>
      <c r="M36" s="582"/>
      <c r="N36" s="575">
        <f t="shared" si="2"/>
        <v>0</v>
      </c>
      <c r="O36" s="576">
        <f t="shared" si="3"/>
        <v>0</v>
      </c>
    </row>
    <row r="37" spans="1:15" ht="69.75" customHeight="1" x14ac:dyDescent="0.2">
      <c r="A37" s="565" t="s">
        <v>5798</v>
      </c>
      <c r="B37" s="577" t="s">
        <v>7377</v>
      </c>
      <c r="C37" s="622" t="s">
        <v>7391</v>
      </c>
      <c r="D37" s="578" t="s">
        <v>7361</v>
      </c>
      <c r="E37" s="578" t="s">
        <v>7392</v>
      </c>
      <c r="F37" s="568" t="s">
        <v>7345</v>
      </c>
      <c r="G37" s="569"/>
      <c r="H37" s="570">
        <v>600</v>
      </c>
      <c r="I37" s="579">
        <v>0.27100000000000002</v>
      </c>
      <c r="J37" s="580">
        <f t="shared" si="0"/>
        <v>21.96</v>
      </c>
      <c r="K37" s="581">
        <v>0.26500000000000001</v>
      </c>
      <c r="L37" s="580">
        <f t="shared" si="1"/>
        <v>21.470000000000002</v>
      </c>
      <c r="M37" s="582"/>
      <c r="N37" s="575">
        <f t="shared" si="2"/>
        <v>0</v>
      </c>
      <c r="O37" s="576">
        <f t="shared" si="3"/>
        <v>0</v>
      </c>
    </row>
    <row r="38" spans="1:15" ht="69.75" customHeight="1" x14ac:dyDescent="0.2">
      <c r="A38" s="583" t="s">
        <v>5798</v>
      </c>
      <c r="B38" s="577" t="s">
        <v>7346</v>
      </c>
      <c r="C38" s="622" t="s">
        <v>7393</v>
      </c>
      <c r="D38" s="578" t="s">
        <v>4044</v>
      </c>
      <c r="E38" s="578" t="s">
        <v>7394</v>
      </c>
      <c r="F38" s="568" t="s">
        <v>7345</v>
      </c>
      <c r="G38" s="569"/>
      <c r="H38" s="570">
        <v>600</v>
      </c>
      <c r="I38" s="579">
        <v>0.20799999999999999</v>
      </c>
      <c r="J38" s="580">
        <f t="shared" si="0"/>
        <v>16.850000000000001</v>
      </c>
      <c r="K38" s="581">
        <v>0.20200000000000001</v>
      </c>
      <c r="L38" s="580">
        <f t="shared" si="1"/>
        <v>16.37</v>
      </c>
      <c r="M38" s="582"/>
      <c r="N38" s="575">
        <f t="shared" si="2"/>
        <v>0</v>
      </c>
      <c r="O38" s="576">
        <f t="shared" si="3"/>
        <v>0</v>
      </c>
    </row>
    <row r="39" spans="1:15" ht="69.75" customHeight="1" x14ac:dyDescent="0.2">
      <c r="A39" s="583" t="s">
        <v>5798</v>
      </c>
      <c r="B39" s="577" t="s">
        <v>7377</v>
      </c>
      <c r="C39" s="622" t="s">
        <v>7395</v>
      </c>
      <c r="D39" s="578" t="s">
        <v>7369</v>
      </c>
      <c r="E39" s="578" t="s">
        <v>7381</v>
      </c>
      <c r="F39" s="568" t="s">
        <v>7345</v>
      </c>
      <c r="G39" s="569"/>
      <c r="H39" s="570">
        <v>600</v>
      </c>
      <c r="I39" s="579">
        <v>0.23699999999999999</v>
      </c>
      <c r="J39" s="580">
        <f t="shared" si="0"/>
        <v>19.200000000000003</v>
      </c>
      <c r="K39" s="581">
        <v>0.23100000000000001</v>
      </c>
      <c r="L39" s="580">
        <f t="shared" si="1"/>
        <v>18.720000000000002</v>
      </c>
      <c r="M39" s="582"/>
      <c r="N39" s="575">
        <f t="shared" si="2"/>
        <v>0</v>
      </c>
      <c r="O39" s="576">
        <f t="shared" si="3"/>
        <v>0</v>
      </c>
    </row>
    <row r="40" spans="1:15" ht="69.75" customHeight="1" x14ac:dyDescent="0.2">
      <c r="A40" s="583" t="s">
        <v>5798</v>
      </c>
      <c r="B40" s="577" t="s">
        <v>7346</v>
      </c>
      <c r="C40" s="622" t="s">
        <v>7396</v>
      </c>
      <c r="D40" s="578" t="s">
        <v>7369</v>
      </c>
      <c r="E40" s="578" t="s">
        <v>7397</v>
      </c>
      <c r="F40" s="568" t="s">
        <v>7345</v>
      </c>
      <c r="G40" s="569"/>
      <c r="H40" s="570">
        <v>600</v>
      </c>
      <c r="I40" s="579">
        <v>0.22500000000000001</v>
      </c>
      <c r="J40" s="580">
        <f t="shared" si="0"/>
        <v>18.23</v>
      </c>
      <c r="K40" s="581">
        <v>0.219</v>
      </c>
      <c r="L40" s="580">
        <f t="shared" si="1"/>
        <v>17.740000000000002</v>
      </c>
      <c r="M40" s="582"/>
      <c r="N40" s="575">
        <f t="shared" si="2"/>
        <v>0</v>
      </c>
      <c r="O40" s="576">
        <f t="shared" si="3"/>
        <v>0</v>
      </c>
    </row>
    <row r="41" spans="1:15" ht="69.75" customHeight="1" x14ac:dyDescent="0.2">
      <c r="A41" s="583" t="s">
        <v>5798</v>
      </c>
      <c r="B41" s="577" t="s">
        <v>7346</v>
      </c>
      <c r="C41" s="622" t="s">
        <v>7398</v>
      </c>
      <c r="D41" s="578" t="s">
        <v>7361</v>
      </c>
      <c r="E41" s="578" t="s">
        <v>7399</v>
      </c>
      <c r="F41" s="568" t="s">
        <v>7345</v>
      </c>
      <c r="G41" s="569"/>
      <c r="H41" s="570">
        <v>600</v>
      </c>
      <c r="I41" s="579">
        <v>0.214</v>
      </c>
      <c r="J41" s="580">
        <f t="shared" si="0"/>
        <v>17.34</v>
      </c>
      <c r="K41" s="581">
        <v>0.20799999999999999</v>
      </c>
      <c r="L41" s="580">
        <f t="shared" si="1"/>
        <v>16.850000000000001</v>
      </c>
      <c r="M41" s="582"/>
      <c r="N41" s="575">
        <f t="shared" si="2"/>
        <v>0</v>
      </c>
      <c r="O41" s="576">
        <f t="shared" si="3"/>
        <v>0</v>
      </c>
    </row>
    <row r="42" spans="1:15" ht="69.75" customHeight="1" x14ac:dyDescent="0.2">
      <c r="A42" s="583" t="s">
        <v>5798</v>
      </c>
      <c r="B42" s="577" t="s">
        <v>7346</v>
      </c>
      <c r="C42" s="622" t="s">
        <v>7400</v>
      </c>
      <c r="D42" s="578" t="s">
        <v>7375</v>
      </c>
      <c r="E42" s="578" t="s">
        <v>7376</v>
      </c>
      <c r="F42" s="568" t="s">
        <v>7345</v>
      </c>
      <c r="G42" s="569"/>
      <c r="H42" s="570">
        <v>600</v>
      </c>
      <c r="I42" s="579">
        <v>0.214</v>
      </c>
      <c r="J42" s="580">
        <f t="shared" si="0"/>
        <v>17.34</v>
      </c>
      <c r="K42" s="581">
        <v>0.20799999999999999</v>
      </c>
      <c r="L42" s="580">
        <f t="shared" si="1"/>
        <v>16.850000000000001</v>
      </c>
      <c r="M42" s="582"/>
      <c r="N42" s="575">
        <f t="shared" si="2"/>
        <v>0</v>
      </c>
      <c r="O42" s="576">
        <f t="shared" si="3"/>
        <v>0</v>
      </c>
    </row>
    <row r="43" spans="1:15" ht="69.75" customHeight="1" x14ac:dyDescent="0.2">
      <c r="A43" s="583" t="s">
        <v>5798</v>
      </c>
      <c r="B43" s="577" t="s">
        <v>7342</v>
      </c>
      <c r="C43" s="622" t="s">
        <v>7401</v>
      </c>
      <c r="D43" s="578" t="s">
        <v>7348</v>
      </c>
      <c r="E43" s="578" t="s">
        <v>587</v>
      </c>
      <c r="F43" s="568" t="s">
        <v>7345</v>
      </c>
      <c r="G43" s="569"/>
      <c r="H43" s="570">
        <v>600</v>
      </c>
      <c r="I43" s="579">
        <v>0.22500000000000001</v>
      </c>
      <c r="J43" s="580">
        <f t="shared" si="0"/>
        <v>18.23</v>
      </c>
      <c r="K43" s="581">
        <v>0.219</v>
      </c>
      <c r="L43" s="580">
        <f t="shared" si="1"/>
        <v>17.740000000000002</v>
      </c>
      <c r="M43" s="582"/>
      <c r="N43" s="575">
        <f t="shared" si="2"/>
        <v>0</v>
      </c>
      <c r="O43" s="576">
        <f t="shared" si="3"/>
        <v>0</v>
      </c>
    </row>
    <row r="44" spans="1:15" ht="69.75" customHeight="1" x14ac:dyDescent="0.2">
      <c r="A44" s="583" t="s">
        <v>5798</v>
      </c>
      <c r="B44" s="577" t="s">
        <v>7359</v>
      </c>
      <c r="C44" s="622" t="s">
        <v>7402</v>
      </c>
      <c r="D44" s="578" t="s">
        <v>7403</v>
      </c>
      <c r="E44" s="578" t="s">
        <v>7404</v>
      </c>
      <c r="F44" s="568" t="s">
        <v>7345</v>
      </c>
      <c r="G44" s="569"/>
      <c r="H44" s="570">
        <v>600</v>
      </c>
      <c r="I44" s="579">
        <v>0.254</v>
      </c>
      <c r="J44" s="580">
        <f t="shared" si="0"/>
        <v>20.580000000000002</v>
      </c>
      <c r="K44" s="581">
        <v>0.248</v>
      </c>
      <c r="L44" s="580">
        <f t="shared" si="1"/>
        <v>20.09</v>
      </c>
      <c r="M44" s="582"/>
      <c r="N44" s="575">
        <f t="shared" si="2"/>
        <v>0</v>
      </c>
      <c r="O44" s="576">
        <f t="shared" si="3"/>
        <v>0</v>
      </c>
    </row>
    <row r="45" spans="1:15" ht="69.75" customHeight="1" x14ac:dyDescent="0.2">
      <c r="A45" s="583" t="s">
        <v>5798</v>
      </c>
      <c r="B45" s="577" t="s">
        <v>7346</v>
      </c>
      <c r="C45" s="622" t="s">
        <v>7405</v>
      </c>
      <c r="D45" s="578" t="s">
        <v>4046</v>
      </c>
      <c r="E45" s="578" t="s">
        <v>7406</v>
      </c>
      <c r="F45" s="568" t="s">
        <v>7345</v>
      </c>
      <c r="G45" s="569"/>
      <c r="H45" s="570">
        <v>600</v>
      </c>
      <c r="I45" s="579">
        <v>0.19600000000000001</v>
      </c>
      <c r="J45" s="580">
        <f t="shared" si="0"/>
        <v>15.879999999999999</v>
      </c>
      <c r="K45" s="581">
        <v>0.191</v>
      </c>
      <c r="L45" s="580">
        <f t="shared" si="1"/>
        <v>15.48</v>
      </c>
      <c r="M45" s="582"/>
      <c r="N45" s="575">
        <f t="shared" si="2"/>
        <v>0</v>
      </c>
      <c r="O45" s="576">
        <f t="shared" si="3"/>
        <v>0</v>
      </c>
    </row>
    <row r="46" spans="1:15" ht="69.75" customHeight="1" x14ac:dyDescent="0.2">
      <c r="A46" s="583" t="s">
        <v>5798</v>
      </c>
      <c r="B46" s="577" t="s">
        <v>7342</v>
      </c>
      <c r="C46" s="622" t="s">
        <v>7407</v>
      </c>
      <c r="D46" s="578" t="s">
        <v>7348</v>
      </c>
      <c r="E46" s="578" t="s">
        <v>7408</v>
      </c>
      <c r="F46" s="568" t="s">
        <v>7345</v>
      </c>
      <c r="G46" s="569"/>
      <c r="H46" s="570">
        <v>600</v>
      </c>
      <c r="I46" s="579">
        <v>0.23699999999999999</v>
      </c>
      <c r="J46" s="580">
        <f t="shared" si="0"/>
        <v>19.200000000000003</v>
      </c>
      <c r="K46" s="581">
        <v>0.23100000000000001</v>
      </c>
      <c r="L46" s="580">
        <f t="shared" si="1"/>
        <v>18.720000000000002</v>
      </c>
      <c r="M46" s="582"/>
      <c r="N46" s="575">
        <f t="shared" si="2"/>
        <v>0</v>
      </c>
      <c r="O46" s="576">
        <f t="shared" si="3"/>
        <v>0</v>
      </c>
    </row>
    <row r="47" spans="1:15" ht="69.75" customHeight="1" x14ac:dyDescent="0.2">
      <c r="A47" s="583" t="s">
        <v>5798</v>
      </c>
      <c r="B47" s="577" t="s">
        <v>7346</v>
      </c>
      <c r="C47" s="622" t="s">
        <v>7409</v>
      </c>
      <c r="D47" s="578" t="s">
        <v>4046</v>
      </c>
      <c r="E47" s="584" t="s">
        <v>7410</v>
      </c>
      <c r="F47" s="568" t="s">
        <v>7345</v>
      </c>
      <c r="G47" s="569"/>
      <c r="H47" s="570">
        <v>600</v>
      </c>
      <c r="I47" s="579">
        <v>0.214</v>
      </c>
      <c r="J47" s="580">
        <f t="shared" si="0"/>
        <v>17.34</v>
      </c>
      <c r="K47" s="581">
        <v>0.20799999999999999</v>
      </c>
      <c r="L47" s="580">
        <f t="shared" si="1"/>
        <v>16.850000000000001</v>
      </c>
      <c r="M47" s="582"/>
      <c r="N47" s="575"/>
      <c r="O47" s="576"/>
    </row>
    <row r="48" spans="1:15" ht="69.75" customHeight="1" x14ac:dyDescent="0.2">
      <c r="A48" s="583" t="s">
        <v>5798</v>
      </c>
      <c r="B48" s="577" t="s">
        <v>7346</v>
      </c>
      <c r="C48" s="622" t="s">
        <v>7411</v>
      </c>
      <c r="D48" s="578" t="s">
        <v>7354</v>
      </c>
      <c r="E48" s="578" t="s">
        <v>1118</v>
      </c>
      <c r="F48" s="568" t="s">
        <v>7345</v>
      </c>
      <c r="G48" s="569"/>
      <c r="H48" s="570">
        <v>600</v>
      </c>
      <c r="I48" s="579">
        <v>0.20200000000000001</v>
      </c>
      <c r="J48" s="580">
        <f t="shared" si="0"/>
        <v>16.37</v>
      </c>
      <c r="K48" s="581">
        <v>0.19600000000000001</v>
      </c>
      <c r="L48" s="580">
        <f t="shared" si="1"/>
        <v>15.879999999999999</v>
      </c>
      <c r="M48" s="582"/>
      <c r="N48" s="575">
        <f>IFERROR(M48*H48,0)</f>
        <v>0</v>
      </c>
      <c r="O48" s="576">
        <f>IFERROR(IF(N48&gt;2999,L48*N48,J48*N48),0)</f>
        <v>0</v>
      </c>
    </row>
    <row r="49" spans="1:15" ht="69.75" customHeight="1" x14ac:dyDescent="0.2">
      <c r="A49" s="583" t="s">
        <v>5798</v>
      </c>
      <c r="B49" s="577" t="s">
        <v>7342</v>
      </c>
      <c r="C49" s="622" t="s">
        <v>7412</v>
      </c>
      <c r="D49" s="578" t="s">
        <v>7348</v>
      </c>
      <c r="E49" s="578" t="s">
        <v>587</v>
      </c>
      <c r="F49" s="568" t="s">
        <v>7345</v>
      </c>
      <c r="G49" s="569"/>
      <c r="H49" s="570">
        <v>600</v>
      </c>
      <c r="I49" s="579">
        <v>0.23699999999999999</v>
      </c>
      <c r="J49" s="580">
        <f t="shared" si="0"/>
        <v>19.200000000000003</v>
      </c>
      <c r="K49" s="581">
        <v>0.23100000000000001</v>
      </c>
      <c r="L49" s="580">
        <f t="shared" si="1"/>
        <v>18.720000000000002</v>
      </c>
      <c r="M49" s="582"/>
      <c r="N49" s="575">
        <f>IFERROR(M49*H49,0)</f>
        <v>0</v>
      </c>
      <c r="O49" s="576">
        <f>IFERROR(IF(N49&gt;2999,L49*N49,J49*N49),0)</f>
        <v>0</v>
      </c>
    </row>
    <row r="50" spans="1:15" ht="69.75" customHeight="1" x14ac:dyDescent="0.2">
      <c r="A50" s="583" t="s">
        <v>5798</v>
      </c>
      <c r="B50" s="577" t="s">
        <v>7377</v>
      </c>
      <c r="C50" s="622" t="s">
        <v>7413</v>
      </c>
      <c r="D50" s="578" t="s">
        <v>4044</v>
      </c>
      <c r="E50" s="584" t="s">
        <v>7414</v>
      </c>
      <c r="F50" s="568" t="s">
        <v>7997</v>
      </c>
      <c r="G50" s="569"/>
      <c r="H50" s="570">
        <v>600</v>
      </c>
      <c r="I50" s="579">
        <v>0.20200000000000001</v>
      </c>
      <c r="J50" s="580">
        <f t="shared" si="0"/>
        <v>16.37</v>
      </c>
      <c r="K50" s="581">
        <v>0.19600000000000001</v>
      </c>
      <c r="L50" s="580">
        <f t="shared" si="1"/>
        <v>15.879999999999999</v>
      </c>
      <c r="M50" s="582"/>
      <c r="N50" s="575">
        <f>IFERROR(M50*H50,0)</f>
        <v>0</v>
      </c>
      <c r="O50" s="576">
        <f>IFERROR(IF(N50&gt;2999,L50*N50,J50*N50),0)</f>
        <v>0</v>
      </c>
    </row>
    <row r="51" spans="1:15" ht="69.75" customHeight="1" x14ac:dyDescent="0.2">
      <c r="A51" s="583" t="s">
        <v>5798</v>
      </c>
      <c r="B51" s="577" t="s">
        <v>7415</v>
      </c>
      <c r="C51" s="622" t="s">
        <v>7416</v>
      </c>
      <c r="D51" s="578" t="s">
        <v>4046</v>
      </c>
      <c r="E51" s="578" t="s">
        <v>311</v>
      </c>
      <c r="F51" s="568" t="s">
        <v>7345</v>
      </c>
      <c r="G51" s="569"/>
      <c r="H51" s="570">
        <v>600</v>
      </c>
      <c r="I51" s="579">
        <v>0.254</v>
      </c>
      <c r="J51" s="580">
        <f t="shared" si="0"/>
        <v>20.580000000000002</v>
      </c>
      <c r="K51" s="581">
        <v>0.248</v>
      </c>
      <c r="L51" s="580">
        <f t="shared" si="1"/>
        <v>20.09</v>
      </c>
      <c r="M51" s="582"/>
      <c r="N51" s="575"/>
      <c r="O51" s="576"/>
    </row>
    <row r="52" spans="1:15" ht="69.75" customHeight="1" x14ac:dyDescent="0.2">
      <c r="A52" s="583" t="s">
        <v>5798</v>
      </c>
      <c r="B52" s="577" t="s">
        <v>7346</v>
      </c>
      <c r="C52" s="622" t="s">
        <v>7417</v>
      </c>
      <c r="D52" s="578" t="s">
        <v>4046</v>
      </c>
      <c r="E52" s="578" t="s">
        <v>311</v>
      </c>
      <c r="F52" s="568" t="s">
        <v>7345</v>
      </c>
      <c r="G52" s="569"/>
      <c r="H52" s="570">
        <v>600</v>
      </c>
      <c r="I52" s="579">
        <v>0.254</v>
      </c>
      <c r="J52" s="580">
        <f t="shared" si="0"/>
        <v>20.580000000000002</v>
      </c>
      <c r="K52" s="581">
        <v>0.248</v>
      </c>
      <c r="L52" s="580">
        <f t="shared" si="1"/>
        <v>20.09</v>
      </c>
      <c r="M52" s="582"/>
      <c r="N52" s="575"/>
      <c r="O52" s="576"/>
    </row>
    <row r="53" spans="1:15" ht="69.75" customHeight="1" x14ac:dyDescent="0.2">
      <c r="A53" s="583" t="s">
        <v>5798</v>
      </c>
      <c r="B53" s="577" t="s">
        <v>7346</v>
      </c>
      <c r="C53" s="622" t="s">
        <v>7418</v>
      </c>
      <c r="D53" s="578" t="s">
        <v>7419</v>
      </c>
      <c r="E53" s="578" t="s">
        <v>592</v>
      </c>
      <c r="F53" s="568" t="s">
        <v>7345</v>
      </c>
      <c r="G53" s="569"/>
      <c r="H53" s="570">
        <v>600</v>
      </c>
      <c r="I53" s="579">
        <v>0.20799999999999999</v>
      </c>
      <c r="J53" s="580">
        <f t="shared" si="0"/>
        <v>16.850000000000001</v>
      </c>
      <c r="K53" s="581">
        <v>0.20200000000000001</v>
      </c>
      <c r="L53" s="580">
        <f t="shared" si="1"/>
        <v>16.37</v>
      </c>
      <c r="M53" s="582"/>
      <c r="N53" s="575"/>
      <c r="O53" s="576"/>
    </row>
    <row r="54" spans="1:15" ht="69.75" customHeight="1" x14ac:dyDescent="0.2">
      <c r="A54" s="583" t="s">
        <v>5798</v>
      </c>
      <c r="B54" s="577" t="s">
        <v>7346</v>
      </c>
      <c r="C54" s="622" t="s">
        <v>7420</v>
      </c>
      <c r="D54" s="578" t="s">
        <v>7354</v>
      </c>
      <c r="E54" s="584" t="s">
        <v>7421</v>
      </c>
      <c r="F54" s="568" t="s">
        <v>7345</v>
      </c>
      <c r="G54" s="569"/>
      <c r="H54" s="570">
        <v>600</v>
      </c>
      <c r="I54" s="579">
        <v>0.214</v>
      </c>
      <c r="J54" s="580">
        <f t="shared" si="0"/>
        <v>17.34</v>
      </c>
      <c r="K54" s="581">
        <v>0.20799999999999999</v>
      </c>
      <c r="L54" s="580">
        <f t="shared" si="1"/>
        <v>16.850000000000001</v>
      </c>
      <c r="M54" s="582"/>
      <c r="N54" s="575"/>
      <c r="O54" s="576"/>
    </row>
    <row r="55" spans="1:15" ht="69.75" customHeight="1" x14ac:dyDescent="0.2">
      <c r="A55" s="583" t="s">
        <v>5798</v>
      </c>
      <c r="B55" s="577" t="s">
        <v>7346</v>
      </c>
      <c r="C55" s="622" t="s">
        <v>7422</v>
      </c>
      <c r="D55" s="578" t="s">
        <v>4046</v>
      </c>
      <c r="E55" s="584" t="s">
        <v>7423</v>
      </c>
      <c r="F55" s="568" t="s">
        <v>7345</v>
      </c>
      <c r="G55" s="569"/>
      <c r="H55" s="570">
        <v>600</v>
      </c>
      <c r="I55" s="579">
        <v>0.214</v>
      </c>
      <c r="J55" s="580">
        <f t="shared" si="0"/>
        <v>17.34</v>
      </c>
      <c r="K55" s="581">
        <v>0.20799999999999999</v>
      </c>
      <c r="L55" s="580">
        <f t="shared" si="1"/>
        <v>16.850000000000001</v>
      </c>
      <c r="M55" s="582"/>
      <c r="N55" s="575"/>
      <c r="O55" s="576"/>
    </row>
    <row r="56" spans="1:15" ht="69.75" customHeight="1" x14ac:dyDescent="0.2">
      <c r="A56" s="583" t="s">
        <v>5798</v>
      </c>
      <c r="B56" s="577" t="s">
        <v>7346</v>
      </c>
      <c r="C56" s="622" t="s">
        <v>7424</v>
      </c>
      <c r="D56" s="578" t="s">
        <v>7348</v>
      </c>
      <c r="E56" s="578" t="s">
        <v>7425</v>
      </c>
      <c r="F56" s="568" t="s">
        <v>7345</v>
      </c>
      <c r="G56" s="569"/>
      <c r="H56" s="570">
        <v>600</v>
      </c>
      <c r="I56" s="579">
        <v>0.20200000000000001</v>
      </c>
      <c r="J56" s="580">
        <f t="shared" si="0"/>
        <v>16.37</v>
      </c>
      <c r="K56" s="581">
        <v>0.19600000000000001</v>
      </c>
      <c r="L56" s="580">
        <f t="shared" si="1"/>
        <v>15.879999999999999</v>
      </c>
      <c r="M56" s="582"/>
      <c r="N56" s="575">
        <f t="shared" ref="N56:N64" si="4">IFERROR(M56*H56,0)</f>
        <v>0</v>
      </c>
      <c r="O56" s="576">
        <f t="shared" ref="O56:O64" si="5">IFERROR(IF(N56&gt;2999,L56*N56,J56*N56),0)</f>
        <v>0</v>
      </c>
    </row>
    <row r="57" spans="1:15" ht="69.75" customHeight="1" x14ac:dyDescent="0.2">
      <c r="A57" s="583" t="s">
        <v>5798</v>
      </c>
      <c r="B57" s="577" t="s">
        <v>7377</v>
      </c>
      <c r="C57" s="622" t="s">
        <v>7426</v>
      </c>
      <c r="D57" s="578" t="s">
        <v>7361</v>
      </c>
      <c r="E57" s="578" t="s">
        <v>7390</v>
      </c>
      <c r="F57" s="568" t="s">
        <v>7997</v>
      </c>
      <c r="G57" s="569"/>
      <c r="H57" s="570">
        <v>600</v>
      </c>
      <c r="I57" s="579">
        <v>0.22500000000000001</v>
      </c>
      <c r="J57" s="580">
        <f t="shared" si="0"/>
        <v>18.23</v>
      </c>
      <c r="K57" s="581">
        <v>0.219</v>
      </c>
      <c r="L57" s="580">
        <f t="shared" si="1"/>
        <v>17.740000000000002</v>
      </c>
      <c r="M57" s="582"/>
      <c r="N57" s="575">
        <f t="shared" si="4"/>
        <v>0</v>
      </c>
      <c r="O57" s="576">
        <f t="shared" si="5"/>
        <v>0</v>
      </c>
    </row>
    <row r="58" spans="1:15" ht="69.75" customHeight="1" x14ac:dyDescent="0.2">
      <c r="A58" s="583" t="s">
        <v>5798</v>
      </c>
      <c r="B58" s="577" t="s">
        <v>7346</v>
      </c>
      <c r="C58" s="622" t="s">
        <v>7427</v>
      </c>
      <c r="D58" s="578" t="s">
        <v>4046</v>
      </c>
      <c r="E58" s="578" t="s">
        <v>7428</v>
      </c>
      <c r="F58" s="568" t="s">
        <v>7345</v>
      </c>
      <c r="G58" s="569"/>
      <c r="H58" s="570">
        <v>600</v>
      </c>
      <c r="I58" s="579">
        <v>0.22500000000000001</v>
      </c>
      <c r="J58" s="580">
        <f t="shared" si="0"/>
        <v>18.23</v>
      </c>
      <c r="K58" s="581">
        <v>0.219</v>
      </c>
      <c r="L58" s="580">
        <f t="shared" si="1"/>
        <v>17.740000000000002</v>
      </c>
      <c r="M58" s="582"/>
      <c r="N58" s="575">
        <f t="shared" si="4"/>
        <v>0</v>
      </c>
      <c r="O58" s="576">
        <f t="shared" si="5"/>
        <v>0</v>
      </c>
    </row>
    <row r="59" spans="1:15" ht="69.75" customHeight="1" x14ac:dyDescent="0.2">
      <c r="A59" s="583" t="s">
        <v>5798</v>
      </c>
      <c r="B59" s="577" t="s">
        <v>7377</v>
      </c>
      <c r="C59" s="622" t="s">
        <v>7429</v>
      </c>
      <c r="D59" s="578" t="s">
        <v>7430</v>
      </c>
      <c r="E59" s="578" t="s">
        <v>7431</v>
      </c>
      <c r="F59" s="568" t="s">
        <v>7345</v>
      </c>
      <c r="G59" s="569"/>
      <c r="H59" s="570">
        <v>600</v>
      </c>
      <c r="I59" s="579">
        <v>0.214</v>
      </c>
      <c r="J59" s="580">
        <f t="shared" si="0"/>
        <v>17.34</v>
      </c>
      <c r="K59" s="581">
        <v>0.20799999999999999</v>
      </c>
      <c r="L59" s="580">
        <f t="shared" si="1"/>
        <v>16.850000000000001</v>
      </c>
      <c r="M59" s="582"/>
      <c r="N59" s="575">
        <f t="shared" si="4"/>
        <v>0</v>
      </c>
      <c r="O59" s="576">
        <f t="shared" si="5"/>
        <v>0</v>
      </c>
    </row>
    <row r="60" spans="1:15" ht="69.75" customHeight="1" x14ac:dyDescent="0.2">
      <c r="A60" s="583" t="s">
        <v>5798</v>
      </c>
      <c r="B60" s="577" t="s">
        <v>7346</v>
      </c>
      <c r="C60" s="622" t="s">
        <v>7432</v>
      </c>
      <c r="D60" s="578" t="s">
        <v>7375</v>
      </c>
      <c r="E60" s="578" t="s">
        <v>7376</v>
      </c>
      <c r="F60" s="568" t="s">
        <v>7345</v>
      </c>
      <c r="G60" s="569"/>
      <c r="H60" s="570">
        <v>600</v>
      </c>
      <c r="I60" s="579">
        <v>0.22500000000000001</v>
      </c>
      <c r="J60" s="580">
        <f t="shared" si="0"/>
        <v>18.23</v>
      </c>
      <c r="K60" s="581">
        <v>0.219</v>
      </c>
      <c r="L60" s="580">
        <f t="shared" si="1"/>
        <v>17.740000000000002</v>
      </c>
      <c r="M60" s="582"/>
      <c r="N60" s="575">
        <f t="shared" si="4"/>
        <v>0</v>
      </c>
      <c r="O60" s="576">
        <f t="shared" si="5"/>
        <v>0</v>
      </c>
    </row>
    <row r="61" spans="1:15" ht="69.75" customHeight="1" x14ac:dyDescent="0.2">
      <c r="A61" s="583" t="s">
        <v>5798</v>
      </c>
      <c r="B61" s="577" t="s">
        <v>7377</v>
      </c>
      <c r="C61" s="622" t="s">
        <v>7433</v>
      </c>
      <c r="D61" s="578" t="s">
        <v>4044</v>
      </c>
      <c r="E61" s="578" t="s">
        <v>7434</v>
      </c>
      <c r="F61" s="568" t="s">
        <v>7345</v>
      </c>
      <c r="G61" s="569"/>
      <c r="H61" s="570">
        <v>600</v>
      </c>
      <c r="I61" s="579">
        <v>0.23699999999999999</v>
      </c>
      <c r="J61" s="580">
        <f t="shared" si="0"/>
        <v>19.200000000000003</v>
      </c>
      <c r="K61" s="581">
        <v>0.23100000000000001</v>
      </c>
      <c r="L61" s="580">
        <f t="shared" si="1"/>
        <v>18.720000000000002</v>
      </c>
      <c r="M61" s="582"/>
      <c r="N61" s="575">
        <f t="shared" si="4"/>
        <v>0</v>
      </c>
      <c r="O61" s="576">
        <f t="shared" si="5"/>
        <v>0</v>
      </c>
    </row>
    <row r="62" spans="1:15" ht="69.75" customHeight="1" x14ac:dyDescent="0.2">
      <c r="A62" s="583" t="s">
        <v>5798</v>
      </c>
      <c r="B62" s="577" t="s">
        <v>7346</v>
      </c>
      <c r="C62" s="622" t="s">
        <v>7435</v>
      </c>
      <c r="D62" s="578" t="s">
        <v>7375</v>
      </c>
      <c r="E62" s="578" t="s">
        <v>7376</v>
      </c>
      <c r="F62" s="568" t="s">
        <v>7345</v>
      </c>
      <c r="G62" s="569"/>
      <c r="H62" s="570">
        <v>600</v>
      </c>
      <c r="I62" s="579">
        <v>0.20200000000000001</v>
      </c>
      <c r="J62" s="580">
        <f t="shared" si="0"/>
        <v>16.37</v>
      </c>
      <c r="K62" s="581">
        <v>0.19600000000000001</v>
      </c>
      <c r="L62" s="580">
        <f t="shared" si="1"/>
        <v>15.879999999999999</v>
      </c>
      <c r="M62" s="582"/>
      <c r="N62" s="575">
        <f t="shared" si="4"/>
        <v>0</v>
      </c>
      <c r="O62" s="576">
        <f t="shared" si="5"/>
        <v>0</v>
      </c>
    </row>
    <row r="63" spans="1:15" ht="69.75" customHeight="1" x14ac:dyDescent="0.2">
      <c r="A63" s="565" t="s">
        <v>5798</v>
      </c>
      <c r="B63" s="577" t="s">
        <v>7346</v>
      </c>
      <c r="C63" s="622" t="s">
        <v>7436</v>
      </c>
      <c r="D63" s="578" t="s">
        <v>4046</v>
      </c>
      <c r="E63" s="578" t="s">
        <v>311</v>
      </c>
      <c r="F63" s="568" t="s">
        <v>7345</v>
      </c>
      <c r="G63" s="569"/>
      <c r="H63" s="570">
        <v>600</v>
      </c>
      <c r="I63" s="579">
        <v>0.20799999999999999</v>
      </c>
      <c r="J63" s="580">
        <f t="shared" si="0"/>
        <v>16.850000000000001</v>
      </c>
      <c r="K63" s="581">
        <v>0.20200000000000001</v>
      </c>
      <c r="L63" s="580">
        <f t="shared" si="1"/>
        <v>16.37</v>
      </c>
      <c r="M63" s="582"/>
      <c r="N63" s="575">
        <f t="shared" si="4"/>
        <v>0</v>
      </c>
      <c r="O63" s="576">
        <f t="shared" si="5"/>
        <v>0</v>
      </c>
    </row>
    <row r="64" spans="1:15" ht="69.75" customHeight="1" x14ac:dyDescent="0.2">
      <c r="A64" s="583" t="s">
        <v>5798</v>
      </c>
      <c r="B64" s="577" t="s">
        <v>7346</v>
      </c>
      <c r="C64" s="622" t="s">
        <v>7437</v>
      </c>
      <c r="D64" s="578" t="s">
        <v>4046</v>
      </c>
      <c r="E64" s="578" t="s">
        <v>311</v>
      </c>
      <c r="F64" s="568" t="s">
        <v>7345</v>
      </c>
      <c r="G64" s="569"/>
      <c r="H64" s="570">
        <v>600</v>
      </c>
      <c r="I64" s="579">
        <v>0.22500000000000001</v>
      </c>
      <c r="J64" s="580">
        <f t="shared" si="0"/>
        <v>18.23</v>
      </c>
      <c r="K64" s="581">
        <v>0.219</v>
      </c>
      <c r="L64" s="580">
        <f t="shared" si="1"/>
        <v>17.740000000000002</v>
      </c>
      <c r="M64" s="582"/>
      <c r="N64" s="575">
        <f t="shared" si="4"/>
        <v>0</v>
      </c>
      <c r="O64" s="576">
        <f t="shared" si="5"/>
        <v>0</v>
      </c>
    </row>
    <row r="65" spans="1:15" ht="69.75" customHeight="1" x14ac:dyDescent="0.2">
      <c r="A65" s="583" t="s">
        <v>5798</v>
      </c>
      <c r="B65" s="577" t="s">
        <v>7346</v>
      </c>
      <c r="C65" s="622" t="s">
        <v>7438</v>
      </c>
      <c r="D65" s="578" t="s">
        <v>4046</v>
      </c>
      <c r="E65" s="578" t="s">
        <v>311</v>
      </c>
      <c r="F65" s="568" t="s">
        <v>7345</v>
      </c>
      <c r="G65" s="569"/>
      <c r="H65" s="570">
        <v>600</v>
      </c>
      <c r="I65" s="579">
        <v>0.23699999999999999</v>
      </c>
      <c r="J65" s="580">
        <f t="shared" si="0"/>
        <v>19.200000000000003</v>
      </c>
      <c r="K65" s="581">
        <v>0.23100000000000001</v>
      </c>
      <c r="L65" s="580">
        <f t="shared" si="1"/>
        <v>18.720000000000002</v>
      </c>
      <c r="M65" s="582"/>
      <c r="N65" s="575"/>
      <c r="O65" s="576"/>
    </row>
    <row r="66" spans="1:15" ht="69.75" customHeight="1" x14ac:dyDescent="0.2">
      <c r="A66" s="565" t="s">
        <v>5798</v>
      </c>
      <c r="B66" s="577" t="s">
        <v>7342</v>
      </c>
      <c r="C66" s="622" t="s">
        <v>7439</v>
      </c>
      <c r="D66" s="578" t="s">
        <v>7352</v>
      </c>
      <c r="E66" s="578" t="s">
        <v>7440</v>
      </c>
      <c r="F66" s="568" t="s">
        <v>7345</v>
      </c>
      <c r="G66" s="569"/>
      <c r="H66" s="570">
        <v>600</v>
      </c>
      <c r="I66" s="579">
        <v>0.22500000000000001</v>
      </c>
      <c r="J66" s="580">
        <f t="shared" si="0"/>
        <v>18.23</v>
      </c>
      <c r="K66" s="581">
        <v>0.219</v>
      </c>
      <c r="L66" s="580">
        <f t="shared" si="1"/>
        <v>17.740000000000002</v>
      </c>
      <c r="M66" s="582"/>
      <c r="N66" s="575">
        <f t="shared" ref="N66:N79" si="6">IFERROR(M66*H66,0)</f>
        <v>0</v>
      </c>
      <c r="O66" s="576">
        <f t="shared" ref="O66:O79" si="7">IFERROR(IF(N66&gt;2999,L66*N66,J66*N66),0)</f>
        <v>0</v>
      </c>
    </row>
    <row r="67" spans="1:15" ht="69.75" customHeight="1" x14ac:dyDescent="0.2">
      <c r="A67" s="565" t="s">
        <v>5798</v>
      </c>
      <c r="B67" s="577" t="s">
        <v>7346</v>
      </c>
      <c r="C67" s="622" t="s">
        <v>7441</v>
      </c>
      <c r="D67" s="578" t="s">
        <v>7361</v>
      </c>
      <c r="E67" s="578" t="s">
        <v>7390</v>
      </c>
      <c r="F67" s="568" t="s">
        <v>7345</v>
      </c>
      <c r="G67" s="569"/>
      <c r="H67" s="570">
        <v>600</v>
      </c>
      <c r="I67" s="579">
        <v>0.20799999999999999</v>
      </c>
      <c r="J67" s="580">
        <f t="shared" si="0"/>
        <v>16.850000000000001</v>
      </c>
      <c r="K67" s="581">
        <v>0.20200000000000001</v>
      </c>
      <c r="L67" s="580">
        <f t="shared" si="1"/>
        <v>16.37</v>
      </c>
      <c r="M67" s="582"/>
      <c r="N67" s="575">
        <f t="shared" si="6"/>
        <v>0</v>
      </c>
      <c r="O67" s="576">
        <f t="shared" si="7"/>
        <v>0</v>
      </c>
    </row>
    <row r="68" spans="1:15" ht="69.75" customHeight="1" x14ac:dyDescent="0.2">
      <c r="A68" s="583" t="s">
        <v>5798</v>
      </c>
      <c r="B68" s="577" t="s">
        <v>7377</v>
      </c>
      <c r="C68" s="622" t="s">
        <v>7442</v>
      </c>
      <c r="D68" s="578" t="s">
        <v>7352</v>
      </c>
      <c r="E68" s="578" t="s">
        <v>56</v>
      </c>
      <c r="F68" s="568" t="s">
        <v>7345</v>
      </c>
      <c r="G68" s="569"/>
      <c r="H68" s="570">
        <v>600</v>
      </c>
      <c r="I68" s="579">
        <v>0.214</v>
      </c>
      <c r="J68" s="580">
        <f t="shared" si="0"/>
        <v>17.34</v>
      </c>
      <c r="K68" s="581">
        <v>0.20799999999999999</v>
      </c>
      <c r="L68" s="580">
        <f t="shared" si="1"/>
        <v>16.850000000000001</v>
      </c>
      <c r="M68" s="582"/>
      <c r="N68" s="575">
        <f t="shared" si="6"/>
        <v>0</v>
      </c>
      <c r="O68" s="576">
        <f t="shared" si="7"/>
        <v>0</v>
      </c>
    </row>
    <row r="69" spans="1:15" ht="69.75" customHeight="1" x14ac:dyDescent="0.2">
      <c r="A69" s="565" t="s">
        <v>5798</v>
      </c>
      <c r="B69" s="577" t="s">
        <v>7346</v>
      </c>
      <c r="C69" s="622" t="s">
        <v>7443</v>
      </c>
      <c r="D69" s="578" t="s">
        <v>7352</v>
      </c>
      <c r="E69" s="578" t="s">
        <v>56</v>
      </c>
      <c r="F69" s="568" t="s">
        <v>7345</v>
      </c>
      <c r="G69" s="569"/>
      <c r="H69" s="570">
        <v>600</v>
      </c>
      <c r="I69" s="579">
        <v>0.22500000000000001</v>
      </c>
      <c r="J69" s="580">
        <f t="shared" si="0"/>
        <v>18.23</v>
      </c>
      <c r="K69" s="581">
        <v>0.219</v>
      </c>
      <c r="L69" s="580">
        <f t="shared" si="1"/>
        <v>17.740000000000002</v>
      </c>
      <c r="M69" s="582"/>
      <c r="N69" s="575">
        <f t="shared" si="6"/>
        <v>0</v>
      </c>
      <c r="O69" s="576">
        <f t="shared" si="7"/>
        <v>0</v>
      </c>
    </row>
    <row r="70" spans="1:15" ht="69.75" customHeight="1" x14ac:dyDescent="0.2">
      <c r="A70" s="583" t="s">
        <v>5798</v>
      </c>
      <c r="B70" s="577" t="s">
        <v>7342</v>
      </c>
      <c r="C70" s="622" t="s">
        <v>7444</v>
      </c>
      <c r="D70" s="578" t="s">
        <v>7352</v>
      </c>
      <c r="E70" s="578" t="s">
        <v>56</v>
      </c>
      <c r="F70" s="568" t="s">
        <v>7345</v>
      </c>
      <c r="G70" s="569"/>
      <c r="H70" s="570">
        <v>600</v>
      </c>
      <c r="I70" s="579">
        <v>0.254</v>
      </c>
      <c r="J70" s="580">
        <f t="shared" si="0"/>
        <v>20.580000000000002</v>
      </c>
      <c r="K70" s="581">
        <v>0.248</v>
      </c>
      <c r="L70" s="580">
        <f t="shared" si="1"/>
        <v>20.09</v>
      </c>
      <c r="M70" s="582"/>
      <c r="N70" s="575">
        <f t="shared" si="6"/>
        <v>0</v>
      </c>
      <c r="O70" s="576">
        <f t="shared" si="7"/>
        <v>0</v>
      </c>
    </row>
    <row r="71" spans="1:15" ht="69.75" customHeight="1" x14ac:dyDescent="0.2">
      <c r="A71" s="583" t="s">
        <v>5798</v>
      </c>
      <c r="B71" s="577" t="s">
        <v>7346</v>
      </c>
      <c r="C71" s="622" t="s">
        <v>7445</v>
      </c>
      <c r="D71" s="578" t="s">
        <v>4044</v>
      </c>
      <c r="E71" s="578" t="s">
        <v>81</v>
      </c>
      <c r="F71" s="568" t="s">
        <v>7345</v>
      </c>
      <c r="G71" s="569"/>
      <c r="H71" s="570">
        <v>600</v>
      </c>
      <c r="I71" s="579">
        <v>0.191</v>
      </c>
      <c r="J71" s="580">
        <f t="shared" si="0"/>
        <v>15.48</v>
      </c>
      <c r="K71" s="581">
        <v>0.185</v>
      </c>
      <c r="L71" s="580">
        <f t="shared" si="1"/>
        <v>14.99</v>
      </c>
      <c r="M71" s="582"/>
      <c r="N71" s="575">
        <f t="shared" si="6"/>
        <v>0</v>
      </c>
      <c r="O71" s="576">
        <f t="shared" si="7"/>
        <v>0</v>
      </c>
    </row>
    <row r="72" spans="1:15" ht="69.75" customHeight="1" x14ac:dyDescent="0.2">
      <c r="A72" s="583" t="s">
        <v>5798</v>
      </c>
      <c r="B72" s="577" t="s">
        <v>7346</v>
      </c>
      <c r="C72" s="622" t="s">
        <v>7446</v>
      </c>
      <c r="D72" s="578" t="s">
        <v>4044</v>
      </c>
      <c r="E72" s="578" t="s">
        <v>81</v>
      </c>
      <c r="F72" s="568" t="s">
        <v>7345</v>
      </c>
      <c r="G72" s="569"/>
      <c r="H72" s="570">
        <v>600</v>
      </c>
      <c r="I72" s="579">
        <v>0.22500000000000001</v>
      </c>
      <c r="J72" s="580">
        <f t="shared" si="0"/>
        <v>18.23</v>
      </c>
      <c r="K72" s="581">
        <v>0.219</v>
      </c>
      <c r="L72" s="580">
        <f t="shared" si="1"/>
        <v>17.740000000000002</v>
      </c>
      <c r="M72" s="582"/>
      <c r="N72" s="575">
        <f t="shared" si="6"/>
        <v>0</v>
      </c>
      <c r="O72" s="576">
        <f t="shared" si="7"/>
        <v>0</v>
      </c>
    </row>
    <row r="73" spans="1:15" ht="69.75" customHeight="1" x14ac:dyDescent="0.2">
      <c r="A73" s="583" t="s">
        <v>5798</v>
      </c>
      <c r="B73" s="577" t="s">
        <v>7342</v>
      </c>
      <c r="C73" s="622" t="s">
        <v>7447</v>
      </c>
      <c r="D73" s="578" t="s">
        <v>7352</v>
      </c>
      <c r="E73" s="578" t="s">
        <v>56</v>
      </c>
      <c r="F73" s="568" t="s">
        <v>7345</v>
      </c>
      <c r="G73" s="569"/>
      <c r="H73" s="570">
        <v>600</v>
      </c>
      <c r="I73" s="579">
        <v>0.22500000000000001</v>
      </c>
      <c r="J73" s="580">
        <f t="shared" si="0"/>
        <v>18.23</v>
      </c>
      <c r="K73" s="581">
        <v>0.219</v>
      </c>
      <c r="L73" s="580">
        <f t="shared" si="1"/>
        <v>17.740000000000002</v>
      </c>
      <c r="M73" s="582"/>
      <c r="N73" s="575">
        <f t="shared" si="6"/>
        <v>0</v>
      </c>
      <c r="O73" s="576">
        <f t="shared" si="7"/>
        <v>0</v>
      </c>
    </row>
    <row r="74" spans="1:15" ht="69.75" customHeight="1" x14ac:dyDescent="0.2">
      <c r="A74" s="583" t="s">
        <v>5798</v>
      </c>
      <c r="B74" s="577" t="s">
        <v>7342</v>
      </c>
      <c r="C74" s="622" t="s">
        <v>7448</v>
      </c>
      <c r="D74" s="578" t="s">
        <v>4044</v>
      </c>
      <c r="E74" s="578" t="s">
        <v>81</v>
      </c>
      <c r="F74" s="568" t="s">
        <v>7345</v>
      </c>
      <c r="G74" s="569"/>
      <c r="H74" s="570">
        <v>600</v>
      </c>
      <c r="I74" s="579">
        <v>0.23699999999999999</v>
      </c>
      <c r="J74" s="580">
        <f t="shared" si="0"/>
        <v>19.200000000000003</v>
      </c>
      <c r="K74" s="581">
        <v>0.23100000000000001</v>
      </c>
      <c r="L74" s="580">
        <f t="shared" si="1"/>
        <v>18.720000000000002</v>
      </c>
      <c r="M74" s="582"/>
      <c r="N74" s="575">
        <f t="shared" si="6"/>
        <v>0</v>
      </c>
      <c r="O74" s="576">
        <f t="shared" si="7"/>
        <v>0</v>
      </c>
    </row>
    <row r="75" spans="1:15" ht="69.75" customHeight="1" x14ac:dyDescent="0.2">
      <c r="A75" s="583" t="s">
        <v>5798</v>
      </c>
      <c r="B75" s="577" t="s">
        <v>7346</v>
      </c>
      <c r="C75" s="622" t="s">
        <v>7449</v>
      </c>
      <c r="D75" s="578" t="s">
        <v>7369</v>
      </c>
      <c r="E75" s="578" t="s">
        <v>7381</v>
      </c>
      <c r="F75" s="568" t="s">
        <v>7345</v>
      </c>
      <c r="G75" s="569"/>
      <c r="H75" s="570">
        <v>600</v>
      </c>
      <c r="I75" s="579">
        <v>0.254</v>
      </c>
      <c r="J75" s="580">
        <f t="shared" si="0"/>
        <v>20.580000000000002</v>
      </c>
      <c r="K75" s="581">
        <v>0.248</v>
      </c>
      <c r="L75" s="580">
        <f t="shared" si="1"/>
        <v>20.09</v>
      </c>
      <c r="M75" s="582"/>
      <c r="N75" s="575">
        <f t="shared" si="6"/>
        <v>0</v>
      </c>
      <c r="O75" s="576">
        <f t="shared" si="7"/>
        <v>0</v>
      </c>
    </row>
    <row r="76" spans="1:15" ht="69.75" customHeight="1" x14ac:dyDescent="0.2">
      <c r="A76" s="583" t="s">
        <v>5798</v>
      </c>
      <c r="B76" s="577" t="s">
        <v>7346</v>
      </c>
      <c r="C76" s="622" t="s">
        <v>7450</v>
      </c>
      <c r="D76" s="578" t="s">
        <v>7354</v>
      </c>
      <c r="E76" s="578" t="s">
        <v>1118</v>
      </c>
      <c r="F76" s="568" t="s">
        <v>7345</v>
      </c>
      <c r="G76" s="569"/>
      <c r="H76" s="570">
        <v>600</v>
      </c>
      <c r="I76" s="579">
        <v>0.20200000000000001</v>
      </c>
      <c r="J76" s="580">
        <f t="shared" si="0"/>
        <v>16.37</v>
      </c>
      <c r="K76" s="581">
        <v>0.19600000000000001</v>
      </c>
      <c r="L76" s="580">
        <f t="shared" si="1"/>
        <v>15.879999999999999</v>
      </c>
      <c r="M76" s="582"/>
      <c r="N76" s="575">
        <f t="shared" si="6"/>
        <v>0</v>
      </c>
      <c r="O76" s="576">
        <f t="shared" si="7"/>
        <v>0</v>
      </c>
    </row>
    <row r="77" spans="1:15" ht="69.75" customHeight="1" x14ac:dyDescent="0.2">
      <c r="A77" s="583" t="s">
        <v>5798</v>
      </c>
      <c r="B77" s="577" t="s">
        <v>7359</v>
      </c>
      <c r="C77" s="622" t="s">
        <v>7451</v>
      </c>
      <c r="D77" s="578" t="s">
        <v>7352</v>
      </c>
      <c r="E77" s="578" t="s">
        <v>56</v>
      </c>
      <c r="F77" s="568" t="s">
        <v>7345</v>
      </c>
      <c r="G77" s="569"/>
      <c r="H77" s="570">
        <v>600</v>
      </c>
      <c r="I77" s="579">
        <v>0.254</v>
      </c>
      <c r="J77" s="580">
        <f t="shared" si="0"/>
        <v>20.580000000000002</v>
      </c>
      <c r="K77" s="581">
        <v>0.248</v>
      </c>
      <c r="L77" s="580">
        <f t="shared" si="1"/>
        <v>20.09</v>
      </c>
      <c r="M77" s="582"/>
      <c r="N77" s="575">
        <f t="shared" si="6"/>
        <v>0</v>
      </c>
      <c r="O77" s="576">
        <f t="shared" si="7"/>
        <v>0</v>
      </c>
    </row>
    <row r="78" spans="1:15" ht="69.75" customHeight="1" x14ac:dyDescent="0.2">
      <c r="A78" s="583" t="s">
        <v>5798</v>
      </c>
      <c r="B78" s="577" t="s">
        <v>7342</v>
      </c>
      <c r="C78" s="622" t="s">
        <v>7452</v>
      </c>
      <c r="D78" s="578" t="s">
        <v>4044</v>
      </c>
      <c r="E78" s="578" t="s">
        <v>7453</v>
      </c>
      <c r="F78" s="568" t="s">
        <v>7345</v>
      </c>
      <c r="G78" s="569"/>
      <c r="H78" s="570">
        <v>600</v>
      </c>
      <c r="I78" s="579">
        <v>0.23699999999999999</v>
      </c>
      <c r="J78" s="580">
        <f t="shared" ref="J78:J141" si="8">ROUNDUP(I78*$F$4,2)</f>
        <v>19.200000000000003</v>
      </c>
      <c r="K78" s="581">
        <v>0.23100000000000001</v>
      </c>
      <c r="L78" s="580">
        <f t="shared" ref="L78:L141" si="9">ROUNDUP(K78*$F$4,2)</f>
        <v>18.720000000000002</v>
      </c>
      <c r="M78" s="582"/>
      <c r="N78" s="575">
        <f t="shared" si="6"/>
        <v>0</v>
      </c>
      <c r="O78" s="576">
        <f t="shared" si="7"/>
        <v>0</v>
      </c>
    </row>
    <row r="79" spans="1:15" ht="69.75" customHeight="1" x14ac:dyDescent="0.2">
      <c r="A79" s="583" t="s">
        <v>5798</v>
      </c>
      <c r="B79" s="577" t="s">
        <v>7346</v>
      </c>
      <c r="C79" s="622" t="s">
        <v>7454</v>
      </c>
      <c r="D79" s="578" t="s">
        <v>7375</v>
      </c>
      <c r="E79" s="578" t="s">
        <v>7376</v>
      </c>
      <c r="F79" s="568" t="s">
        <v>7345</v>
      </c>
      <c r="G79" s="569"/>
      <c r="H79" s="570">
        <v>600</v>
      </c>
      <c r="I79" s="579">
        <v>0.20799999999999999</v>
      </c>
      <c r="J79" s="580">
        <f t="shared" si="8"/>
        <v>16.850000000000001</v>
      </c>
      <c r="K79" s="581">
        <v>0.20200000000000001</v>
      </c>
      <c r="L79" s="580">
        <f t="shared" si="9"/>
        <v>16.37</v>
      </c>
      <c r="M79" s="582"/>
      <c r="N79" s="575">
        <f t="shared" si="6"/>
        <v>0</v>
      </c>
      <c r="O79" s="576">
        <f t="shared" si="7"/>
        <v>0</v>
      </c>
    </row>
    <row r="80" spans="1:15" ht="69.75" customHeight="1" x14ac:dyDescent="0.2">
      <c r="A80" s="565" t="s">
        <v>5798</v>
      </c>
      <c r="B80" s="577" t="s">
        <v>7346</v>
      </c>
      <c r="C80" s="622" t="s">
        <v>7455</v>
      </c>
      <c r="D80" s="578" t="s">
        <v>4044</v>
      </c>
      <c r="E80" s="584" t="s">
        <v>7456</v>
      </c>
      <c r="F80" s="568" t="s">
        <v>7345</v>
      </c>
      <c r="G80" s="569"/>
      <c r="H80" s="570">
        <v>600</v>
      </c>
      <c r="I80" s="579">
        <v>0.214</v>
      </c>
      <c r="J80" s="580">
        <f t="shared" si="8"/>
        <v>17.34</v>
      </c>
      <c r="K80" s="581">
        <v>0.20799999999999999</v>
      </c>
      <c r="L80" s="580">
        <f t="shared" si="9"/>
        <v>16.850000000000001</v>
      </c>
      <c r="M80" s="582"/>
      <c r="N80" s="575"/>
      <c r="O80" s="576"/>
    </row>
    <row r="81" spans="1:15" ht="69.75" customHeight="1" x14ac:dyDescent="0.2">
      <c r="A81" s="583" t="s">
        <v>5798</v>
      </c>
      <c r="B81" s="577" t="s">
        <v>7342</v>
      </c>
      <c r="C81" s="622" t="s">
        <v>7457</v>
      </c>
      <c r="D81" s="578" t="s">
        <v>4046</v>
      </c>
      <c r="E81" s="578" t="s">
        <v>1158</v>
      </c>
      <c r="F81" s="568" t="s">
        <v>7345</v>
      </c>
      <c r="G81" s="569"/>
      <c r="H81" s="570">
        <v>600</v>
      </c>
      <c r="I81" s="579">
        <v>0.22500000000000001</v>
      </c>
      <c r="J81" s="580">
        <f t="shared" si="8"/>
        <v>18.23</v>
      </c>
      <c r="K81" s="581">
        <v>0.219</v>
      </c>
      <c r="L81" s="580">
        <f t="shared" si="9"/>
        <v>17.740000000000002</v>
      </c>
      <c r="M81" s="582"/>
      <c r="N81" s="575">
        <f>IFERROR(M81*H81,0)</f>
        <v>0</v>
      </c>
      <c r="O81" s="576">
        <f>IFERROR(IF(N81&gt;2999,L81*N81,J81*N81),0)</f>
        <v>0</v>
      </c>
    </row>
    <row r="82" spans="1:15" ht="69.75" customHeight="1" x14ac:dyDescent="0.2">
      <c r="A82" s="583" t="s">
        <v>5798</v>
      </c>
      <c r="B82" s="577" t="s">
        <v>7346</v>
      </c>
      <c r="C82" s="622" t="s">
        <v>7458</v>
      </c>
      <c r="D82" s="578" t="s">
        <v>7352</v>
      </c>
      <c r="E82" s="578" t="s">
        <v>1135</v>
      </c>
      <c r="F82" s="568" t="s">
        <v>7345</v>
      </c>
      <c r="G82" s="569"/>
      <c r="H82" s="570">
        <v>600</v>
      </c>
      <c r="I82" s="579">
        <v>0.214</v>
      </c>
      <c r="J82" s="580">
        <f t="shared" si="8"/>
        <v>17.34</v>
      </c>
      <c r="K82" s="581">
        <v>0.20799999999999999</v>
      </c>
      <c r="L82" s="580">
        <f t="shared" si="9"/>
        <v>16.850000000000001</v>
      </c>
      <c r="M82" s="582"/>
      <c r="N82" s="575">
        <f>IFERROR(M82*H82,0)</f>
        <v>0</v>
      </c>
      <c r="O82" s="576">
        <f>IFERROR(IF(N82&gt;2999,L82*N82,J82*N82),0)</f>
        <v>0</v>
      </c>
    </row>
    <row r="83" spans="1:15" ht="69.75" customHeight="1" x14ac:dyDescent="0.2">
      <c r="A83" s="583" t="s">
        <v>5798</v>
      </c>
      <c r="B83" s="577" t="s">
        <v>7377</v>
      </c>
      <c r="C83" s="622" t="s">
        <v>7459</v>
      </c>
      <c r="D83" s="578" t="s">
        <v>7460</v>
      </c>
      <c r="E83" s="584" t="s">
        <v>7461</v>
      </c>
      <c r="F83" s="568" t="s">
        <v>7997</v>
      </c>
      <c r="G83" s="569"/>
      <c r="H83" s="570">
        <v>600</v>
      </c>
      <c r="I83" s="579">
        <v>0.20799999999999999</v>
      </c>
      <c r="J83" s="580">
        <f t="shared" si="8"/>
        <v>16.850000000000001</v>
      </c>
      <c r="K83" s="581">
        <v>0.20200000000000001</v>
      </c>
      <c r="L83" s="580">
        <f t="shared" si="9"/>
        <v>16.37</v>
      </c>
      <c r="M83" s="582"/>
      <c r="N83" s="575">
        <f>IFERROR(M83*H83,0)</f>
        <v>0</v>
      </c>
      <c r="O83" s="576">
        <f>IFERROR(IF(N83&gt;2999,L83*N83,J83*N83),0)</f>
        <v>0</v>
      </c>
    </row>
    <row r="84" spans="1:15" ht="69.75" customHeight="1" x14ac:dyDescent="0.2">
      <c r="A84" s="583" t="s">
        <v>5798</v>
      </c>
      <c r="B84" s="577" t="s">
        <v>7462</v>
      </c>
      <c r="C84" s="622" t="s">
        <v>7463</v>
      </c>
      <c r="D84" s="578" t="s">
        <v>4044</v>
      </c>
      <c r="E84" s="584" t="s">
        <v>7464</v>
      </c>
      <c r="F84" s="568" t="s">
        <v>7345</v>
      </c>
      <c r="G84" s="569"/>
      <c r="H84" s="570">
        <v>600</v>
      </c>
      <c r="I84" s="579">
        <v>0.214</v>
      </c>
      <c r="J84" s="580">
        <f t="shared" si="8"/>
        <v>17.34</v>
      </c>
      <c r="K84" s="581">
        <v>0.20799999999999999</v>
      </c>
      <c r="L84" s="580">
        <f t="shared" si="9"/>
        <v>16.850000000000001</v>
      </c>
      <c r="M84" s="582"/>
      <c r="N84" s="575"/>
      <c r="O84" s="576"/>
    </row>
    <row r="85" spans="1:15" ht="69.75" customHeight="1" x14ac:dyDescent="0.2">
      <c r="A85" s="583" t="s">
        <v>5798</v>
      </c>
      <c r="B85" s="577" t="s">
        <v>7346</v>
      </c>
      <c r="C85" s="622" t="s">
        <v>7465</v>
      </c>
      <c r="D85" s="578" t="s">
        <v>7369</v>
      </c>
      <c r="E85" s="578" t="s">
        <v>7381</v>
      </c>
      <c r="F85" s="568" t="s">
        <v>7345</v>
      </c>
      <c r="G85" s="569"/>
      <c r="H85" s="570">
        <v>600</v>
      </c>
      <c r="I85" s="579">
        <v>0.185</v>
      </c>
      <c r="J85" s="580">
        <f t="shared" si="8"/>
        <v>14.99</v>
      </c>
      <c r="K85" s="581">
        <v>0.17899999999999999</v>
      </c>
      <c r="L85" s="580">
        <f t="shared" si="9"/>
        <v>14.5</v>
      </c>
      <c r="M85" s="582"/>
      <c r="N85" s="575">
        <f>IFERROR(M85*H85,0)</f>
        <v>0</v>
      </c>
      <c r="O85" s="576">
        <f>IFERROR(IF(N85&gt;2999,L85*N85,J85*N85),0)</f>
        <v>0</v>
      </c>
    </row>
    <row r="86" spans="1:15" ht="69.75" customHeight="1" x14ac:dyDescent="0.2">
      <c r="A86" s="583" t="s">
        <v>5798</v>
      </c>
      <c r="B86" s="577" t="s">
        <v>7359</v>
      </c>
      <c r="C86" s="622" t="s">
        <v>7466</v>
      </c>
      <c r="D86" s="578" t="s">
        <v>4046</v>
      </c>
      <c r="E86" s="578" t="s">
        <v>311</v>
      </c>
      <c r="F86" s="568" t="s">
        <v>7345</v>
      </c>
      <c r="G86" s="569"/>
      <c r="H86" s="570">
        <v>600</v>
      </c>
      <c r="I86" s="579">
        <v>0.254</v>
      </c>
      <c r="J86" s="580">
        <f t="shared" si="8"/>
        <v>20.580000000000002</v>
      </c>
      <c r="K86" s="581">
        <v>0.248</v>
      </c>
      <c r="L86" s="580">
        <f t="shared" si="9"/>
        <v>20.09</v>
      </c>
      <c r="M86" s="582"/>
      <c r="N86" s="575"/>
      <c r="O86" s="576"/>
    </row>
    <row r="87" spans="1:15" ht="69.75" customHeight="1" x14ac:dyDescent="0.2">
      <c r="A87" s="583" t="s">
        <v>5798</v>
      </c>
      <c r="B87" s="577" t="s">
        <v>7346</v>
      </c>
      <c r="C87" s="622" t="s">
        <v>7467</v>
      </c>
      <c r="D87" s="578" t="s">
        <v>7369</v>
      </c>
      <c r="E87" s="584" t="s">
        <v>7468</v>
      </c>
      <c r="F87" s="568" t="s">
        <v>7345</v>
      </c>
      <c r="G87" s="569"/>
      <c r="H87" s="570">
        <v>600</v>
      </c>
      <c r="I87" s="579">
        <v>0.214</v>
      </c>
      <c r="J87" s="580">
        <f t="shared" si="8"/>
        <v>17.34</v>
      </c>
      <c r="K87" s="581">
        <v>0.20799999999999999</v>
      </c>
      <c r="L87" s="580">
        <f t="shared" si="9"/>
        <v>16.850000000000001</v>
      </c>
      <c r="M87" s="582"/>
      <c r="N87" s="575"/>
      <c r="O87" s="576"/>
    </row>
    <row r="88" spans="1:15" ht="69.75" customHeight="1" x14ac:dyDescent="0.2">
      <c r="A88" s="583" t="s">
        <v>5798</v>
      </c>
      <c r="B88" s="577" t="s">
        <v>7346</v>
      </c>
      <c r="C88" s="622" t="s">
        <v>7469</v>
      </c>
      <c r="D88" s="578" t="s">
        <v>4046</v>
      </c>
      <c r="E88" s="584" t="s">
        <v>7470</v>
      </c>
      <c r="F88" s="568" t="s">
        <v>7345</v>
      </c>
      <c r="G88" s="569"/>
      <c r="H88" s="570">
        <v>600</v>
      </c>
      <c r="I88" s="579">
        <v>0.214</v>
      </c>
      <c r="J88" s="580">
        <f t="shared" si="8"/>
        <v>17.34</v>
      </c>
      <c r="K88" s="581">
        <v>0.20799999999999999</v>
      </c>
      <c r="L88" s="580">
        <f t="shared" si="9"/>
        <v>16.850000000000001</v>
      </c>
      <c r="M88" s="582"/>
      <c r="N88" s="575"/>
      <c r="O88" s="576"/>
    </row>
    <row r="89" spans="1:15" ht="69.75" customHeight="1" x14ac:dyDescent="0.2">
      <c r="A89" s="565" t="s">
        <v>5798</v>
      </c>
      <c r="B89" s="577" t="s">
        <v>7346</v>
      </c>
      <c r="C89" s="622" t="s">
        <v>7471</v>
      </c>
      <c r="D89" s="578" t="s">
        <v>4046</v>
      </c>
      <c r="E89" s="584" t="s">
        <v>7472</v>
      </c>
      <c r="F89" s="568" t="s">
        <v>7345</v>
      </c>
      <c r="G89" s="569"/>
      <c r="H89" s="570">
        <v>600</v>
      </c>
      <c r="I89" s="579">
        <v>0.214</v>
      </c>
      <c r="J89" s="580">
        <f t="shared" si="8"/>
        <v>17.34</v>
      </c>
      <c r="K89" s="581">
        <v>0.20799999999999999</v>
      </c>
      <c r="L89" s="580">
        <f t="shared" si="9"/>
        <v>16.850000000000001</v>
      </c>
      <c r="M89" s="582"/>
      <c r="N89" s="575"/>
      <c r="O89" s="576"/>
    </row>
    <row r="90" spans="1:15" ht="69.75" customHeight="1" x14ac:dyDescent="0.2">
      <c r="A90" s="583" t="s">
        <v>5798</v>
      </c>
      <c r="B90" s="577" t="s">
        <v>7342</v>
      </c>
      <c r="C90" s="622" t="s">
        <v>7473</v>
      </c>
      <c r="D90" s="578" t="s">
        <v>7348</v>
      </c>
      <c r="E90" s="578" t="s">
        <v>587</v>
      </c>
      <c r="F90" s="568" t="s">
        <v>7345</v>
      </c>
      <c r="G90" s="569"/>
      <c r="H90" s="570">
        <v>600</v>
      </c>
      <c r="I90" s="579">
        <v>0.23699999999999999</v>
      </c>
      <c r="J90" s="580">
        <f t="shared" si="8"/>
        <v>19.200000000000003</v>
      </c>
      <c r="K90" s="581">
        <v>0.23100000000000001</v>
      </c>
      <c r="L90" s="580">
        <f t="shared" si="9"/>
        <v>18.720000000000002</v>
      </c>
      <c r="M90" s="582"/>
      <c r="N90" s="575">
        <f t="shared" ref="N90:N153" si="10">IFERROR(M90*H90,0)</f>
        <v>0</v>
      </c>
      <c r="O90" s="576">
        <f t="shared" ref="O90:O153" si="11">IFERROR(IF(N90&gt;2999,L90*N90,J90*N90),0)</f>
        <v>0</v>
      </c>
    </row>
    <row r="91" spans="1:15" ht="69.75" customHeight="1" x14ac:dyDescent="0.2">
      <c r="A91" s="583" t="s">
        <v>5798</v>
      </c>
      <c r="B91" s="577" t="s">
        <v>7342</v>
      </c>
      <c r="C91" s="622" t="s">
        <v>7474</v>
      </c>
      <c r="D91" s="578" t="s">
        <v>7354</v>
      </c>
      <c r="E91" s="578" t="s">
        <v>1118</v>
      </c>
      <c r="F91" s="568" t="s">
        <v>7345</v>
      </c>
      <c r="G91" s="569"/>
      <c r="H91" s="570">
        <v>600</v>
      </c>
      <c r="I91" s="579">
        <v>0.20200000000000001</v>
      </c>
      <c r="J91" s="580">
        <f t="shared" si="8"/>
        <v>16.37</v>
      </c>
      <c r="K91" s="581">
        <v>0.19600000000000001</v>
      </c>
      <c r="L91" s="580">
        <f t="shared" si="9"/>
        <v>15.879999999999999</v>
      </c>
      <c r="M91" s="582"/>
      <c r="N91" s="575">
        <f t="shared" si="10"/>
        <v>0</v>
      </c>
      <c r="O91" s="576">
        <f t="shared" si="11"/>
        <v>0</v>
      </c>
    </row>
    <row r="92" spans="1:15" ht="69.75" customHeight="1" x14ac:dyDescent="0.2">
      <c r="A92" s="565" t="s">
        <v>5798</v>
      </c>
      <c r="B92" s="577" t="s">
        <v>7346</v>
      </c>
      <c r="C92" s="622" t="s">
        <v>7475</v>
      </c>
      <c r="D92" s="578" t="s">
        <v>7354</v>
      </c>
      <c r="E92" s="578" t="s">
        <v>1118</v>
      </c>
      <c r="F92" s="568" t="s">
        <v>7345</v>
      </c>
      <c r="G92" s="569"/>
      <c r="H92" s="570">
        <v>600</v>
      </c>
      <c r="I92" s="579">
        <v>0.214</v>
      </c>
      <c r="J92" s="580">
        <f t="shared" si="8"/>
        <v>17.34</v>
      </c>
      <c r="K92" s="581">
        <v>0.20799999999999999</v>
      </c>
      <c r="L92" s="580">
        <f t="shared" si="9"/>
        <v>16.850000000000001</v>
      </c>
      <c r="M92" s="582"/>
      <c r="N92" s="575">
        <f t="shared" si="10"/>
        <v>0</v>
      </c>
      <c r="O92" s="576">
        <f t="shared" si="11"/>
        <v>0</v>
      </c>
    </row>
    <row r="93" spans="1:15" ht="69.75" customHeight="1" x14ac:dyDescent="0.2">
      <c r="A93" s="565" t="s">
        <v>5798</v>
      </c>
      <c r="B93" s="577" t="s">
        <v>7342</v>
      </c>
      <c r="C93" s="622" t="s">
        <v>7476</v>
      </c>
      <c r="D93" s="578" t="s">
        <v>7419</v>
      </c>
      <c r="E93" s="584" t="s">
        <v>7477</v>
      </c>
      <c r="F93" s="568" t="s">
        <v>7345</v>
      </c>
      <c r="G93" s="569"/>
      <c r="H93" s="570">
        <v>600</v>
      </c>
      <c r="I93" s="579">
        <v>0.254</v>
      </c>
      <c r="J93" s="580">
        <f t="shared" si="8"/>
        <v>20.580000000000002</v>
      </c>
      <c r="K93" s="581">
        <v>0.248</v>
      </c>
      <c r="L93" s="580">
        <f t="shared" si="9"/>
        <v>20.09</v>
      </c>
      <c r="M93" s="582"/>
      <c r="N93" s="575">
        <f t="shared" si="10"/>
        <v>0</v>
      </c>
      <c r="O93" s="576">
        <f t="shared" si="11"/>
        <v>0</v>
      </c>
    </row>
    <row r="94" spans="1:15" ht="15.75" x14ac:dyDescent="0.2">
      <c r="A94" s="585"/>
      <c r="B94" s="577" t="s">
        <v>7346</v>
      </c>
      <c r="C94" s="622" t="s">
        <v>7478</v>
      </c>
      <c r="D94" s="578" t="s">
        <v>4046</v>
      </c>
      <c r="E94" s="578" t="s">
        <v>311</v>
      </c>
      <c r="F94" s="568"/>
      <c r="G94" s="586"/>
      <c r="H94" s="587">
        <v>600</v>
      </c>
      <c r="I94" s="579">
        <v>0.17899999999999999</v>
      </c>
      <c r="J94" s="580">
        <f t="shared" si="8"/>
        <v>14.5</v>
      </c>
      <c r="K94" s="579">
        <v>0.17299999999999999</v>
      </c>
      <c r="L94" s="580">
        <f t="shared" si="9"/>
        <v>14.02</v>
      </c>
      <c r="M94" s="582"/>
      <c r="N94" s="575">
        <f t="shared" si="10"/>
        <v>0</v>
      </c>
      <c r="O94" s="576">
        <f t="shared" si="11"/>
        <v>0</v>
      </c>
    </row>
    <row r="95" spans="1:15" ht="15.75" x14ac:dyDescent="0.2">
      <c r="A95" s="585"/>
      <c r="B95" s="577" t="s">
        <v>7342</v>
      </c>
      <c r="C95" s="622" t="s">
        <v>7479</v>
      </c>
      <c r="D95" s="578" t="s">
        <v>4044</v>
      </c>
      <c r="E95" s="578" t="s">
        <v>81</v>
      </c>
      <c r="F95" s="568" t="s">
        <v>7998</v>
      </c>
      <c r="G95" s="568"/>
      <c r="H95" s="588">
        <v>600</v>
      </c>
      <c r="I95" s="579">
        <v>0.19600000000000001</v>
      </c>
      <c r="J95" s="580">
        <f t="shared" si="8"/>
        <v>15.879999999999999</v>
      </c>
      <c r="K95" s="579">
        <v>0.191</v>
      </c>
      <c r="L95" s="580">
        <f t="shared" si="9"/>
        <v>15.48</v>
      </c>
      <c r="M95" s="582"/>
      <c r="N95" s="575">
        <f t="shared" si="10"/>
        <v>0</v>
      </c>
      <c r="O95" s="576">
        <f t="shared" si="11"/>
        <v>0</v>
      </c>
    </row>
    <row r="96" spans="1:15" ht="15.75" x14ac:dyDescent="0.2">
      <c r="A96" s="585"/>
      <c r="B96" s="577" t="s">
        <v>7346</v>
      </c>
      <c r="C96" s="622" t="s">
        <v>7480</v>
      </c>
      <c r="D96" s="578" t="s">
        <v>4046</v>
      </c>
      <c r="E96" s="578" t="s">
        <v>311</v>
      </c>
      <c r="F96" s="568" t="s">
        <v>7998</v>
      </c>
      <c r="G96" s="568"/>
      <c r="H96" s="588">
        <v>600</v>
      </c>
      <c r="I96" s="579">
        <v>0.214</v>
      </c>
      <c r="J96" s="580">
        <f t="shared" si="8"/>
        <v>17.34</v>
      </c>
      <c r="K96" s="579">
        <v>0.20799999999999999</v>
      </c>
      <c r="L96" s="580">
        <f t="shared" si="9"/>
        <v>16.850000000000001</v>
      </c>
      <c r="M96" s="582"/>
      <c r="N96" s="575">
        <f t="shared" si="10"/>
        <v>0</v>
      </c>
      <c r="O96" s="576">
        <f t="shared" si="11"/>
        <v>0</v>
      </c>
    </row>
    <row r="97" spans="1:15" ht="15.75" x14ac:dyDescent="0.2">
      <c r="A97" s="589"/>
      <c r="B97" s="577" t="s">
        <v>7462</v>
      </c>
      <c r="C97" s="622" t="s">
        <v>7481</v>
      </c>
      <c r="D97" s="578" t="s">
        <v>7348</v>
      </c>
      <c r="E97" s="578" t="s">
        <v>7482</v>
      </c>
      <c r="F97" s="568" t="s">
        <v>7998</v>
      </c>
      <c r="G97" s="586"/>
      <c r="H97" s="588">
        <v>600</v>
      </c>
      <c r="I97" s="579">
        <v>0.20200000000000001</v>
      </c>
      <c r="J97" s="580">
        <f t="shared" si="8"/>
        <v>16.37</v>
      </c>
      <c r="K97" s="579">
        <v>0.19600000000000001</v>
      </c>
      <c r="L97" s="580">
        <f t="shared" si="9"/>
        <v>15.879999999999999</v>
      </c>
      <c r="M97" s="582"/>
      <c r="N97" s="575">
        <f t="shared" si="10"/>
        <v>0</v>
      </c>
      <c r="O97" s="576">
        <f t="shared" si="11"/>
        <v>0</v>
      </c>
    </row>
    <row r="98" spans="1:15" ht="15.75" x14ac:dyDescent="0.2">
      <c r="A98" s="585"/>
      <c r="B98" s="577" t="s">
        <v>7359</v>
      </c>
      <c r="C98" s="622" t="s">
        <v>7483</v>
      </c>
      <c r="D98" s="578" t="s">
        <v>4046</v>
      </c>
      <c r="E98" s="578" t="s">
        <v>311</v>
      </c>
      <c r="F98" s="568" t="s">
        <v>7998</v>
      </c>
      <c r="G98" s="568"/>
      <c r="H98" s="588">
        <v>600</v>
      </c>
      <c r="I98" s="579">
        <v>0.26500000000000001</v>
      </c>
      <c r="J98" s="580">
        <f t="shared" si="8"/>
        <v>21.470000000000002</v>
      </c>
      <c r="K98" s="579">
        <v>0.26</v>
      </c>
      <c r="L98" s="580">
        <f t="shared" si="9"/>
        <v>21.06</v>
      </c>
      <c r="M98" s="582"/>
      <c r="N98" s="575">
        <f t="shared" si="10"/>
        <v>0</v>
      </c>
      <c r="O98" s="576">
        <f t="shared" si="11"/>
        <v>0</v>
      </c>
    </row>
    <row r="99" spans="1:15" ht="15.75" x14ac:dyDescent="0.2">
      <c r="A99" s="585"/>
      <c r="B99" s="577" t="s">
        <v>7346</v>
      </c>
      <c r="C99" s="622" t="s">
        <v>7484</v>
      </c>
      <c r="D99" s="578" t="s">
        <v>7357</v>
      </c>
      <c r="E99" s="578" t="s">
        <v>7358</v>
      </c>
      <c r="F99" s="568" t="s">
        <v>7998</v>
      </c>
      <c r="G99" s="568"/>
      <c r="H99" s="588">
        <v>600</v>
      </c>
      <c r="I99" s="579">
        <v>0.23699999999999999</v>
      </c>
      <c r="J99" s="580">
        <f t="shared" si="8"/>
        <v>19.200000000000003</v>
      </c>
      <c r="K99" s="579">
        <v>0.23100000000000001</v>
      </c>
      <c r="L99" s="580">
        <f t="shared" si="9"/>
        <v>18.720000000000002</v>
      </c>
      <c r="M99" s="582"/>
      <c r="N99" s="575">
        <f t="shared" si="10"/>
        <v>0</v>
      </c>
      <c r="O99" s="576">
        <f t="shared" si="11"/>
        <v>0</v>
      </c>
    </row>
    <row r="100" spans="1:15" ht="15.75" x14ac:dyDescent="0.2">
      <c r="A100" s="585"/>
      <c r="B100" s="577" t="s">
        <v>7346</v>
      </c>
      <c r="C100" s="622" t="s">
        <v>7485</v>
      </c>
      <c r="D100" s="578" t="s">
        <v>4045</v>
      </c>
      <c r="E100" s="578" t="s">
        <v>329</v>
      </c>
      <c r="F100" s="568" t="s">
        <v>7998</v>
      </c>
      <c r="G100" s="568"/>
      <c r="H100" s="588">
        <v>600</v>
      </c>
      <c r="I100" s="579">
        <v>0.17299999999999999</v>
      </c>
      <c r="J100" s="580">
        <f t="shared" si="8"/>
        <v>14.02</v>
      </c>
      <c r="K100" s="579">
        <v>0.16800000000000001</v>
      </c>
      <c r="L100" s="580">
        <f t="shared" si="9"/>
        <v>13.61</v>
      </c>
      <c r="M100" s="582"/>
      <c r="N100" s="575">
        <f t="shared" si="10"/>
        <v>0</v>
      </c>
      <c r="O100" s="576">
        <f t="shared" si="11"/>
        <v>0</v>
      </c>
    </row>
    <row r="101" spans="1:15" ht="15.75" x14ac:dyDescent="0.2">
      <c r="A101" s="585"/>
      <c r="B101" s="577" t="s">
        <v>7359</v>
      </c>
      <c r="C101" s="622" t="s">
        <v>7486</v>
      </c>
      <c r="D101" s="578" t="s">
        <v>7430</v>
      </c>
      <c r="E101" s="578" t="s">
        <v>1118</v>
      </c>
      <c r="F101" s="568" t="s">
        <v>7998</v>
      </c>
      <c r="G101" s="568"/>
      <c r="H101" s="588">
        <v>600</v>
      </c>
      <c r="I101" s="579">
        <v>0.22500000000000001</v>
      </c>
      <c r="J101" s="580">
        <f t="shared" si="8"/>
        <v>18.23</v>
      </c>
      <c r="K101" s="579">
        <v>0.219</v>
      </c>
      <c r="L101" s="580">
        <f t="shared" si="9"/>
        <v>17.740000000000002</v>
      </c>
      <c r="M101" s="582"/>
      <c r="N101" s="575">
        <f t="shared" si="10"/>
        <v>0</v>
      </c>
      <c r="O101" s="576">
        <f t="shared" si="11"/>
        <v>0</v>
      </c>
    </row>
    <row r="102" spans="1:15" ht="15.75" x14ac:dyDescent="0.2">
      <c r="A102" s="585"/>
      <c r="B102" s="577" t="s">
        <v>7346</v>
      </c>
      <c r="C102" s="622" t="s">
        <v>7487</v>
      </c>
      <c r="D102" s="578" t="s">
        <v>4045</v>
      </c>
      <c r="E102" s="578" t="s">
        <v>329</v>
      </c>
      <c r="F102" s="568" t="s">
        <v>7998</v>
      </c>
      <c r="G102" s="568"/>
      <c r="H102" s="588">
        <v>600</v>
      </c>
      <c r="I102" s="579">
        <v>0.214</v>
      </c>
      <c r="J102" s="580">
        <f t="shared" si="8"/>
        <v>17.34</v>
      </c>
      <c r="K102" s="579">
        <v>0.20799999999999999</v>
      </c>
      <c r="L102" s="580">
        <f t="shared" si="9"/>
        <v>16.850000000000001</v>
      </c>
      <c r="M102" s="582"/>
      <c r="N102" s="575">
        <f t="shared" si="10"/>
        <v>0</v>
      </c>
      <c r="O102" s="576">
        <f t="shared" si="11"/>
        <v>0</v>
      </c>
    </row>
    <row r="103" spans="1:15" ht="15.75" x14ac:dyDescent="0.2">
      <c r="A103" s="585"/>
      <c r="B103" s="577" t="s">
        <v>7346</v>
      </c>
      <c r="C103" s="622" t="s">
        <v>7488</v>
      </c>
      <c r="D103" s="578" t="s">
        <v>4046</v>
      </c>
      <c r="E103" s="578" t="s">
        <v>311</v>
      </c>
      <c r="F103" s="568" t="s">
        <v>7998</v>
      </c>
      <c r="G103" s="568"/>
      <c r="H103" s="588">
        <v>600</v>
      </c>
      <c r="I103" s="579">
        <v>0.191</v>
      </c>
      <c r="J103" s="580">
        <f t="shared" si="8"/>
        <v>15.48</v>
      </c>
      <c r="K103" s="579">
        <v>0.185</v>
      </c>
      <c r="L103" s="580">
        <f t="shared" si="9"/>
        <v>14.99</v>
      </c>
      <c r="M103" s="582"/>
      <c r="N103" s="575">
        <f t="shared" si="10"/>
        <v>0</v>
      </c>
      <c r="O103" s="576">
        <f t="shared" si="11"/>
        <v>0</v>
      </c>
    </row>
    <row r="104" spans="1:15" ht="15.75" x14ac:dyDescent="0.2">
      <c r="A104" s="585"/>
      <c r="B104" s="577" t="s">
        <v>7346</v>
      </c>
      <c r="C104" s="622" t="s">
        <v>7489</v>
      </c>
      <c r="D104" s="578" t="s">
        <v>7352</v>
      </c>
      <c r="E104" s="578" t="s">
        <v>311</v>
      </c>
      <c r="F104" s="568" t="s">
        <v>7998</v>
      </c>
      <c r="G104" s="568"/>
      <c r="H104" s="588">
        <v>600</v>
      </c>
      <c r="I104" s="579">
        <v>0.191</v>
      </c>
      <c r="J104" s="580">
        <f t="shared" si="8"/>
        <v>15.48</v>
      </c>
      <c r="K104" s="579">
        <v>0.185</v>
      </c>
      <c r="L104" s="580">
        <f t="shared" si="9"/>
        <v>14.99</v>
      </c>
      <c r="M104" s="582"/>
      <c r="N104" s="575">
        <f t="shared" si="10"/>
        <v>0</v>
      </c>
      <c r="O104" s="576">
        <f t="shared" si="11"/>
        <v>0</v>
      </c>
    </row>
    <row r="105" spans="1:15" ht="15.75" x14ac:dyDescent="0.2">
      <c r="A105" s="585"/>
      <c r="B105" s="577" t="s">
        <v>7359</v>
      </c>
      <c r="C105" s="622" t="s">
        <v>7490</v>
      </c>
      <c r="D105" s="578" t="s">
        <v>7352</v>
      </c>
      <c r="E105" s="578" t="s">
        <v>56</v>
      </c>
      <c r="F105" s="568" t="s">
        <v>7998</v>
      </c>
      <c r="G105" s="568"/>
      <c r="H105" s="588">
        <v>600</v>
      </c>
      <c r="I105" s="579">
        <v>0.214</v>
      </c>
      <c r="J105" s="580">
        <f t="shared" si="8"/>
        <v>17.34</v>
      </c>
      <c r="K105" s="579">
        <v>0.20799999999999999</v>
      </c>
      <c r="L105" s="580">
        <f t="shared" si="9"/>
        <v>16.850000000000001</v>
      </c>
      <c r="M105" s="582"/>
      <c r="N105" s="575">
        <f t="shared" si="10"/>
        <v>0</v>
      </c>
      <c r="O105" s="576">
        <f t="shared" si="11"/>
        <v>0</v>
      </c>
    </row>
    <row r="106" spans="1:15" ht="15.75" x14ac:dyDescent="0.2">
      <c r="A106" s="589"/>
      <c r="B106" s="577" t="s">
        <v>7342</v>
      </c>
      <c r="C106" s="622" t="s">
        <v>7491</v>
      </c>
      <c r="D106" s="578" t="s">
        <v>7352</v>
      </c>
      <c r="E106" s="578" t="s">
        <v>7492</v>
      </c>
      <c r="F106" s="568" t="s">
        <v>7998</v>
      </c>
      <c r="G106" s="586"/>
      <c r="H106" s="588">
        <v>600</v>
      </c>
      <c r="I106" s="579">
        <v>0.23699999999999999</v>
      </c>
      <c r="J106" s="580">
        <f t="shared" si="8"/>
        <v>19.200000000000003</v>
      </c>
      <c r="K106" s="579">
        <v>0.23100000000000001</v>
      </c>
      <c r="L106" s="580">
        <f t="shared" si="9"/>
        <v>18.720000000000002</v>
      </c>
      <c r="M106" s="582"/>
      <c r="N106" s="575">
        <f t="shared" si="10"/>
        <v>0</v>
      </c>
      <c r="O106" s="576">
        <f t="shared" si="11"/>
        <v>0</v>
      </c>
    </row>
    <row r="107" spans="1:15" ht="15.75" x14ac:dyDescent="0.2">
      <c r="A107" s="585"/>
      <c r="B107" s="577" t="s">
        <v>7346</v>
      </c>
      <c r="C107" s="622" t="s">
        <v>7493</v>
      </c>
      <c r="D107" s="578" t="s">
        <v>4046</v>
      </c>
      <c r="E107" s="578" t="s">
        <v>56</v>
      </c>
      <c r="F107" s="568" t="s">
        <v>7998</v>
      </c>
      <c r="G107" s="568"/>
      <c r="H107" s="588">
        <v>600</v>
      </c>
      <c r="I107" s="579">
        <v>0.191</v>
      </c>
      <c r="J107" s="580">
        <f t="shared" si="8"/>
        <v>15.48</v>
      </c>
      <c r="K107" s="579">
        <v>0.185</v>
      </c>
      <c r="L107" s="580">
        <f t="shared" si="9"/>
        <v>14.99</v>
      </c>
      <c r="M107" s="582"/>
      <c r="N107" s="575">
        <f t="shared" si="10"/>
        <v>0</v>
      </c>
      <c r="O107" s="576">
        <f t="shared" si="11"/>
        <v>0</v>
      </c>
    </row>
    <row r="108" spans="1:15" ht="15.75" x14ac:dyDescent="0.2">
      <c r="A108" s="585"/>
      <c r="B108" s="577" t="s">
        <v>7346</v>
      </c>
      <c r="C108" s="622" t="s">
        <v>7494</v>
      </c>
      <c r="D108" s="578" t="s">
        <v>7352</v>
      </c>
      <c r="E108" s="578" t="s">
        <v>56</v>
      </c>
      <c r="F108" s="568" t="s">
        <v>7998</v>
      </c>
      <c r="G108" s="568"/>
      <c r="H108" s="588">
        <v>600</v>
      </c>
      <c r="I108" s="579">
        <v>0.214</v>
      </c>
      <c r="J108" s="580">
        <f t="shared" si="8"/>
        <v>17.34</v>
      </c>
      <c r="K108" s="579">
        <v>0.20799999999999999</v>
      </c>
      <c r="L108" s="580">
        <f t="shared" si="9"/>
        <v>16.850000000000001</v>
      </c>
      <c r="M108" s="582"/>
      <c r="N108" s="575">
        <f t="shared" si="10"/>
        <v>0</v>
      </c>
      <c r="O108" s="576">
        <f t="shared" si="11"/>
        <v>0</v>
      </c>
    </row>
    <row r="109" spans="1:15" ht="15.75" x14ac:dyDescent="0.2">
      <c r="A109" s="585"/>
      <c r="B109" s="577" t="s">
        <v>7346</v>
      </c>
      <c r="C109" s="622" t="s">
        <v>7495</v>
      </c>
      <c r="D109" s="578" t="s">
        <v>4046</v>
      </c>
      <c r="E109" s="578" t="s">
        <v>311</v>
      </c>
      <c r="F109" s="568" t="s">
        <v>7998</v>
      </c>
      <c r="G109" s="568"/>
      <c r="H109" s="588">
        <v>600</v>
      </c>
      <c r="I109" s="579">
        <v>0.19600000000000001</v>
      </c>
      <c r="J109" s="580">
        <f t="shared" si="8"/>
        <v>15.879999999999999</v>
      </c>
      <c r="K109" s="579">
        <v>0.191</v>
      </c>
      <c r="L109" s="580">
        <f t="shared" si="9"/>
        <v>15.48</v>
      </c>
      <c r="M109" s="582"/>
      <c r="N109" s="575">
        <f t="shared" si="10"/>
        <v>0</v>
      </c>
      <c r="O109" s="576">
        <f t="shared" si="11"/>
        <v>0</v>
      </c>
    </row>
    <row r="110" spans="1:15" ht="15.75" x14ac:dyDescent="0.2">
      <c r="A110" s="589"/>
      <c r="B110" s="577" t="s">
        <v>7346</v>
      </c>
      <c r="C110" s="622" t="s">
        <v>7496</v>
      </c>
      <c r="D110" s="578" t="s">
        <v>7369</v>
      </c>
      <c r="E110" s="578" t="s">
        <v>7381</v>
      </c>
      <c r="F110" s="568" t="s">
        <v>7998</v>
      </c>
      <c r="G110" s="586"/>
      <c r="H110" s="588">
        <v>600</v>
      </c>
      <c r="I110" s="579">
        <v>0.17899999999999999</v>
      </c>
      <c r="J110" s="580">
        <f t="shared" si="8"/>
        <v>14.5</v>
      </c>
      <c r="K110" s="579">
        <v>0.17299999999999999</v>
      </c>
      <c r="L110" s="580">
        <f t="shared" si="9"/>
        <v>14.02</v>
      </c>
      <c r="M110" s="582"/>
      <c r="N110" s="575">
        <f t="shared" si="10"/>
        <v>0</v>
      </c>
      <c r="O110" s="576">
        <f t="shared" si="11"/>
        <v>0</v>
      </c>
    </row>
    <row r="111" spans="1:15" ht="15.75" x14ac:dyDescent="0.2">
      <c r="A111" s="589"/>
      <c r="B111" s="577" t="s">
        <v>7346</v>
      </c>
      <c r="C111" s="622" t="s">
        <v>7497</v>
      </c>
      <c r="D111" s="578" t="s">
        <v>7369</v>
      </c>
      <c r="E111" s="578" t="s">
        <v>7381</v>
      </c>
      <c r="F111" s="568" t="s">
        <v>7998</v>
      </c>
      <c r="G111" s="586"/>
      <c r="H111" s="588">
        <v>600</v>
      </c>
      <c r="I111" s="579">
        <v>0.19600000000000001</v>
      </c>
      <c r="J111" s="580">
        <f t="shared" si="8"/>
        <v>15.879999999999999</v>
      </c>
      <c r="K111" s="579">
        <v>0.191</v>
      </c>
      <c r="L111" s="580">
        <f t="shared" si="9"/>
        <v>15.48</v>
      </c>
      <c r="M111" s="582"/>
      <c r="N111" s="575">
        <f t="shared" si="10"/>
        <v>0</v>
      </c>
      <c r="O111" s="576">
        <f t="shared" si="11"/>
        <v>0</v>
      </c>
    </row>
    <row r="112" spans="1:15" ht="15.75" x14ac:dyDescent="0.2">
      <c r="A112" s="585"/>
      <c r="B112" s="577" t="s">
        <v>7359</v>
      </c>
      <c r="C112" s="622" t="s">
        <v>7498</v>
      </c>
      <c r="D112" s="578" t="s">
        <v>4046</v>
      </c>
      <c r="E112" s="578" t="s">
        <v>311</v>
      </c>
      <c r="F112" s="568" t="s">
        <v>7998</v>
      </c>
      <c r="G112" s="568"/>
      <c r="H112" s="588">
        <v>600</v>
      </c>
      <c r="I112" s="579">
        <v>0.22500000000000001</v>
      </c>
      <c r="J112" s="580">
        <f t="shared" si="8"/>
        <v>18.23</v>
      </c>
      <c r="K112" s="579">
        <v>0.219</v>
      </c>
      <c r="L112" s="580">
        <f t="shared" si="9"/>
        <v>17.740000000000002</v>
      </c>
      <c r="M112" s="582"/>
      <c r="N112" s="575">
        <f t="shared" si="10"/>
        <v>0</v>
      </c>
      <c r="O112" s="576">
        <f t="shared" si="11"/>
        <v>0</v>
      </c>
    </row>
    <row r="113" spans="1:15" ht="15.75" x14ac:dyDescent="0.2">
      <c r="A113" s="585"/>
      <c r="B113" s="577" t="s">
        <v>7346</v>
      </c>
      <c r="C113" s="622" t="s">
        <v>7499</v>
      </c>
      <c r="D113" s="578" t="s">
        <v>7352</v>
      </c>
      <c r="E113" s="578" t="s">
        <v>56</v>
      </c>
      <c r="F113" s="568" t="s">
        <v>7998</v>
      </c>
      <c r="G113" s="568"/>
      <c r="H113" s="588">
        <v>600</v>
      </c>
      <c r="I113" s="579">
        <v>0.19600000000000001</v>
      </c>
      <c r="J113" s="580">
        <f t="shared" si="8"/>
        <v>15.879999999999999</v>
      </c>
      <c r="K113" s="579">
        <v>0.191</v>
      </c>
      <c r="L113" s="580">
        <f t="shared" si="9"/>
        <v>15.48</v>
      </c>
      <c r="M113" s="582"/>
      <c r="N113" s="575">
        <f t="shared" si="10"/>
        <v>0</v>
      </c>
      <c r="O113" s="576">
        <f t="shared" si="11"/>
        <v>0</v>
      </c>
    </row>
    <row r="114" spans="1:15" ht="15.75" x14ac:dyDescent="0.2">
      <c r="A114" s="585"/>
      <c r="B114" s="577" t="s">
        <v>7346</v>
      </c>
      <c r="C114" s="622" t="s">
        <v>7500</v>
      </c>
      <c r="D114" s="578" t="s">
        <v>7352</v>
      </c>
      <c r="E114" s="578" t="s">
        <v>56</v>
      </c>
      <c r="F114" s="568" t="s">
        <v>7998</v>
      </c>
      <c r="G114" s="568"/>
      <c r="H114" s="588">
        <v>600</v>
      </c>
      <c r="I114" s="579">
        <v>0.191</v>
      </c>
      <c r="J114" s="580">
        <f t="shared" si="8"/>
        <v>15.48</v>
      </c>
      <c r="K114" s="579">
        <v>0.185</v>
      </c>
      <c r="L114" s="580">
        <f t="shared" si="9"/>
        <v>14.99</v>
      </c>
      <c r="M114" s="582"/>
      <c r="N114" s="575">
        <f t="shared" si="10"/>
        <v>0</v>
      </c>
      <c r="O114" s="576">
        <f t="shared" si="11"/>
        <v>0</v>
      </c>
    </row>
    <row r="115" spans="1:15" ht="15.75" x14ac:dyDescent="0.2">
      <c r="A115" s="585"/>
      <c r="B115" s="577" t="s">
        <v>7501</v>
      </c>
      <c r="C115" s="622" t="s">
        <v>7502</v>
      </c>
      <c r="D115" s="578" t="s">
        <v>4046</v>
      </c>
      <c r="E115" s="578" t="s">
        <v>7428</v>
      </c>
      <c r="F115" s="568" t="s">
        <v>7998</v>
      </c>
      <c r="G115" s="568"/>
      <c r="H115" s="588">
        <v>600</v>
      </c>
      <c r="I115" s="579">
        <v>0.29399999999999998</v>
      </c>
      <c r="J115" s="580">
        <f t="shared" si="8"/>
        <v>23.82</v>
      </c>
      <c r="K115" s="579">
        <v>0.28799999999999998</v>
      </c>
      <c r="L115" s="580">
        <f t="shared" si="9"/>
        <v>23.330000000000002</v>
      </c>
      <c r="M115" s="582"/>
      <c r="N115" s="575">
        <f t="shared" si="10"/>
        <v>0</v>
      </c>
      <c r="O115" s="576">
        <f t="shared" si="11"/>
        <v>0</v>
      </c>
    </row>
    <row r="116" spans="1:15" ht="15.75" x14ac:dyDescent="0.2">
      <c r="A116" s="585"/>
      <c r="B116" s="577" t="s">
        <v>7346</v>
      </c>
      <c r="C116" s="622" t="s">
        <v>7503</v>
      </c>
      <c r="D116" s="578" t="s">
        <v>4045</v>
      </c>
      <c r="E116" s="578" t="s">
        <v>329</v>
      </c>
      <c r="F116" s="568" t="s">
        <v>7998</v>
      </c>
      <c r="G116" s="568"/>
      <c r="H116" s="588">
        <v>600</v>
      </c>
      <c r="I116" s="579">
        <v>0.191</v>
      </c>
      <c r="J116" s="580">
        <f t="shared" si="8"/>
        <v>15.48</v>
      </c>
      <c r="K116" s="579">
        <v>0.185</v>
      </c>
      <c r="L116" s="580">
        <f t="shared" si="9"/>
        <v>14.99</v>
      </c>
      <c r="M116" s="582"/>
      <c r="N116" s="575">
        <f t="shared" si="10"/>
        <v>0</v>
      </c>
      <c r="O116" s="576">
        <f t="shared" si="11"/>
        <v>0</v>
      </c>
    </row>
    <row r="117" spans="1:15" ht="15.75" x14ac:dyDescent="0.2">
      <c r="A117" s="585"/>
      <c r="B117" s="577" t="s">
        <v>7346</v>
      </c>
      <c r="C117" s="622" t="s">
        <v>7504</v>
      </c>
      <c r="D117" s="578" t="s">
        <v>4044</v>
      </c>
      <c r="E117" s="578" t="s">
        <v>81</v>
      </c>
      <c r="F117" s="568" t="s">
        <v>7998</v>
      </c>
      <c r="G117" s="568"/>
      <c r="H117" s="588">
        <v>600</v>
      </c>
      <c r="I117" s="579">
        <v>0.20799999999999999</v>
      </c>
      <c r="J117" s="580">
        <f t="shared" si="8"/>
        <v>16.850000000000001</v>
      </c>
      <c r="K117" s="579">
        <v>0.20200000000000001</v>
      </c>
      <c r="L117" s="580">
        <f t="shared" si="9"/>
        <v>16.37</v>
      </c>
      <c r="M117" s="582"/>
      <c r="N117" s="575">
        <f t="shared" si="10"/>
        <v>0</v>
      </c>
      <c r="O117" s="576">
        <f t="shared" si="11"/>
        <v>0</v>
      </c>
    </row>
    <row r="118" spans="1:15" ht="15.75" x14ac:dyDescent="0.2">
      <c r="A118" s="585"/>
      <c r="B118" s="577" t="s">
        <v>7346</v>
      </c>
      <c r="C118" s="622" t="s">
        <v>7505</v>
      </c>
      <c r="D118" s="578" t="s">
        <v>7506</v>
      </c>
      <c r="E118" s="578" t="s">
        <v>7507</v>
      </c>
      <c r="F118" s="568" t="s">
        <v>7998</v>
      </c>
      <c r="G118" s="568"/>
      <c r="H118" s="588">
        <v>600</v>
      </c>
      <c r="I118" s="579">
        <v>0.191</v>
      </c>
      <c r="J118" s="580">
        <f t="shared" si="8"/>
        <v>15.48</v>
      </c>
      <c r="K118" s="579">
        <v>0.185</v>
      </c>
      <c r="L118" s="580">
        <f t="shared" si="9"/>
        <v>14.99</v>
      </c>
      <c r="M118" s="582"/>
      <c r="N118" s="575">
        <f t="shared" si="10"/>
        <v>0</v>
      </c>
      <c r="O118" s="576">
        <f t="shared" si="11"/>
        <v>0</v>
      </c>
    </row>
    <row r="119" spans="1:15" ht="15.75" x14ac:dyDescent="0.2">
      <c r="A119" s="585"/>
      <c r="B119" s="577" t="s">
        <v>7346</v>
      </c>
      <c r="C119" s="622" t="s">
        <v>7508</v>
      </c>
      <c r="D119" s="578" t="s">
        <v>4044</v>
      </c>
      <c r="E119" s="578" t="s">
        <v>81</v>
      </c>
      <c r="F119" s="568" t="s">
        <v>7998</v>
      </c>
      <c r="G119" s="568"/>
      <c r="H119" s="588">
        <v>600</v>
      </c>
      <c r="I119" s="579">
        <v>0.214</v>
      </c>
      <c r="J119" s="580">
        <f t="shared" si="8"/>
        <v>17.34</v>
      </c>
      <c r="K119" s="579">
        <v>0.20799999999999999</v>
      </c>
      <c r="L119" s="580">
        <f t="shared" si="9"/>
        <v>16.850000000000001</v>
      </c>
      <c r="M119" s="582"/>
      <c r="N119" s="575">
        <f t="shared" si="10"/>
        <v>0</v>
      </c>
      <c r="O119" s="576">
        <f t="shared" si="11"/>
        <v>0</v>
      </c>
    </row>
    <row r="120" spans="1:15" ht="15.75" x14ac:dyDescent="0.2">
      <c r="A120" s="585"/>
      <c r="B120" s="577" t="s">
        <v>7359</v>
      </c>
      <c r="C120" s="622" t="s">
        <v>7509</v>
      </c>
      <c r="D120" s="578" t="s">
        <v>4044</v>
      </c>
      <c r="E120" s="578" t="s">
        <v>81</v>
      </c>
      <c r="F120" s="568" t="s">
        <v>7998</v>
      </c>
      <c r="G120" s="568"/>
      <c r="H120" s="588">
        <v>600</v>
      </c>
      <c r="I120" s="579">
        <v>0.19600000000000001</v>
      </c>
      <c r="J120" s="580">
        <f t="shared" si="8"/>
        <v>15.879999999999999</v>
      </c>
      <c r="K120" s="579">
        <v>0.191</v>
      </c>
      <c r="L120" s="580">
        <f t="shared" si="9"/>
        <v>15.48</v>
      </c>
      <c r="M120" s="582"/>
      <c r="N120" s="575">
        <f t="shared" si="10"/>
        <v>0</v>
      </c>
      <c r="O120" s="576">
        <f t="shared" si="11"/>
        <v>0</v>
      </c>
    </row>
    <row r="121" spans="1:15" ht="15.75" x14ac:dyDescent="0.2">
      <c r="A121" s="585"/>
      <c r="B121" s="577" t="s">
        <v>7346</v>
      </c>
      <c r="C121" s="622" t="s">
        <v>7510</v>
      </c>
      <c r="D121" s="578" t="s">
        <v>4044</v>
      </c>
      <c r="E121" s="578" t="s">
        <v>81</v>
      </c>
      <c r="F121" s="568" t="s">
        <v>7998</v>
      </c>
      <c r="G121" s="568"/>
      <c r="H121" s="588">
        <v>600</v>
      </c>
      <c r="I121" s="579">
        <v>0.185</v>
      </c>
      <c r="J121" s="580">
        <f t="shared" si="8"/>
        <v>14.99</v>
      </c>
      <c r="K121" s="579">
        <v>0.17899999999999999</v>
      </c>
      <c r="L121" s="580">
        <f t="shared" si="9"/>
        <v>14.5</v>
      </c>
      <c r="M121" s="582"/>
      <c r="N121" s="575">
        <f t="shared" si="10"/>
        <v>0</v>
      </c>
      <c r="O121" s="576">
        <f t="shared" si="11"/>
        <v>0</v>
      </c>
    </row>
    <row r="122" spans="1:15" ht="15.75" x14ac:dyDescent="0.2">
      <c r="A122" s="585"/>
      <c r="B122" s="577" t="s">
        <v>7415</v>
      </c>
      <c r="C122" s="622" t="s">
        <v>7511</v>
      </c>
      <c r="D122" s="578" t="s">
        <v>7512</v>
      </c>
      <c r="E122" s="578" t="s">
        <v>7513</v>
      </c>
      <c r="F122" s="568" t="s">
        <v>7998</v>
      </c>
      <c r="G122" s="568"/>
      <c r="H122" s="588">
        <v>600</v>
      </c>
      <c r="I122" s="579">
        <v>0.23699999999999999</v>
      </c>
      <c r="J122" s="580">
        <f t="shared" si="8"/>
        <v>19.200000000000003</v>
      </c>
      <c r="K122" s="579">
        <v>0.23100000000000001</v>
      </c>
      <c r="L122" s="580">
        <f t="shared" si="9"/>
        <v>18.720000000000002</v>
      </c>
      <c r="M122" s="582"/>
      <c r="N122" s="575">
        <f t="shared" si="10"/>
        <v>0</v>
      </c>
      <c r="O122" s="576">
        <f t="shared" si="11"/>
        <v>0</v>
      </c>
    </row>
    <row r="123" spans="1:15" ht="15.75" x14ac:dyDescent="0.2">
      <c r="A123" s="585"/>
      <c r="B123" s="577" t="s">
        <v>7462</v>
      </c>
      <c r="C123" s="622" t="s">
        <v>7514</v>
      </c>
      <c r="D123" s="578" t="s">
        <v>7512</v>
      </c>
      <c r="E123" s="578" t="s">
        <v>7513</v>
      </c>
      <c r="F123" s="568" t="s">
        <v>7998</v>
      </c>
      <c r="G123" s="568"/>
      <c r="H123" s="588">
        <v>600</v>
      </c>
      <c r="I123" s="579">
        <v>0.22500000000000001</v>
      </c>
      <c r="J123" s="580">
        <f t="shared" si="8"/>
        <v>18.23</v>
      </c>
      <c r="K123" s="579">
        <v>0.219</v>
      </c>
      <c r="L123" s="580">
        <f t="shared" si="9"/>
        <v>17.740000000000002</v>
      </c>
      <c r="M123" s="582"/>
      <c r="N123" s="575">
        <f t="shared" si="10"/>
        <v>0</v>
      </c>
      <c r="O123" s="576">
        <f t="shared" si="11"/>
        <v>0</v>
      </c>
    </row>
    <row r="124" spans="1:15" ht="15.75" x14ac:dyDescent="0.2">
      <c r="A124" s="585"/>
      <c r="B124" s="577" t="s">
        <v>7462</v>
      </c>
      <c r="C124" s="622" t="s">
        <v>7515</v>
      </c>
      <c r="D124" s="578" t="s">
        <v>7512</v>
      </c>
      <c r="E124" s="578" t="s">
        <v>7513</v>
      </c>
      <c r="F124" s="568" t="s">
        <v>7998</v>
      </c>
      <c r="G124" s="568"/>
      <c r="H124" s="588">
        <v>600</v>
      </c>
      <c r="I124" s="579">
        <v>0.17899999999999999</v>
      </c>
      <c r="J124" s="580">
        <f t="shared" si="8"/>
        <v>14.5</v>
      </c>
      <c r="K124" s="579">
        <v>0.17299999999999999</v>
      </c>
      <c r="L124" s="580">
        <f t="shared" si="9"/>
        <v>14.02</v>
      </c>
      <c r="M124" s="582"/>
      <c r="N124" s="575">
        <f t="shared" si="10"/>
        <v>0</v>
      </c>
      <c r="O124" s="576">
        <f t="shared" si="11"/>
        <v>0</v>
      </c>
    </row>
    <row r="125" spans="1:15" ht="15.75" x14ac:dyDescent="0.2">
      <c r="A125" s="589"/>
      <c r="B125" s="577" t="s">
        <v>7462</v>
      </c>
      <c r="C125" s="622" t="s">
        <v>7516</v>
      </c>
      <c r="D125" s="578" t="s">
        <v>7512</v>
      </c>
      <c r="E125" s="578" t="s">
        <v>7513</v>
      </c>
      <c r="F125" s="568" t="s">
        <v>7998</v>
      </c>
      <c r="G125" s="586"/>
      <c r="H125" s="588">
        <v>600</v>
      </c>
      <c r="I125" s="579">
        <v>0.214</v>
      </c>
      <c r="J125" s="580">
        <f t="shared" si="8"/>
        <v>17.34</v>
      </c>
      <c r="K125" s="579">
        <v>0.20799999999999999</v>
      </c>
      <c r="L125" s="580">
        <f t="shared" si="9"/>
        <v>16.850000000000001</v>
      </c>
      <c r="M125" s="582"/>
      <c r="N125" s="575">
        <f t="shared" si="10"/>
        <v>0</v>
      </c>
      <c r="O125" s="576">
        <f t="shared" si="11"/>
        <v>0</v>
      </c>
    </row>
    <row r="126" spans="1:15" ht="15.75" x14ac:dyDescent="0.2">
      <c r="A126" s="585"/>
      <c r="B126" s="577" t="s">
        <v>7346</v>
      </c>
      <c r="C126" s="622" t="s">
        <v>7517</v>
      </c>
      <c r="D126" s="578" t="s">
        <v>7518</v>
      </c>
      <c r="E126" s="578" t="s">
        <v>7519</v>
      </c>
      <c r="F126" s="568" t="s">
        <v>7998</v>
      </c>
      <c r="G126" s="568"/>
      <c r="H126" s="588">
        <v>600</v>
      </c>
      <c r="I126" s="579">
        <v>0.219</v>
      </c>
      <c r="J126" s="580">
        <f t="shared" si="8"/>
        <v>17.740000000000002</v>
      </c>
      <c r="K126" s="579">
        <v>0.214</v>
      </c>
      <c r="L126" s="580">
        <f t="shared" si="9"/>
        <v>17.34</v>
      </c>
      <c r="M126" s="582"/>
      <c r="N126" s="575">
        <f t="shared" si="10"/>
        <v>0</v>
      </c>
      <c r="O126" s="576">
        <f t="shared" si="11"/>
        <v>0</v>
      </c>
    </row>
    <row r="127" spans="1:15" ht="15.75" x14ac:dyDescent="0.2">
      <c r="A127" s="585"/>
      <c r="B127" s="577" t="s">
        <v>7346</v>
      </c>
      <c r="C127" s="622" t="s">
        <v>7520</v>
      </c>
      <c r="D127" s="578" t="s">
        <v>7375</v>
      </c>
      <c r="E127" s="578" t="s">
        <v>7521</v>
      </c>
      <c r="F127" s="568" t="s">
        <v>7998</v>
      </c>
      <c r="G127" s="568"/>
      <c r="H127" s="588">
        <v>600</v>
      </c>
      <c r="I127" s="579">
        <v>0.185</v>
      </c>
      <c r="J127" s="580">
        <f t="shared" si="8"/>
        <v>14.99</v>
      </c>
      <c r="K127" s="579">
        <v>0.17899999999999999</v>
      </c>
      <c r="L127" s="580">
        <f t="shared" si="9"/>
        <v>14.5</v>
      </c>
      <c r="M127" s="582"/>
      <c r="N127" s="575">
        <f t="shared" si="10"/>
        <v>0</v>
      </c>
      <c r="O127" s="576">
        <f t="shared" si="11"/>
        <v>0</v>
      </c>
    </row>
    <row r="128" spans="1:15" ht="15.75" x14ac:dyDescent="0.2">
      <c r="A128" s="585"/>
      <c r="B128" s="577" t="s">
        <v>7342</v>
      </c>
      <c r="C128" s="622" t="s">
        <v>7522</v>
      </c>
      <c r="D128" s="578" t="s">
        <v>7419</v>
      </c>
      <c r="E128" s="578" t="s">
        <v>592</v>
      </c>
      <c r="F128" s="568" t="s">
        <v>7998</v>
      </c>
      <c r="G128" s="568"/>
      <c r="H128" s="588">
        <v>600</v>
      </c>
      <c r="I128" s="579">
        <v>0.214</v>
      </c>
      <c r="J128" s="580">
        <f t="shared" si="8"/>
        <v>17.34</v>
      </c>
      <c r="K128" s="579">
        <v>0.20799999999999999</v>
      </c>
      <c r="L128" s="580">
        <f t="shared" si="9"/>
        <v>16.850000000000001</v>
      </c>
      <c r="M128" s="582"/>
      <c r="N128" s="575">
        <f t="shared" si="10"/>
        <v>0</v>
      </c>
      <c r="O128" s="576">
        <f t="shared" si="11"/>
        <v>0</v>
      </c>
    </row>
    <row r="129" spans="1:15" ht="15.75" x14ac:dyDescent="0.2">
      <c r="A129" s="585"/>
      <c r="B129" s="577" t="s">
        <v>7346</v>
      </c>
      <c r="C129" s="622" t="s">
        <v>7523</v>
      </c>
      <c r="D129" s="578" t="s">
        <v>4044</v>
      </c>
      <c r="E129" s="578" t="s">
        <v>81</v>
      </c>
      <c r="F129" s="568" t="s">
        <v>7998</v>
      </c>
      <c r="G129" s="568"/>
      <c r="H129" s="588">
        <v>600</v>
      </c>
      <c r="I129" s="579">
        <v>0.20799999999999999</v>
      </c>
      <c r="J129" s="580">
        <f t="shared" si="8"/>
        <v>16.850000000000001</v>
      </c>
      <c r="K129" s="579">
        <v>0.20200000000000001</v>
      </c>
      <c r="L129" s="580">
        <f t="shared" si="9"/>
        <v>16.37</v>
      </c>
      <c r="M129" s="582"/>
      <c r="N129" s="575">
        <f t="shared" si="10"/>
        <v>0</v>
      </c>
      <c r="O129" s="576">
        <f t="shared" si="11"/>
        <v>0</v>
      </c>
    </row>
    <row r="130" spans="1:15" ht="15.75" x14ac:dyDescent="0.2">
      <c r="A130" s="585"/>
      <c r="B130" s="577" t="s">
        <v>7346</v>
      </c>
      <c r="C130" s="622" t="s">
        <v>7524</v>
      </c>
      <c r="D130" s="578" t="s">
        <v>7354</v>
      </c>
      <c r="E130" s="578" t="s">
        <v>7525</v>
      </c>
      <c r="F130" s="568" t="s">
        <v>7998</v>
      </c>
      <c r="G130" s="568"/>
      <c r="H130" s="588">
        <v>600</v>
      </c>
      <c r="I130" s="579">
        <v>0.20200000000000001</v>
      </c>
      <c r="J130" s="580">
        <f t="shared" si="8"/>
        <v>16.37</v>
      </c>
      <c r="K130" s="579">
        <v>0.19600000000000001</v>
      </c>
      <c r="L130" s="580">
        <f t="shared" si="9"/>
        <v>15.879999999999999</v>
      </c>
      <c r="M130" s="582"/>
      <c r="N130" s="575">
        <f t="shared" si="10"/>
        <v>0</v>
      </c>
      <c r="O130" s="576">
        <f t="shared" si="11"/>
        <v>0</v>
      </c>
    </row>
    <row r="131" spans="1:15" ht="15.75" x14ac:dyDescent="0.2">
      <c r="A131" s="585"/>
      <c r="B131" s="577" t="s">
        <v>7359</v>
      </c>
      <c r="C131" s="622" t="s">
        <v>7526</v>
      </c>
      <c r="D131" s="578" t="s">
        <v>7352</v>
      </c>
      <c r="E131" s="578" t="s">
        <v>56</v>
      </c>
      <c r="F131" s="568" t="s">
        <v>7998</v>
      </c>
      <c r="G131" s="568"/>
      <c r="H131" s="588">
        <v>600</v>
      </c>
      <c r="I131" s="579">
        <v>0.20200000000000001</v>
      </c>
      <c r="J131" s="580">
        <f t="shared" si="8"/>
        <v>16.37</v>
      </c>
      <c r="K131" s="579">
        <v>0.19600000000000001</v>
      </c>
      <c r="L131" s="580">
        <f t="shared" si="9"/>
        <v>15.879999999999999</v>
      </c>
      <c r="M131" s="582"/>
      <c r="N131" s="575">
        <f t="shared" si="10"/>
        <v>0</v>
      </c>
      <c r="O131" s="576">
        <f t="shared" si="11"/>
        <v>0</v>
      </c>
    </row>
    <row r="132" spans="1:15" ht="15.75" x14ac:dyDescent="0.2">
      <c r="A132" s="585"/>
      <c r="B132" s="577" t="s">
        <v>7527</v>
      </c>
      <c r="C132" s="622" t="s">
        <v>7528</v>
      </c>
      <c r="D132" s="578" t="s">
        <v>7529</v>
      </c>
      <c r="E132" s="578" t="s">
        <v>7530</v>
      </c>
      <c r="F132" s="568" t="s">
        <v>7998</v>
      </c>
      <c r="G132" s="568"/>
      <c r="H132" s="588">
        <v>600</v>
      </c>
      <c r="I132" s="579">
        <v>0.214</v>
      </c>
      <c r="J132" s="580">
        <f t="shared" si="8"/>
        <v>17.34</v>
      </c>
      <c r="K132" s="579">
        <v>0.20799999999999999</v>
      </c>
      <c r="L132" s="580">
        <f t="shared" si="9"/>
        <v>16.850000000000001</v>
      </c>
      <c r="M132" s="582"/>
      <c r="N132" s="575">
        <f t="shared" si="10"/>
        <v>0</v>
      </c>
      <c r="O132" s="576">
        <f t="shared" si="11"/>
        <v>0</v>
      </c>
    </row>
    <row r="133" spans="1:15" ht="15.75" x14ac:dyDescent="0.2">
      <c r="A133" s="585"/>
      <c r="B133" s="577" t="s">
        <v>7462</v>
      </c>
      <c r="C133" s="622" t="s">
        <v>7531</v>
      </c>
      <c r="D133" s="578" t="s">
        <v>7430</v>
      </c>
      <c r="E133" s="578" t="s">
        <v>7532</v>
      </c>
      <c r="F133" s="568" t="s">
        <v>7998</v>
      </c>
      <c r="G133" s="568"/>
      <c r="H133" s="588">
        <v>600</v>
      </c>
      <c r="I133" s="579">
        <v>0.191</v>
      </c>
      <c r="J133" s="580">
        <f t="shared" si="8"/>
        <v>15.48</v>
      </c>
      <c r="K133" s="579">
        <v>0.185</v>
      </c>
      <c r="L133" s="580">
        <f t="shared" si="9"/>
        <v>14.99</v>
      </c>
      <c r="M133" s="582"/>
      <c r="N133" s="575">
        <f t="shared" si="10"/>
        <v>0</v>
      </c>
      <c r="O133" s="576">
        <f t="shared" si="11"/>
        <v>0</v>
      </c>
    </row>
    <row r="134" spans="1:15" ht="15.75" x14ac:dyDescent="0.2">
      <c r="A134" s="585"/>
      <c r="B134" s="577" t="s">
        <v>7346</v>
      </c>
      <c r="C134" s="622" t="s">
        <v>7533</v>
      </c>
      <c r="D134" s="578" t="s">
        <v>4046</v>
      </c>
      <c r="E134" s="578" t="s">
        <v>7428</v>
      </c>
      <c r="F134" s="568" t="s">
        <v>7998</v>
      </c>
      <c r="G134" s="568"/>
      <c r="H134" s="588">
        <v>600</v>
      </c>
      <c r="I134" s="579">
        <v>0.23100000000000001</v>
      </c>
      <c r="J134" s="580">
        <f t="shared" si="8"/>
        <v>18.720000000000002</v>
      </c>
      <c r="K134" s="579">
        <v>0.22500000000000001</v>
      </c>
      <c r="L134" s="580">
        <f t="shared" si="9"/>
        <v>18.23</v>
      </c>
      <c r="M134" s="582"/>
      <c r="N134" s="575">
        <f t="shared" si="10"/>
        <v>0</v>
      </c>
      <c r="O134" s="576">
        <f t="shared" si="11"/>
        <v>0</v>
      </c>
    </row>
    <row r="135" spans="1:15" ht="15.75" x14ac:dyDescent="0.2">
      <c r="A135" s="585"/>
      <c r="B135" s="577" t="s">
        <v>7346</v>
      </c>
      <c r="C135" s="622" t="s">
        <v>7534</v>
      </c>
      <c r="D135" s="578" t="s">
        <v>4046</v>
      </c>
      <c r="E135" s="578" t="s">
        <v>7406</v>
      </c>
      <c r="F135" s="568" t="s">
        <v>7998</v>
      </c>
      <c r="G135" s="568"/>
      <c r="H135" s="588">
        <v>600</v>
      </c>
      <c r="I135" s="579">
        <v>0.248</v>
      </c>
      <c r="J135" s="580">
        <f t="shared" si="8"/>
        <v>20.09</v>
      </c>
      <c r="K135" s="579">
        <v>0.24199999999999999</v>
      </c>
      <c r="L135" s="580">
        <f t="shared" si="9"/>
        <v>19.610000000000003</v>
      </c>
      <c r="M135" s="582"/>
      <c r="N135" s="575">
        <f t="shared" si="10"/>
        <v>0</v>
      </c>
      <c r="O135" s="576">
        <f t="shared" si="11"/>
        <v>0</v>
      </c>
    </row>
    <row r="136" spans="1:15" ht="15.75" x14ac:dyDescent="0.2">
      <c r="A136" s="585"/>
      <c r="B136" s="577" t="s">
        <v>7346</v>
      </c>
      <c r="C136" s="622" t="s">
        <v>7535</v>
      </c>
      <c r="D136" s="578" t="s">
        <v>4046</v>
      </c>
      <c r="E136" s="578" t="s">
        <v>311</v>
      </c>
      <c r="F136" s="568" t="s">
        <v>7998</v>
      </c>
      <c r="G136" s="568"/>
      <c r="H136" s="588">
        <v>600</v>
      </c>
      <c r="I136" s="579">
        <v>0.20799999999999999</v>
      </c>
      <c r="J136" s="580">
        <f t="shared" si="8"/>
        <v>16.850000000000001</v>
      </c>
      <c r="K136" s="579">
        <v>0.20200000000000001</v>
      </c>
      <c r="L136" s="580">
        <f t="shared" si="9"/>
        <v>16.37</v>
      </c>
      <c r="M136" s="582"/>
      <c r="N136" s="575">
        <f t="shared" si="10"/>
        <v>0</v>
      </c>
      <c r="O136" s="576">
        <f t="shared" si="11"/>
        <v>0</v>
      </c>
    </row>
    <row r="137" spans="1:15" ht="15.75" x14ac:dyDescent="0.2">
      <c r="A137" s="585"/>
      <c r="B137" s="577" t="s">
        <v>7346</v>
      </c>
      <c r="C137" s="622" t="s">
        <v>7536</v>
      </c>
      <c r="D137" s="578" t="s">
        <v>4045</v>
      </c>
      <c r="E137" s="578" t="s">
        <v>329</v>
      </c>
      <c r="F137" s="568" t="s">
        <v>7998</v>
      </c>
      <c r="G137" s="568"/>
      <c r="H137" s="588">
        <v>600</v>
      </c>
      <c r="I137" s="579">
        <v>0.214</v>
      </c>
      <c r="J137" s="580">
        <f t="shared" si="8"/>
        <v>17.34</v>
      </c>
      <c r="K137" s="579">
        <v>0.20799999999999999</v>
      </c>
      <c r="L137" s="580">
        <f t="shared" si="9"/>
        <v>16.850000000000001</v>
      </c>
      <c r="M137" s="582"/>
      <c r="N137" s="575">
        <f t="shared" si="10"/>
        <v>0</v>
      </c>
      <c r="O137" s="576">
        <f t="shared" si="11"/>
        <v>0</v>
      </c>
    </row>
    <row r="138" spans="1:15" ht="15.75" x14ac:dyDescent="0.2">
      <c r="A138" s="589"/>
      <c r="B138" s="577" t="s">
        <v>7346</v>
      </c>
      <c r="C138" s="622" t="s">
        <v>7537</v>
      </c>
      <c r="D138" s="578" t="s">
        <v>7538</v>
      </c>
      <c r="E138" s="578" t="s">
        <v>7539</v>
      </c>
      <c r="F138" s="568" t="s">
        <v>7998</v>
      </c>
      <c r="G138" s="586"/>
      <c r="H138" s="588">
        <v>600</v>
      </c>
      <c r="I138" s="579">
        <v>0.23699999999999999</v>
      </c>
      <c r="J138" s="580">
        <f t="shared" si="8"/>
        <v>19.200000000000003</v>
      </c>
      <c r="K138" s="579">
        <v>0.23100000000000001</v>
      </c>
      <c r="L138" s="580">
        <f t="shared" si="9"/>
        <v>18.720000000000002</v>
      </c>
      <c r="M138" s="582"/>
      <c r="N138" s="575">
        <f t="shared" si="10"/>
        <v>0</v>
      </c>
      <c r="O138" s="576">
        <f t="shared" si="11"/>
        <v>0</v>
      </c>
    </row>
    <row r="139" spans="1:15" ht="15.75" x14ac:dyDescent="0.2">
      <c r="A139" s="585"/>
      <c r="B139" s="577" t="s">
        <v>7346</v>
      </c>
      <c r="C139" s="622" t="s">
        <v>7540</v>
      </c>
      <c r="D139" s="578" t="s">
        <v>4044</v>
      </c>
      <c r="E139" s="578" t="s">
        <v>7541</v>
      </c>
      <c r="F139" s="568" t="s">
        <v>7998</v>
      </c>
      <c r="G139" s="568"/>
      <c r="H139" s="588">
        <v>600</v>
      </c>
      <c r="I139" s="579">
        <v>0.191</v>
      </c>
      <c r="J139" s="580">
        <f t="shared" si="8"/>
        <v>15.48</v>
      </c>
      <c r="K139" s="579">
        <v>0.185</v>
      </c>
      <c r="L139" s="580">
        <f t="shared" si="9"/>
        <v>14.99</v>
      </c>
      <c r="M139" s="582"/>
      <c r="N139" s="575">
        <f t="shared" si="10"/>
        <v>0</v>
      </c>
      <c r="O139" s="576">
        <f t="shared" si="11"/>
        <v>0</v>
      </c>
    </row>
    <row r="140" spans="1:15" ht="15.75" x14ac:dyDescent="0.2">
      <c r="A140" s="585"/>
      <c r="B140" s="577" t="s">
        <v>7346</v>
      </c>
      <c r="C140" s="622" t="s">
        <v>7542</v>
      </c>
      <c r="D140" s="578" t="s">
        <v>4044</v>
      </c>
      <c r="E140" s="578" t="s">
        <v>81</v>
      </c>
      <c r="F140" s="568" t="s">
        <v>7998</v>
      </c>
      <c r="G140" s="568"/>
      <c r="H140" s="588">
        <v>600</v>
      </c>
      <c r="I140" s="579">
        <v>0.20200000000000001</v>
      </c>
      <c r="J140" s="580">
        <f t="shared" si="8"/>
        <v>16.37</v>
      </c>
      <c r="K140" s="579">
        <v>0.19600000000000001</v>
      </c>
      <c r="L140" s="580">
        <f t="shared" si="9"/>
        <v>15.879999999999999</v>
      </c>
      <c r="M140" s="582"/>
      <c r="N140" s="575">
        <f t="shared" si="10"/>
        <v>0</v>
      </c>
      <c r="O140" s="576">
        <f t="shared" si="11"/>
        <v>0</v>
      </c>
    </row>
    <row r="141" spans="1:15" ht="15.75" x14ac:dyDescent="0.2">
      <c r="A141" s="585"/>
      <c r="B141" s="577" t="s">
        <v>7346</v>
      </c>
      <c r="C141" s="622" t="s">
        <v>7543</v>
      </c>
      <c r="D141" s="578" t="s">
        <v>4046</v>
      </c>
      <c r="E141" s="578" t="s">
        <v>7406</v>
      </c>
      <c r="F141" s="568" t="s">
        <v>7998</v>
      </c>
      <c r="G141" s="568"/>
      <c r="H141" s="588">
        <v>600</v>
      </c>
      <c r="I141" s="579">
        <v>0.185</v>
      </c>
      <c r="J141" s="580">
        <f t="shared" si="8"/>
        <v>14.99</v>
      </c>
      <c r="K141" s="579">
        <v>0.17899999999999999</v>
      </c>
      <c r="L141" s="580">
        <f t="shared" si="9"/>
        <v>14.5</v>
      </c>
      <c r="M141" s="582"/>
      <c r="N141" s="575">
        <f t="shared" si="10"/>
        <v>0</v>
      </c>
      <c r="O141" s="576">
        <f t="shared" si="11"/>
        <v>0</v>
      </c>
    </row>
    <row r="142" spans="1:15" ht="15.75" x14ac:dyDescent="0.2">
      <c r="A142" s="585"/>
      <c r="B142" s="577" t="s">
        <v>7382</v>
      </c>
      <c r="C142" s="622" t="s">
        <v>7544</v>
      </c>
      <c r="D142" s="578" t="s">
        <v>7344</v>
      </c>
      <c r="E142" s="578" t="s">
        <v>7545</v>
      </c>
      <c r="F142" s="568" t="s">
        <v>7998</v>
      </c>
      <c r="G142" s="568"/>
      <c r="H142" s="588">
        <v>600</v>
      </c>
      <c r="I142" s="579">
        <v>0.214</v>
      </c>
      <c r="J142" s="580">
        <f t="shared" ref="J142:J205" si="12">ROUNDUP(I142*$F$4,2)</f>
        <v>17.34</v>
      </c>
      <c r="K142" s="579">
        <v>0.20799999999999999</v>
      </c>
      <c r="L142" s="580">
        <f t="shared" ref="L142:L205" si="13">ROUNDUP(K142*$F$4,2)</f>
        <v>16.850000000000001</v>
      </c>
      <c r="M142" s="582"/>
      <c r="N142" s="575">
        <f t="shared" si="10"/>
        <v>0</v>
      </c>
      <c r="O142" s="576">
        <f t="shared" si="11"/>
        <v>0</v>
      </c>
    </row>
    <row r="143" spans="1:15" ht="15.75" x14ac:dyDescent="0.2">
      <c r="A143" s="585"/>
      <c r="B143" s="577" t="s">
        <v>7346</v>
      </c>
      <c r="C143" s="622" t="s">
        <v>7546</v>
      </c>
      <c r="D143" s="578" t="s">
        <v>7375</v>
      </c>
      <c r="E143" s="578" t="s">
        <v>7547</v>
      </c>
      <c r="F143" s="568" t="s">
        <v>7998</v>
      </c>
      <c r="G143" s="568"/>
      <c r="H143" s="588">
        <v>600</v>
      </c>
      <c r="I143" s="579">
        <v>0.22500000000000001</v>
      </c>
      <c r="J143" s="580">
        <f t="shared" si="12"/>
        <v>18.23</v>
      </c>
      <c r="K143" s="579">
        <v>0.219</v>
      </c>
      <c r="L143" s="580">
        <f t="shared" si="13"/>
        <v>17.740000000000002</v>
      </c>
      <c r="M143" s="582"/>
      <c r="N143" s="575">
        <f t="shared" si="10"/>
        <v>0</v>
      </c>
      <c r="O143" s="576">
        <f t="shared" si="11"/>
        <v>0</v>
      </c>
    </row>
    <row r="144" spans="1:15" ht="15.75" x14ac:dyDescent="0.2">
      <c r="A144" s="585"/>
      <c r="B144" s="577" t="s">
        <v>7346</v>
      </c>
      <c r="C144" s="622" t="s">
        <v>7548</v>
      </c>
      <c r="D144" s="578" t="s">
        <v>7403</v>
      </c>
      <c r="E144" s="578" t="s">
        <v>7404</v>
      </c>
      <c r="F144" s="568" t="s">
        <v>7998</v>
      </c>
      <c r="G144" s="568"/>
      <c r="H144" s="588">
        <v>600</v>
      </c>
      <c r="I144" s="579">
        <v>0.185</v>
      </c>
      <c r="J144" s="580">
        <f t="shared" si="12"/>
        <v>14.99</v>
      </c>
      <c r="K144" s="579">
        <v>0.17899999999999999</v>
      </c>
      <c r="L144" s="580">
        <f t="shared" si="13"/>
        <v>14.5</v>
      </c>
      <c r="M144" s="582"/>
      <c r="N144" s="575">
        <f t="shared" si="10"/>
        <v>0</v>
      </c>
      <c r="O144" s="576">
        <f t="shared" si="11"/>
        <v>0</v>
      </c>
    </row>
    <row r="145" spans="1:15" ht="15.75" x14ac:dyDescent="0.2">
      <c r="A145" s="585"/>
      <c r="B145" s="577" t="s">
        <v>7359</v>
      </c>
      <c r="C145" s="622" t="s">
        <v>7549</v>
      </c>
      <c r="D145" s="578" t="s">
        <v>7403</v>
      </c>
      <c r="E145" s="578" t="s">
        <v>56</v>
      </c>
      <c r="F145" s="568" t="s">
        <v>7998</v>
      </c>
      <c r="G145" s="568"/>
      <c r="H145" s="588">
        <v>600</v>
      </c>
      <c r="I145" s="579">
        <v>0.19600000000000001</v>
      </c>
      <c r="J145" s="580">
        <f t="shared" si="12"/>
        <v>15.879999999999999</v>
      </c>
      <c r="K145" s="579">
        <v>0.191</v>
      </c>
      <c r="L145" s="580">
        <f t="shared" si="13"/>
        <v>15.48</v>
      </c>
      <c r="M145" s="582"/>
      <c r="N145" s="575">
        <f t="shared" si="10"/>
        <v>0</v>
      </c>
      <c r="O145" s="576">
        <f t="shared" si="11"/>
        <v>0</v>
      </c>
    </row>
    <row r="146" spans="1:15" ht="15.75" x14ac:dyDescent="0.2">
      <c r="A146" s="585"/>
      <c r="B146" s="577" t="s">
        <v>7342</v>
      </c>
      <c r="C146" s="622" t="s">
        <v>7550</v>
      </c>
      <c r="D146" s="578" t="s">
        <v>7369</v>
      </c>
      <c r="E146" s="578" t="s">
        <v>7381</v>
      </c>
      <c r="F146" s="568" t="s">
        <v>7998</v>
      </c>
      <c r="G146" s="568"/>
      <c r="H146" s="588">
        <v>600</v>
      </c>
      <c r="I146" s="579">
        <v>0.254</v>
      </c>
      <c r="J146" s="580">
        <f t="shared" si="12"/>
        <v>20.580000000000002</v>
      </c>
      <c r="K146" s="579">
        <v>0.248</v>
      </c>
      <c r="L146" s="580">
        <f t="shared" si="13"/>
        <v>20.09</v>
      </c>
      <c r="M146" s="582"/>
      <c r="N146" s="575">
        <f t="shared" si="10"/>
        <v>0</v>
      </c>
      <c r="O146" s="576">
        <f t="shared" si="11"/>
        <v>0</v>
      </c>
    </row>
    <row r="147" spans="1:15" ht="15.75" x14ac:dyDescent="0.2">
      <c r="A147" s="585"/>
      <c r="B147" s="577" t="s">
        <v>7346</v>
      </c>
      <c r="C147" s="622" t="s">
        <v>7551</v>
      </c>
      <c r="D147" s="578" t="s">
        <v>7369</v>
      </c>
      <c r="E147" s="578" t="s">
        <v>7381</v>
      </c>
      <c r="F147" s="568" t="s">
        <v>7998</v>
      </c>
      <c r="G147" s="568"/>
      <c r="H147" s="588">
        <v>600</v>
      </c>
      <c r="I147" s="579">
        <v>0.22500000000000001</v>
      </c>
      <c r="J147" s="580">
        <f t="shared" si="12"/>
        <v>18.23</v>
      </c>
      <c r="K147" s="579">
        <v>0.219</v>
      </c>
      <c r="L147" s="580">
        <f t="shared" si="13"/>
        <v>17.740000000000002</v>
      </c>
      <c r="M147" s="582"/>
      <c r="N147" s="575">
        <f t="shared" si="10"/>
        <v>0</v>
      </c>
      <c r="O147" s="576">
        <f t="shared" si="11"/>
        <v>0</v>
      </c>
    </row>
    <row r="148" spans="1:15" ht="15.75" x14ac:dyDescent="0.2">
      <c r="A148" s="585"/>
      <c r="B148" s="577" t="s">
        <v>7346</v>
      </c>
      <c r="C148" s="622" t="s">
        <v>7552</v>
      </c>
      <c r="D148" s="578" t="s">
        <v>7361</v>
      </c>
      <c r="E148" s="578" t="s">
        <v>7553</v>
      </c>
      <c r="F148" s="568" t="s">
        <v>7998</v>
      </c>
      <c r="G148" s="568"/>
      <c r="H148" s="588">
        <v>600</v>
      </c>
      <c r="I148" s="579">
        <v>0.19600000000000001</v>
      </c>
      <c r="J148" s="580">
        <f t="shared" si="12"/>
        <v>15.879999999999999</v>
      </c>
      <c r="K148" s="579">
        <v>0.191</v>
      </c>
      <c r="L148" s="580">
        <f t="shared" si="13"/>
        <v>15.48</v>
      </c>
      <c r="M148" s="582"/>
      <c r="N148" s="575">
        <f t="shared" si="10"/>
        <v>0</v>
      </c>
      <c r="O148" s="576">
        <f t="shared" si="11"/>
        <v>0</v>
      </c>
    </row>
    <row r="149" spans="1:15" ht="15.75" x14ac:dyDescent="0.2">
      <c r="A149" s="585"/>
      <c r="B149" s="577" t="s">
        <v>7342</v>
      </c>
      <c r="C149" s="622" t="s">
        <v>7554</v>
      </c>
      <c r="D149" s="578" t="s">
        <v>4046</v>
      </c>
      <c r="E149" s="578" t="s">
        <v>311</v>
      </c>
      <c r="F149" s="568" t="s">
        <v>7998</v>
      </c>
      <c r="G149" s="568"/>
      <c r="H149" s="588">
        <v>600</v>
      </c>
      <c r="I149" s="579">
        <v>0.23699999999999999</v>
      </c>
      <c r="J149" s="580">
        <f t="shared" si="12"/>
        <v>19.200000000000003</v>
      </c>
      <c r="K149" s="579">
        <v>0.23100000000000001</v>
      </c>
      <c r="L149" s="580">
        <f t="shared" si="13"/>
        <v>18.720000000000002</v>
      </c>
      <c r="M149" s="582"/>
      <c r="N149" s="575">
        <f t="shared" si="10"/>
        <v>0</v>
      </c>
      <c r="O149" s="576">
        <f t="shared" si="11"/>
        <v>0</v>
      </c>
    </row>
    <row r="150" spans="1:15" ht="15.75" x14ac:dyDescent="0.2">
      <c r="A150" s="589"/>
      <c r="B150" s="577" t="s">
        <v>7346</v>
      </c>
      <c r="C150" s="622" t="s">
        <v>7555</v>
      </c>
      <c r="D150" s="578" t="s">
        <v>7348</v>
      </c>
      <c r="E150" s="578" t="s">
        <v>587</v>
      </c>
      <c r="F150" s="568" t="s">
        <v>7998</v>
      </c>
      <c r="G150" s="586"/>
      <c r="H150" s="588">
        <v>600</v>
      </c>
      <c r="I150" s="579">
        <v>0.19600000000000001</v>
      </c>
      <c r="J150" s="580">
        <f t="shared" si="12"/>
        <v>15.879999999999999</v>
      </c>
      <c r="K150" s="579">
        <v>0.191</v>
      </c>
      <c r="L150" s="580">
        <f t="shared" si="13"/>
        <v>15.48</v>
      </c>
      <c r="M150" s="582"/>
      <c r="N150" s="575">
        <f t="shared" si="10"/>
        <v>0</v>
      </c>
      <c r="O150" s="576">
        <f t="shared" si="11"/>
        <v>0</v>
      </c>
    </row>
    <row r="151" spans="1:15" ht="15.75" x14ac:dyDescent="0.2">
      <c r="A151" s="585"/>
      <c r="B151" s="577" t="s">
        <v>7556</v>
      </c>
      <c r="C151" s="622" t="s">
        <v>7557</v>
      </c>
      <c r="D151" s="578" t="s">
        <v>7375</v>
      </c>
      <c r="E151" s="578" t="s">
        <v>7376</v>
      </c>
      <c r="F151" s="568" t="s">
        <v>7998</v>
      </c>
      <c r="G151" s="568"/>
      <c r="H151" s="588">
        <v>600</v>
      </c>
      <c r="I151" s="579">
        <v>0.22500000000000001</v>
      </c>
      <c r="J151" s="580">
        <f t="shared" si="12"/>
        <v>18.23</v>
      </c>
      <c r="K151" s="579">
        <v>0.219</v>
      </c>
      <c r="L151" s="580">
        <f t="shared" si="13"/>
        <v>17.740000000000002</v>
      </c>
      <c r="M151" s="582"/>
      <c r="N151" s="575">
        <f t="shared" si="10"/>
        <v>0</v>
      </c>
      <c r="O151" s="576">
        <f t="shared" si="11"/>
        <v>0</v>
      </c>
    </row>
    <row r="152" spans="1:15" ht="15.75" x14ac:dyDescent="0.2">
      <c r="A152" s="585"/>
      <c r="B152" s="577" t="s">
        <v>7556</v>
      </c>
      <c r="C152" s="622" t="s">
        <v>7558</v>
      </c>
      <c r="D152" s="578" t="s">
        <v>7559</v>
      </c>
      <c r="E152" s="578" t="s">
        <v>7381</v>
      </c>
      <c r="F152" s="568" t="s">
        <v>7998</v>
      </c>
      <c r="G152" s="568"/>
      <c r="H152" s="588">
        <v>900</v>
      </c>
      <c r="I152" s="579">
        <v>0.222</v>
      </c>
      <c r="J152" s="580">
        <f t="shared" si="12"/>
        <v>17.990000000000002</v>
      </c>
      <c r="K152" s="579">
        <v>0.216</v>
      </c>
      <c r="L152" s="580">
        <f t="shared" si="13"/>
        <v>17.5</v>
      </c>
      <c r="M152" s="582"/>
      <c r="N152" s="575">
        <f t="shared" si="10"/>
        <v>0</v>
      </c>
      <c r="O152" s="576">
        <f t="shared" si="11"/>
        <v>0</v>
      </c>
    </row>
    <row r="153" spans="1:15" ht="15.75" x14ac:dyDescent="0.2">
      <c r="A153" s="585"/>
      <c r="B153" s="577" t="s">
        <v>7346</v>
      </c>
      <c r="C153" s="622" t="s">
        <v>7560</v>
      </c>
      <c r="D153" s="578" t="s">
        <v>7352</v>
      </c>
      <c r="E153" s="578" t="s">
        <v>56</v>
      </c>
      <c r="F153" s="568" t="s">
        <v>7998</v>
      </c>
      <c r="G153" s="568"/>
      <c r="H153" s="588">
        <v>600</v>
      </c>
      <c r="I153" s="579">
        <v>0.214</v>
      </c>
      <c r="J153" s="580">
        <f t="shared" si="12"/>
        <v>17.34</v>
      </c>
      <c r="K153" s="579">
        <v>0.20799999999999999</v>
      </c>
      <c r="L153" s="580">
        <f t="shared" si="13"/>
        <v>16.850000000000001</v>
      </c>
      <c r="M153" s="582"/>
      <c r="N153" s="575">
        <f t="shared" si="10"/>
        <v>0</v>
      </c>
      <c r="O153" s="576">
        <f t="shared" si="11"/>
        <v>0</v>
      </c>
    </row>
    <row r="154" spans="1:15" ht="15.75" x14ac:dyDescent="0.2">
      <c r="A154" s="585"/>
      <c r="B154" s="577" t="s">
        <v>7346</v>
      </c>
      <c r="C154" s="622" t="s">
        <v>7561</v>
      </c>
      <c r="D154" s="578" t="s">
        <v>7369</v>
      </c>
      <c r="E154" s="578" t="s">
        <v>7562</v>
      </c>
      <c r="F154" s="568" t="s">
        <v>7998</v>
      </c>
      <c r="G154" s="568"/>
      <c r="H154" s="588">
        <v>600</v>
      </c>
      <c r="I154" s="579">
        <v>0.19600000000000001</v>
      </c>
      <c r="J154" s="580">
        <f t="shared" si="12"/>
        <v>15.879999999999999</v>
      </c>
      <c r="K154" s="579">
        <v>0.191</v>
      </c>
      <c r="L154" s="580">
        <f t="shared" si="13"/>
        <v>15.48</v>
      </c>
      <c r="M154" s="582"/>
      <c r="N154" s="575">
        <f t="shared" ref="N154:N217" si="14">IFERROR(M154*H154,0)</f>
        <v>0</v>
      </c>
      <c r="O154" s="576">
        <f t="shared" ref="O154:O217" si="15">IFERROR(IF(N154&gt;2999,L154*N154,J154*N154),0)</f>
        <v>0</v>
      </c>
    </row>
    <row r="155" spans="1:15" ht="15.75" x14ac:dyDescent="0.2">
      <c r="A155" s="585"/>
      <c r="B155" s="577" t="s">
        <v>7382</v>
      </c>
      <c r="C155" s="622" t="s">
        <v>7563</v>
      </c>
      <c r="D155" s="578" t="s">
        <v>7361</v>
      </c>
      <c r="E155" s="578" t="s">
        <v>7564</v>
      </c>
      <c r="F155" s="568" t="s">
        <v>7998</v>
      </c>
      <c r="G155" s="568"/>
      <c r="H155" s="588">
        <v>600</v>
      </c>
      <c r="I155" s="579">
        <v>0.27100000000000002</v>
      </c>
      <c r="J155" s="580">
        <f t="shared" si="12"/>
        <v>21.96</v>
      </c>
      <c r="K155" s="579">
        <v>0.26500000000000001</v>
      </c>
      <c r="L155" s="580">
        <f t="shared" si="13"/>
        <v>21.470000000000002</v>
      </c>
      <c r="M155" s="582"/>
      <c r="N155" s="575">
        <f t="shared" si="14"/>
        <v>0</v>
      </c>
      <c r="O155" s="576">
        <f t="shared" si="15"/>
        <v>0</v>
      </c>
    </row>
    <row r="156" spans="1:15" ht="15.75" x14ac:dyDescent="0.2">
      <c r="A156" s="585"/>
      <c r="B156" s="577" t="s">
        <v>7377</v>
      </c>
      <c r="C156" s="622" t="s">
        <v>7565</v>
      </c>
      <c r="D156" s="578" t="s">
        <v>4046</v>
      </c>
      <c r="E156" s="578" t="s">
        <v>7566</v>
      </c>
      <c r="F156" s="568" t="s">
        <v>7998</v>
      </c>
      <c r="G156" s="568"/>
      <c r="H156" s="588">
        <v>600</v>
      </c>
      <c r="I156" s="579">
        <v>0.24199999999999999</v>
      </c>
      <c r="J156" s="580">
        <f t="shared" si="12"/>
        <v>19.610000000000003</v>
      </c>
      <c r="K156" s="579">
        <v>0.23699999999999999</v>
      </c>
      <c r="L156" s="580">
        <f t="shared" si="13"/>
        <v>19.200000000000003</v>
      </c>
      <c r="M156" s="582"/>
      <c r="N156" s="575">
        <f t="shared" si="14"/>
        <v>0</v>
      </c>
      <c r="O156" s="576">
        <f t="shared" si="15"/>
        <v>0</v>
      </c>
    </row>
    <row r="157" spans="1:15" ht="15.75" x14ac:dyDescent="0.2">
      <c r="A157" s="585"/>
      <c r="B157" s="577" t="s">
        <v>7377</v>
      </c>
      <c r="C157" s="622" t="s">
        <v>7567</v>
      </c>
      <c r="D157" s="578" t="s">
        <v>4045</v>
      </c>
      <c r="E157" s="578" t="s">
        <v>329</v>
      </c>
      <c r="F157" s="568" t="s">
        <v>7998</v>
      </c>
      <c r="G157" s="568"/>
      <c r="H157" s="588">
        <v>600</v>
      </c>
      <c r="I157" s="579">
        <v>0.23699999999999999</v>
      </c>
      <c r="J157" s="580">
        <f t="shared" si="12"/>
        <v>19.200000000000003</v>
      </c>
      <c r="K157" s="579">
        <v>0.23100000000000001</v>
      </c>
      <c r="L157" s="580">
        <f t="shared" si="13"/>
        <v>18.720000000000002</v>
      </c>
      <c r="M157" s="582"/>
      <c r="N157" s="575">
        <f t="shared" si="14"/>
        <v>0</v>
      </c>
      <c r="O157" s="576">
        <f t="shared" si="15"/>
        <v>0</v>
      </c>
    </row>
    <row r="158" spans="1:15" ht="15.75" x14ac:dyDescent="0.2">
      <c r="A158" s="585"/>
      <c r="B158" s="577" t="s">
        <v>7377</v>
      </c>
      <c r="C158" s="622" t="s">
        <v>7568</v>
      </c>
      <c r="D158" s="578" t="s">
        <v>7375</v>
      </c>
      <c r="E158" s="578" t="s">
        <v>7376</v>
      </c>
      <c r="F158" s="568" t="s">
        <v>7998</v>
      </c>
      <c r="G158" s="568"/>
      <c r="H158" s="588">
        <v>600</v>
      </c>
      <c r="I158" s="579">
        <v>0.214</v>
      </c>
      <c r="J158" s="580">
        <f t="shared" si="12"/>
        <v>17.34</v>
      </c>
      <c r="K158" s="579">
        <v>0.20799999999999999</v>
      </c>
      <c r="L158" s="580">
        <f t="shared" si="13"/>
        <v>16.850000000000001</v>
      </c>
      <c r="M158" s="582"/>
      <c r="N158" s="575">
        <f t="shared" si="14"/>
        <v>0</v>
      </c>
      <c r="O158" s="576">
        <f t="shared" si="15"/>
        <v>0</v>
      </c>
    </row>
    <row r="159" spans="1:15" ht="15.75" x14ac:dyDescent="0.2">
      <c r="A159" s="585"/>
      <c r="B159" s="577" t="s">
        <v>7415</v>
      </c>
      <c r="C159" s="622" t="s">
        <v>7569</v>
      </c>
      <c r="D159" s="578" t="s">
        <v>7570</v>
      </c>
      <c r="E159" s="578" t="s">
        <v>7571</v>
      </c>
      <c r="F159" s="568" t="s">
        <v>7998</v>
      </c>
      <c r="G159" s="568"/>
      <c r="H159" s="588">
        <v>600</v>
      </c>
      <c r="I159" s="579">
        <v>0.156</v>
      </c>
      <c r="J159" s="580">
        <f t="shared" si="12"/>
        <v>12.64</v>
      </c>
      <c r="K159" s="579">
        <v>0.15</v>
      </c>
      <c r="L159" s="580">
        <f t="shared" si="13"/>
        <v>12.15</v>
      </c>
      <c r="M159" s="582"/>
      <c r="N159" s="575">
        <f t="shared" si="14"/>
        <v>0</v>
      </c>
      <c r="O159" s="576">
        <f t="shared" si="15"/>
        <v>0</v>
      </c>
    </row>
    <row r="160" spans="1:15" ht="15.75" x14ac:dyDescent="0.2">
      <c r="A160" s="585"/>
      <c r="B160" s="577" t="s">
        <v>7359</v>
      </c>
      <c r="C160" s="622" t="s">
        <v>7572</v>
      </c>
      <c r="D160" s="578" t="s">
        <v>7573</v>
      </c>
      <c r="E160" s="578" t="s">
        <v>7574</v>
      </c>
      <c r="F160" s="568" t="s">
        <v>7998</v>
      </c>
      <c r="G160" s="568"/>
      <c r="H160" s="588">
        <v>600</v>
      </c>
      <c r="I160" s="579">
        <v>0.214</v>
      </c>
      <c r="J160" s="580">
        <f t="shared" si="12"/>
        <v>17.34</v>
      </c>
      <c r="K160" s="579">
        <v>0.20799999999999999</v>
      </c>
      <c r="L160" s="580">
        <f t="shared" si="13"/>
        <v>16.850000000000001</v>
      </c>
      <c r="M160" s="582"/>
      <c r="N160" s="575">
        <f t="shared" si="14"/>
        <v>0</v>
      </c>
      <c r="O160" s="576">
        <f t="shared" si="15"/>
        <v>0</v>
      </c>
    </row>
    <row r="161" spans="1:15" ht="15.75" x14ac:dyDescent="0.2">
      <c r="A161" s="585"/>
      <c r="B161" s="577" t="s">
        <v>7346</v>
      </c>
      <c r="C161" s="622" t="s">
        <v>7575</v>
      </c>
      <c r="D161" s="578" t="s">
        <v>7573</v>
      </c>
      <c r="E161" s="578" t="s">
        <v>7574</v>
      </c>
      <c r="F161" s="568" t="s">
        <v>7998</v>
      </c>
      <c r="G161" s="568"/>
      <c r="H161" s="588">
        <v>600</v>
      </c>
      <c r="I161" s="579">
        <v>0.17299999999999999</v>
      </c>
      <c r="J161" s="580">
        <f t="shared" si="12"/>
        <v>14.02</v>
      </c>
      <c r="K161" s="579">
        <v>0.16800000000000001</v>
      </c>
      <c r="L161" s="580">
        <f t="shared" si="13"/>
        <v>13.61</v>
      </c>
      <c r="M161" s="582"/>
      <c r="N161" s="575">
        <f t="shared" si="14"/>
        <v>0</v>
      </c>
      <c r="O161" s="576">
        <f t="shared" si="15"/>
        <v>0</v>
      </c>
    </row>
    <row r="162" spans="1:15" ht="15.75" x14ac:dyDescent="0.2">
      <c r="A162" s="585"/>
      <c r="B162" s="577" t="s">
        <v>7346</v>
      </c>
      <c r="C162" s="622" t="s">
        <v>7576</v>
      </c>
      <c r="D162" s="578" t="s">
        <v>7375</v>
      </c>
      <c r="E162" s="578" t="s">
        <v>7376</v>
      </c>
      <c r="F162" s="568" t="s">
        <v>7998</v>
      </c>
      <c r="G162" s="568"/>
      <c r="H162" s="588">
        <v>600</v>
      </c>
      <c r="I162" s="579">
        <v>0.219</v>
      </c>
      <c r="J162" s="580">
        <f t="shared" si="12"/>
        <v>17.740000000000002</v>
      </c>
      <c r="K162" s="579">
        <v>0.214</v>
      </c>
      <c r="L162" s="580">
        <f t="shared" si="13"/>
        <v>17.34</v>
      </c>
      <c r="M162" s="582"/>
      <c r="N162" s="575">
        <f t="shared" si="14"/>
        <v>0</v>
      </c>
      <c r="O162" s="576">
        <f t="shared" si="15"/>
        <v>0</v>
      </c>
    </row>
    <row r="163" spans="1:15" ht="15.75" x14ac:dyDescent="0.2">
      <c r="A163" s="585"/>
      <c r="B163" s="577" t="s">
        <v>7342</v>
      </c>
      <c r="C163" s="622" t="s">
        <v>7577</v>
      </c>
      <c r="D163" s="578" t="s">
        <v>7375</v>
      </c>
      <c r="E163" s="578" t="s">
        <v>7578</v>
      </c>
      <c r="F163" s="568" t="s">
        <v>7998</v>
      </c>
      <c r="G163" s="568"/>
      <c r="H163" s="588">
        <v>600</v>
      </c>
      <c r="I163" s="579">
        <v>0.22500000000000001</v>
      </c>
      <c r="J163" s="580">
        <f t="shared" si="12"/>
        <v>18.23</v>
      </c>
      <c r="K163" s="579">
        <v>0.219</v>
      </c>
      <c r="L163" s="580">
        <f t="shared" si="13"/>
        <v>17.740000000000002</v>
      </c>
      <c r="M163" s="582"/>
      <c r="N163" s="575">
        <f t="shared" si="14"/>
        <v>0</v>
      </c>
      <c r="O163" s="576">
        <f t="shared" si="15"/>
        <v>0</v>
      </c>
    </row>
    <row r="164" spans="1:15" ht="15.75" x14ac:dyDescent="0.2">
      <c r="A164" s="585"/>
      <c r="B164" s="577" t="s">
        <v>7346</v>
      </c>
      <c r="C164" s="622" t="s">
        <v>7579</v>
      </c>
      <c r="D164" s="578" t="s">
        <v>7348</v>
      </c>
      <c r="E164" s="578" t="s">
        <v>587</v>
      </c>
      <c r="F164" s="568" t="s">
        <v>7998</v>
      </c>
      <c r="G164" s="568"/>
      <c r="H164" s="588">
        <v>600</v>
      </c>
      <c r="I164" s="579">
        <v>0.185</v>
      </c>
      <c r="J164" s="580">
        <f t="shared" si="12"/>
        <v>14.99</v>
      </c>
      <c r="K164" s="579">
        <v>0.17899999999999999</v>
      </c>
      <c r="L164" s="580">
        <f t="shared" si="13"/>
        <v>14.5</v>
      </c>
      <c r="M164" s="582"/>
      <c r="N164" s="575">
        <f t="shared" si="14"/>
        <v>0</v>
      </c>
      <c r="O164" s="576">
        <f t="shared" si="15"/>
        <v>0</v>
      </c>
    </row>
    <row r="165" spans="1:15" ht="15.75" x14ac:dyDescent="0.2">
      <c r="A165" s="585"/>
      <c r="B165" s="577" t="s">
        <v>7346</v>
      </c>
      <c r="C165" s="622" t="s">
        <v>7580</v>
      </c>
      <c r="D165" s="578" t="s">
        <v>7369</v>
      </c>
      <c r="E165" s="578" t="s">
        <v>7381</v>
      </c>
      <c r="F165" s="568" t="s">
        <v>7998</v>
      </c>
      <c r="G165" s="568"/>
      <c r="H165" s="588">
        <v>600</v>
      </c>
      <c r="I165" s="579">
        <v>0.23699999999999999</v>
      </c>
      <c r="J165" s="580">
        <f t="shared" si="12"/>
        <v>19.200000000000003</v>
      </c>
      <c r="K165" s="579">
        <v>0.23100000000000001</v>
      </c>
      <c r="L165" s="580">
        <f t="shared" si="13"/>
        <v>18.720000000000002</v>
      </c>
      <c r="M165" s="582"/>
      <c r="N165" s="575">
        <f t="shared" si="14"/>
        <v>0</v>
      </c>
      <c r="O165" s="576">
        <f t="shared" si="15"/>
        <v>0</v>
      </c>
    </row>
    <row r="166" spans="1:15" ht="15.75" x14ac:dyDescent="0.2">
      <c r="A166" s="585"/>
      <c r="B166" s="577" t="s">
        <v>7415</v>
      </c>
      <c r="C166" s="622" t="s">
        <v>7581</v>
      </c>
      <c r="D166" s="578" t="s">
        <v>4046</v>
      </c>
      <c r="E166" s="578" t="s">
        <v>311</v>
      </c>
      <c r="F166" s="568" t="s">
        <v>7998</v>
      </c>
      <c r="G166" s="568"/>
      <c r="H166" s="588">
        <v>600</v>
      </c>
      <c r="I166" s="579">
        <v>0.185</v>
      </c>
      <c r="J166" s="580">
        <f t="shared" si="12"/>
        <v>14.99</v>
      </c>
      <c r="K166" s="579">
        <v>0.17899999999999999</v>
      </c>
      <c r="L166" s="580">
        <f t="shared" si="13"/>
        <v>14.5</v>
      </c>
      <c r="M166" s="582"/>
      <c r="N166" s="575">
        <f t="shared" si="14"/>
        <v>0</v>
      </c>
      <c r="O166" s="576">
        <f t="shared" si="15"/>
        <v>0</v>
      </c>
    </row>
    <row r="167" spans="1:15" ht="15.75" x14ac:dyDescent="0.2">
      <c r="A167" s="585"/>
      <c r="B167" s="577" t="s">
        <v>7346</v>
      </c>
      <c r="C167" s="622" t="s">
        <v>7582</v>
      </c>
      <c r="D167" s="578" t="s">
        <v>7375</v>
      </c>
      <c r="E167" s="578" t="s">
        <v>7521</v>
      </c>
      <c r="F167" s="568" t="s">
        <v>7998</v>
      </c>
      <c r="G167" s="568"/>
      <c r="H167" s="588">
        <v>600</v>
      </c>
      <c r="I167" s="579">
        <v>0.22500000000000001</v>
      </c>
      <c r="J167" s="580">
        <f t="shared" si="12"/>
        <v>18.23</v>
      </c>
      <c r="K167" s="579">
        <v>0.219</v>
      </c>
      <c r="L167" s="580">
        <f t="shared" si="13"/>
        <v>17.740000000000002</v>
      </c>
      <c r="M167" s="582"/>
      <c r="N167" s="575">
        <f t="shared" si="14"/>
        <v>0</v>
      </c>
      <c r="O167" s="576">
        <f t="shared" si="15"/>
        <v>0</v>
      </c>
    </row>
    <row r="168" spans="1:15" ht="15.75" x14ac:dyDescent="0.2">
      <c r="A168" s="585"/>
      <c r="B168" s="577" t="s">
        <v>7346</v>
      </c>
      <c r="C168" s="622" t="s">
        <v>7583</v>
      </c>
      <c r="D168" s="578" t="s">
        <v>4046</v>
      </c>
      <c r="E168" s="578" t="s">
        <v>7584</v>
      </c>
      <c r="F168" s="568" t="s">
        <v>7998</v>
      </c>
      <c r="G168" s="568"/>
      <c r="H168" s="588">
        <v>600</v>
      </c>
      <c r="I168" s="579">
        <v>0.219</v>
      </c>
      <c r="J168" s="580">
        <f t="shared" si="12"/>
        <v>17.740000000000002</v>
      </c>
      <c r="K168" s="579">
        <v>0.214</v>
      </c>
      <c r="L168" s="580">
        <f t="shared" si="13"/>
        <v>17.34</v>
      </c>
      <c r="M168" s="582"/>
      <c r="N168" s="575">
        <f t="shared" si="14"/>
        <v>0</v>
      </c>
      <c r="O168" s="576">
        <f t="shared" si="15"/>
        <v>0</v>
      </c>
    </row>
    <row r="169" spans="1:15" ht="15.75" x14ac:dyDescent="0.2">
      <c r="A169" s="585"/>
      <c r="B169" s="577" t="s">
        <v>7501</v>
      </c>
      <c r="C169" s="622" t="s">
        <v>7585</v>
      </c>
      <c r="D169" s="578" t="s">
        <v>7419</v>
      </c>
      <c r="E169" s="578" t="s">
        <v>592</v>
      </c>
      <c r="F169" s="568" t="s">
        <v>7998</v>
      </c>
      <c r="G169" s="568"/>
      <c r="H169" s="588">
        <v>600</v>
      </c>
      <c r="I169" s="579">
        <v>0.17899999999999999</v>
      </c>
      <c r="J169" s="580">
        <f t="shared" si="12"/>
        <v>14.5</v>
      </c>
      <c r="K169" s="579">
        <v>0.17299999999999999</v>
      </c>
      <c r="L169" s="580">
        <f t="shared" si="13"/>
        <v>14.02</v>
      </c>
      <c r="M169" s="582"/>
      <c r="N169" s="575">
        <f t="shared" si="14"/>
        <v>0</v>
      </c>
      <c r="O169" s="576">
        <f t="shared" si="15"/>
        <v>0</v>
      </c>
    </row>
    <row r="170" spans="1:15" ht="15.75" x14ac:dyDescent="0.2">
      <c r="A170" s="585"/>
      <c r="B170" s="577" t="s">
        <v>7527</v>
      </c>
      <c r="C170" s="622" t="s">
        <v>7586</v>
      </c>
      <c r="D170" s="578" t="s">
        <v>7587</v>
      </c>
      <c r="E170" s="578" t="s">
        <v>7530</v>
      </c>
      <c r="F170" s="568" t="s">
        <v>7998</v>
      </c>
      <c r="G170" s="568"/>
      <c r="H170" s="588">
        <v>600</v>
      </c>
      <c r="I170" s="579">
        <v>0.191</v>
      </c>
      <c r="J170" s="580">
        <f t="shared" si="12"/>
        <v>15.48</v>
      </c>
      <c r="K170" s="579">
        <v>0.185</v>
      </c>
      <c r="L170" s="580">
        <f t="shared" si="13"/>
        <v>14.99</v>
      </c>
      <c r="M170" s="582"/>
      <c r="N170" s="575">
        <f t="shared" si="14"/>
        <v>0</v>
      </c>
      <c r="O170" s="576">
        <f t="shared" si="15"/>
        <v>0</v>
      </c>
    </row>
    <row r="171" spans="1:15" ht="15.75" x14ac:dyDescent="0.2">
      <c r="A171" s="585"/>
      <c r="B171" s="577" t="s">
        <v>7501</v>
      </c>
      <c r="C171" s="622" t="s">
        <v>7588</v>
      </c>
      <c r="D171" s="578" t="s">
        <v>4045</v>
      </c>
      <c r="E171" s="578" t="s">
        <v>329</v>
      </c>
      <c r="F171" s="568" t="s">
        <v>7998</v>
      </c>
      <c r="G171" s="568"/>
      <c r="H171" s="588">
        <v>600</v>
      </c>
      <c r="I171" s="579">
        <v>0.22500000000000001</v>
      </c>
      <c r="J171" s="580">
        <f t="shared" si="12"/>
        <v>18.23</v>
      </c>
      <c r="K171" s="579">
        <v>0.219</v>
      </c>
      <c r="L171" s="580">
        <f t="shared" si="13"/>
        <v>17.740000000000002</v>
      </c>
      <c r="M171" s="582"/>
      <c r="N171" s="575">
        <f t="shared" si="14"/>
        <v>0</v>
      </c>
      <c r="O171" s="576">
        <f t="shared" si="15"/>
        <v>0</v>
      </c>
    </row>
    <row r="172" spans="1:15" ht="15.75" x14ac:dyDescent="0.2">
      <c r="A172" s="589"/>
      <c r="B172" s="577" t="s">
        <v>7342</v>
      </c>
      <c r="C172" s="622" t="s">
        <v>7589</v>
      </c>
      <c r="D172" s="578" t="s">
        <v>7375</v>
      </c>
      <c r="E172" s="578" t="s">
        <v>7590</v>
      </c>
      <c r="F172" s="568" t="s">
        <v>7998</v>
      </c>
      <c r="G172" s="586"/>
      <c r="H172" s="588">
        <v>600</v>
      </c>
      <c r="I172" s="579">
        <v>0.191</v>
      </c>
      <c r="J172" s="580">
        <f t="shared" si="12"/>
        <v>15.48</v>
      </c>
      <c r="K172" s="579">
        <v>0.185</v>
      </c>
      <c r="L172" s="580">
        <f t="shared" si="13"/>
        <v>14.99</v>
      </c>
      <c r="M172" s="582"/>
      <c r="N172" s="575">
        <f t="shared" si="14"/>
        <v>0</v>
      </c>
      <c r="O172" s="576">
        <f t="shared" si="15"/>
        <v>0</v>
      </c>
    </row>
    <row r="173" spans="1:15" ht="15.75" x14ac:dyDescent="0.2">
      <c r="A173" s="585"/>
      <c r="B173" s="577" t="s">
        <v>7346</v>
      </c>
      <c r="C173" s="622" t="s">
        <v>7591</v>
      </c>
      <c r="D173" s="578" t="s">
        <v>7352</v>
      </c>
      <c r="E173" s="578" t="s">
        <v>56</v>
      </c>
      <c r="F173" s="568" t="s">
        <v>7998</v>
      </c>
      <c r="G173" s="568"/>
      <c r="H173" s="588">
        <v>600</v>
      </c>
      <c r="I173" s="579">
        <v>0.185</v>
      </c>
      <c r="J173" s="580">
        <f t="shared" si="12"/>
        <v>14.99</v>
      </c>
      <c r="K173" s="579">
        <v>0.17899999999999999</v>
      </c>
      <c r="L173" s="580">
        <f t="shared" si="13"/>
        <v>14.5</v>
      </c>
      <c r="M173" s="582"/>
      <c r="N173" s="575">
        <f t="shared" si="14"/>
        <v>0</v>
      </c>
      <c r="O173" s="576">
        <f t="shared" si="15"/>
        <v>0</v>
      </c>
    </row>
    <row r="174" spans="1:15" ht="15.75" x14ac:dyDescent="0.2">
      <c r="A174" s="585"/>
      <c r="B174" s="577" t="s">
        <v>7346</v>
      </c>
      <c r="C174" s="622" t="s">
        <v>7592</v>
      </c>
      <c r="D174" s="578" t="s">
        <v>4044</v>
      </c>
      <c r="E174" s="578" t="s">
        <v>81</v>
      </c>
      <c r="F174" s="568" t="s">
        <v>7998</v>
      </c>
      <c r="G174" s="568"/>
      <c r="H174" s="588">
        <v>600</v>
      </c>
      <c r="I174" s="579">
        <v>0.214</v>
      </c>
      <c r="J174" s="580">
        <f t="shared" si="12"/>
        <v>17.34</v>
      </c>
      <c r="K174" s="579">
        <v>0.20799999999999999</v>
      </c>
      <c r="L174" s="580">
        <f t="shared" si="13"/>
        <v>16.850000000000001</v>
      </c>
      <c r="M174" s="582"/>
      <c r="N174" s="575">
        <f t="shared" si="14"/>
        <v>0</v>
      </c>
      <c r="O174" s="576">
        <f t="shared" si="15"/>
        <v>0</v>
      </c>
    </row>
    <row r="175" spans="1:15" ht="15.75" x14ac:dyDescent="0.2">
      <c r="A175" s="585"/>
      <c r="B175" s="577" t="s">
        <v>7346</v>
      </c>
      <c r="C175" s="622" t="s">
        <v>7593</v>
      </c>
      <c r="D175" s="578" t="s">
        <v>7419</v>
      </c>
      <c r="E175" s="578" t="s">
        <v>592</v>
      </c>
      <c r="F175" s="568" t="s">
        <v>7998</v>
      </c>
      <c r="G175" s="568"/>
      <c r="H175" s="588">
        <v>600</v>
      </c>
      <c r="I175" s="579">
        <v>0.214</v>
      </c>
      <c r="J175" s="580">
        <f t="shared" si="12"/>
        <v>17.34</v>
      </c>
      <c r="K175" s="579">
        <v>0.20799999999999999</v>
      </c>
      <c r="L175" s="580">
        <f t="shared" si="13"/>
        <v>16.850000000000001</v>
      </c>
      <c r="M175" s="582"/>
      <c r="N175" s="575">
        <f t="shared" si="14"/>
        <v>0</v>
      </c>
      <c r="O175" s="576">
        <f t="shared" si="15"/>
        <v>0</v>
      </c>
    </row>
    <row r="176" spans="1:15" ht="15.75" x14ac:dyDescent="0.2">
      <c r="A176" s="585"/>
      <c r="B176" s="577" t="s">
        <v>7594</v>
      </c>
      <c r="C176" s="622" t="s">
        <v>7595</v>
      </c>
      <c r="D176" s="578" t="s">
        <v>7361</v>
      </c>
      <c r="E176" s="578" t="s">
        <v>311</v>
      </c>
      <c r="F176" s="568" t="s">
        <v>7998</v>
      </c>
      <c r="G176" s="568"/>
      <c r="H176" s="588">
        <v>600</v>
      </c>
      <c r="I176" s="579">
        <v>0.27100000000000002</v>
      </c>
      <c r="J176" s="580">
        <f t="shared" si="12"/>
        <v>21.96</v>
      </c>
      <c r="K176" s="579">
        <v>0.26500000000000001</v>
      </c>
      <c r="L176" s="580">
        <f t="shared" si="13"/>
        <v>21.470000000000002</v>
      </c>
      <c r="M176" s="582"/>
      <c r="N176" s="575">
        <f t="shared" si="14"/>
        <v>0</v>
      </c>
      <c r="O176" s="576">
        <f t="shared" si="15"/>
        <v>0</v>
      </c>
    </row>
    <row r="177" spans="1:15" ht="15.75" x14ac:dyDescent="0.2">
      <c r="A177" s="585"/>
      <c r="B177" s="577" t="s">
        <v>7594</v>
      </c>
      <c r="C177" s="622" t="s">
        <v>7596</v>
      </c>
      <c r="D177" s="578" t="s">
        <v>7352</v>
      </c>
      <c r="E177" s="578" t="s">
        <v>56</v>
      </c>
      <c r="F177" s="568" t="s">
        <v>7998</v>
      </c>
      <c r="G177" s="568"/>
      <c r="H177" s="588">
        <v>600</v>
      </c>
      <c r="I177" s="579">
        <v>0.27100000000000002</v>
      </c>
      <c r="J177" s="580">
        <f t="shared" si="12"/>
        <v>21.96</v>
      </c>
      <c r="K177" s="579">
        <v>0.26500000000000001</v>
      </c>
      <c r="L177" s="580">
        <f t="shared" si="13"/>
        <v>21.470000000000002</v>
      </c>
      <c r="M177" s="582"/>
      <c r="N177" s="575">
        <f t="shared" si="14"/>
        <v>0</v>
      </c>
      <c r="O177" s="576">
        <f t="shared" si="15"/>
        <v>0</v>
      </c>
    </row>
    <row r="178" spans="1:15" ht="15.75" x14ac:dyDescent="0.2">
      <c r="A178" s="585"/>
      <c r="B178" s="577" t="s">
        <v>7377</v>
      </c>
      <c r="C178" s="622" t="s">
        <v>7597</v>
      </c>
      <c r="D178" s="578" t="s">
        <v>7352</v>
      </c>
      <c r="E178" s="578" t="s">
        <v>56</v>
      </c>
      <c r="F178" s="568" t="s">
        <v>7998</v>
      </c>
      <c r="G178" s="568"/>
      <c r="H178" s="588">
        <v>600</v>
      </c>
      <c r="I178" s="579">
        <v>0.214</v>
      </c>
      <c r="J178" s="580">
        <f t="shared" si="12"/>
        <v>17.34</v>
      </c>
      <c r="K178" s="579">
        <v>0.20799999999999999</v>
      </c>
      <c r="L178" s="580">
        <f t="shared" si="13"/>
        <v>16.850000000000001</v>
      </c>
      <c r="M178" s="582"/>
      <c r="N178" s="575">
        <f t="shared" si="14"/>
        <v>0</v>
      </c>
      <c r="O178" s="576">
        <f t="shared" si="15"/>
        <v>0</v>
      </c>
    </row>
    <row r="179" spans="1:15" ht="15.75" x14ac:dyDescent="0.2">
      <c r="A179" s="585"/>
      <c r="B179" s="577" t="s">
        <v>7346</v>
      </c>
      <c r="C179" s="622" t="s">
        <v>7598</v>
      </c>
      <c r="D179" s="578" t="s">
        <v>4044</v>
      </c>
      <c r="E179" s="578" t="s">
        <v>81</v>
      </c>
      <c r="F179" s="568" t="s">
        <v>7998</v>
      </c>
      <c r="G179" s="568"/>
      <c r="H179" s="588">
        <v>600</v>
      </c>
      <c r="I179" s="579">
        <v>0.17899999999999999</v>
      </c>
      <c r="J179" s="580">
        <f t="shared" si="12"/>
        <v>14.5</v>
      </c>
      <c r="K179" s="579">
        <v>0.17299999999999999</v>
      </c>
      <c r="L179" s="580">
        <f t="shared" si="13"/>
        <v>14.02</v>
      </c>
      <c r="M179" s="582"/>
      <c r="N179" s="575">
        <f t="shared" si="14"/>
        <v>0</v>
      </c>
      <c r="O179" s="576">
        <f t="shared" si="15"/>
        <v>0</v>
      </c>
    </row>
    <row r="180" spans="1:15" ht="15.75" x14ac:dyDescent="0.2">
      <c r="A180" s="585"/>
      <c r="B180" s="577" t="s">
        <v>7346</v>
      </c>
      <c r="C180" s="622" t="s">
        <v>7599</v>
      </c>
      <c r="D180" s="578" t="s">
        <v>7587</v>
      </c>
      <c r="E180" s="578" t="s">
        <v>7600</v>
      </c>
      <c r="F180" s="568" t="s">
        <v>7998</v>
      </c>
      <c r="G180" s="568"/>
      <c r="H180" s="588">
        <v>600</v>
      </c>
      <c r="I180" s="579">
        <v>0.27100000000000002</v>
      </c>
      <c r="J180" s="580">
        <f t="shared" si="12"/>
        <v>21.96</v>
      </c>
      <c r="K180" s="579">
        <v>0.26500000000000001</v>
      </c>
      <c r="L180" s="580">
        <f t="shared" si="13"/>
        <v>21.470000000000002</v>
      </c>
      <c r="M180" s="582"/>
      <c r="N180" s="575">
        <f t="shared" si="14"/>
        <v>0</v>
      </c>
      <c r="O180" s="576">
        <f t="shared" si="15"/>
        <v>0</v>
      </c>
    </row>
    <row r="181" spans="1:15" ht="15.75" x14ac:dyDescent="0.2">
      <c r="A181" s="585"/>
      <c r="B181" s="577" t="s">
        <v>7377</v>
      </c>
      <c r="C181" s="622" t="s">
        <v>7601</v>
      </c>
      <c r="D181" s="578" t="s">
        <v>7361</v>
      </c>
      <c r="E181" s="578" t="s">
        <v>7390</v>
      </c>
      <c r="F181" s="568" t="s">
        <v>7998</v>
      </c>
      <c r="G181" s="568"/>
      <c r="H181" s="588">
        <v>600</v>
      </c>
      <c r="I181" s="579">
        <v>0.20200000000000001</v>
      </c>
      <c r="J181" s="580">
        <f t="shared" si="12"/>
        <v>16.37</v>
      </c>
      <c r="K181" s="579">
        <v>0.19600000000000001</v>
      </c>
      <c r="L181" s="580">
        <f t="shared" si="13"/>
        <v>15.879999999999999</v>
      </c>
      <c r="M181" s="582"/>
      <c r="N181" s="575">
        <f t="shared" si="14"/>
        <v>0</v>
      </c>
      <c r="O181" s="576">
        <f t="shared" si="15"/>
        <v>0</v>
      </c>
    </row>
    <row r="182" spans="1:15" ht="15.75" x14ac:dyDescent="0.2">
      <c r="A182" s="585"/>
      <c r="B182" s="577" t="s">
        <v>7342</v>
      </c>
      <c r="C182" s="622" t="s">
        <v>7602</v>
      </c>
      <c r="D182" s="578" t="s">
        <v>7354</v>
      </c>
      <c r="E182" s="578" t="s">
        <v>1118</v>
      </c>
      <c r="F182" s="568" t="s">
        <v>7998</v>
      </c>
      <c r="G182" s="568"/>
      <c r="H182" s="588">
        <v>600</v>
      </c>
      <c r="I182" s="579">
        <v>0.254</v>
      </c>
      <c r="J182" s="580">
        <f t="shared" si="12"/>
        <v>20.580000000000002</v>
      </c>
      <c r="K182" s="579">
        <v>0.248</v>
      </c>
      <c r="L182" s="580">
        <f t="shared" si="13"/>
        <v>20.09</v>
      </c>
      <c r="M182" s="582"/>
      <c r="N182" s="575">
        <f t="shared" si="14"/>
        <v>0</v>
      </c>
      <c r="O182" s="576">
        <f t="shared" si="15"/>
        <v>0</v>
      </c>
    </row>
    <row r="183" spans="1:15" ht="15.75" x14ac:dyDescent="0.2">
      <c r="A183" s="585"/>
      <c r="B183" s="577" t="s">
        <v>7346</v>
      </c>
      <c r="C183" s="622" t="s">
        <v>7603</v>
      </c>
      <c r="D183" s="578" t="s">
        <v>7361</v>
      </c>
      <c r="E183" s="578" t="s">
        <v>7390</v>
      </c>
      <c r="F183" s="568" t="s">
        <v>7998</v>
      </c>
      <c r="G183" s="568"/>
      <c r="H183" s="588">
        <v>600</v>
      </c>
      <c r="I183" s="579">
        <v>0.214</v>
      </c>
      <c r="J183" s="580">
        <f t="shared" si="12"/>
        <v>17.34</v>
      </c>
      <c r="K183" s="579">
        <v>0.20799999999999999</v>
      </c>
      <c r="L183" s="580">
        <f t="shared" si="13"/>
        <v>16.850000000000001</v>
      </c>
      <c r="M183" s="582"/>
      <c r="N183" s="575">
        <f t="shared" si="14"/>
        <v>0</v>
      </c>
      <c r="O183" s="576">
        <f t="shared" si="15"/>
        <v>0</v>
      </c>
    </row>
    <row r="184" spans="1:15" ht="15.75" x14ac:dyDescent="0.2">
      <c r="A184" s="585"/>
      <c r="B184" s="577" t="s">
        <v>7346</v>
      </c>
      <c r="C184" s="622" t="s">
        <v>7604</v>
      </c>
      <c r="D184" s="578" t="s">
        <v>4045</v>
      </c>
      <c r="E184" s="578" t="s">
        <v>329</v>
      </c>
      <c r="F184" s="568" t="s">
        <v>7998</v>
      </c>
      <c r="G184" s="568"/>
      <c r="H184" s="588">
        <v>600</v>
      </c>
      <c r="I184" s="579">
        <v>0.214</v>
      </c>
      <c r="J184" s="580">
        <f t="shared" si="12"/>
        <v>17.34</v>
      </c>
      <c r="K184" s="579">
        <v>0.20799999999999999</v>
      </c>
      <c r="L184" s="580">
        <f t="shared" si="13"/>
        <v>16.850000000000001</v>
      </c>
      <c r="M184" s="582"/>
      <c r="N184" s="575">
        <f t="shared" si="14"/>
        <v>0</v>
      </c>
      <c r="O184" s="576">
        <f t="shared" si="15"/>
        <v>0</v>
      </c>
    </row>
    <row r="185" spans="1:15" ht="15.75" x14ac:dyDescent="0.2">
      <c r="A185" s="589"/>
      <c r="B185" s="577" t="s">
        <v>7377</v>
      </c>
      <c r="C185" s="622" t="s">
        <v>7605</v>
      </c>
      <c r="D185" s="578" t="s">
        <v>7369</v>
      </c>
      <c r="E185" s="578" t="s">
        <v>7381</v>
      </c>
      <c r="F185" s="568" t="s">
        <v>7998</v>
      </c>
      <c r="G185" s="586"/>
      <c r="H185" s="588">
        <v>600</v>
      </c>
      <c r="I185" s="579">
        <v>0.219</v>
      </c>
      <c r="J185" s="580">
        <f t="shared" si="12"/>
        <v>17.740000000000002</v>
      </c>
      <c r="K185" s="579">
        <v>0.214</v>
      </c>
      <c r="L185" s="580">
        <f t="shared" si="13"/>
        <v>17.34</v>
      </c>
      <c r="M185" s="582"/>
      <c r="N185" s="575">
        <f t="shared" si="14"/>
        <v>0</v>
      </c>
      <c r="O185" s="576">
        <f t="shared" si="15"/>
        <v>0</v>
      </c>
    </row>
    <row r="186" spans="1:15" ht="15.75" x14ac:dyDescent="0.2">
      <c r="A186" s="585"/>
      <c r="B186" s="577" t="s">
        <v>7346</v>
      </c>
      <c r="C186" s="622" t="s">
        <v>7606</v>
      </c>
      <c r="D186" s="578" t="s">
        <v>7375</v>
      </c>
      <c r="E186" s="578" t="s">
        <v>7376</v>
      </c>
      <c r="F186" s="568" t="s">
        <v>7998</v>
      </c>
      <c r="G186" s="568"/>
      <c r="H186" s="588">
        <v>600</v>
      </c>
      <c r="I186" s="579">
        <v>0.20200000000000001</v>
      </c>
      <c r="J186" s="580">
        <f t="shared" si="12"/>
        <v>16.37</v>
      </c>
      <c r="K186" s="579">
        <v>0.19600000000000001</v>
      </c>
      <c r="L186" s="580">
        <f t="shared" si="13"/>
        <v>15.879999999999999</v>
      </c>
      <c r="M186" s="582"/>
      <c r="N186" s="575">
        <f t="shared" si="14"/>
        <v>0</v>
      </c>
      <c r="O186" s="576">
        <f t="shared" si="15"/>
        <v>0</v>
      </c>
    </row>
    <row r="187" spans="1:15" ht="15.75" x14ac:dyDescent="0.2">
      <c r="A187" s="585"/>
      <c r="B187" s="577" t="s">
        <v>7346</v>
      </c>
      <c r="C187" s="622" t="s">
        <v>7607</v>
      </c>
      <c r="D187" s="578" t="s">
        <v>7352</v>
      </c>
      <c r="E187" s="578" t="s">
        <v>56</v>
      </c>
      <c r="F187" s="568" t="s">
        <v>7998</v>
      </c>
      <c r="G187" s="568"/>
      <c r="H187" s="588">
        <v>600</v>
      </c>
      <c r="I187" s="579">
        <v>0.19600000000000001</v>
      </c>
      <c r="J187" s="580">
        <f t="shared" si="12"/>
        <v>15.879999999999999</v>
      </c>
      <c r="K187" s="579">
        <v>0.191</v>
      </c>
      <c r="L187" s="580">
        <f t="shared" si="13"/>
        <v>15.48</v>
      </c>
      <c r="M187" s="582"/>
      <c r="N187" s="575">
        <f t="shared" si="14"/>
        <v>0</v>
      </c>
      <c r="O187" s="576">
        <f t="shared" si="15"/>
        <v>0</v>
      </c>
    </row>
    <row r="188" spans="1:15" ht="15.75" x14ac:dyDescent="0.2">
      <c r="A188" s="589"/>
      <c r="B188" s="577" t="s">
        <v>7346</v>
      </c>
      <c r="C188" s="622" t="s">
        <v>7608</v>
      </c>
      <c r="D188" s="578" t="s">
        <v>7375</v>
      </c>
      <c r="E188" s="578" t="s">
        <v>7376</v>
      </c>
      <c r="F188" s="568" t="s">
        <v>7998</v>
      </c>
      <c r="G188" s="586"/>
      <c r="H188" s="588">
        <v>600</v>
      </c>
      <c r="I188" s="579">
        <v>0.17899999999999999</v>
      </c>
      <c r="J188" s="580">
        <f t="shared" si="12"/>
        <v>14.5</v>
      </c>
      <c r="K188" s="579">
        <v>0.17299999999999999</v>
      </c>
      <c r="L188" s="580">
        <f t="shared" si="13"/>
        <v>14.02</v>
      </c>
      <c r="M188" s="582"/>
      <c r="N188" s="575">
        <f t="shared" si="14"/>
        <v>0</v>
      </c>
      <c r="O188" s="576">
        <f t="shared" si="15"/>
        <v>0</v>
      </c>
    </row>
    <row r="189" spans="1:15" ht="15.75" x14ac:dyDescent="0.2">
      <c r="A189" s="585"/>
      <c r="B189" s="577" t="s">
        <v>7346</v>
      </c>
      <c r="C189" s="622" t="s">
        <v>7609</v>
      </c>
      <c r="D189" s="578" t="s">
        <v>7352</v>
      </c>
      <c r="E189" s="578" t="s">
        <v>56</v>
      </c>
      <c r="F189" s="568" t="s">
        <v>7998</v>
      </c>
      <c r="G189" s="568"/>
      <c r="H189" s="588">
        <v>600</v>
      </c>
      <c r="I189" s="579">
        <v>0.191</v>
      </c>
      <c r="J189" s="580">
        <f t="shared" si="12"/>
        <v>15.48</v>
      </c>
      <c r="K189" s="579">
        <v>0.185</v>
      </c>
      <c r="L189" s="580">
        <f t="shared" si="13"/>
        <v>14.99</v>
      </c>
      <c r="M189" s="582"/>
      <c r="N189" s="575">
        <f t="shared" si="14"/>
        <v>0</v>
      </c>
      <c r="O189" s="576">
        <f t="shared" si="15"/>
        <v>0</v>
      </c>
    </row>
    <row r="190" spans="1:15" ht="15.75" x14ac:dyDescent="0.2">
      <c r="A190" s="589"/>
      <c r="B190" s="577" t="s">
        <v>7346</v>
      </c>
      <c r="C190" s="622" t="s">
        <v>7610</v>
      </c>
      <c r="D190" s="578" t="s">
        <v>7361</v>
      </c>
      <c r="E190" s="578" t="s">
        <v>7390</v>
      </c>
      <c r="F190" s="568" t="s">
        <v>7998</v>
      </c>
      <c r="G190" s="586"/>
      <c r="H190" s="588">
        <v>600</v>
      </c>
      <c r="I190" s="579">
        <v>0.185</v>
      </c>
      <c r="J190" s="580">
        <f t="shared" si="12"/>
        <v>14.99</v>
      </c>
      <c r="K190" s="579">
        <v>0.17899999999999999</v>
      </c>
      <c r="L190" s="580">
        <f t="shared" si="13"/>
        <v>14.5</v>
      </c>
      <c r="M190" s="582"/>
      <c r="N190" s="575">
        <f t="shared" si="14"/>
        <v>0</v>
      </c>
      <c r="O190" s="576">
        <f t="shared" si="15"/>
        <v>0</v>
      </c>
    </row>
    <row r="191" spans="1:15" ht="15.75" x14ac:dyDescent="0.2">
      <c r="A191" s="585"/>
      <c r="B191" s="577" t="s">
        <v>7346</v>
      </c>
      <c r="C191" s="622" t="s">
        <v>7611</v>
      </c>
      <c r="D191" s="578" t="s">
        <v>7352</v>
      </c>
      <c r="E191" s="578" t="s">
        <v>56</v>
      </c>
      <c r="F191" s="568" t="s">
        <v>7998</v>
      </c>
      <c r="G191" s="568"/>
      <c r="H191" s="588">
        <v>600</v>
      </c>
      <c r="I191" s="579">
        <v>0.22500000000000001</v>
      </c>
      <c r="J191" s="580">
        <f t="shared" si="12"/>
        <v>18.23</v>
      </c>
      <c r="K191" s="579">
        <v>0.219</v>
      </c>
      <c r="L191" s="580">
        <f t="shared" si="13"/>
        <v>17.740000000000002</v>
      </c>
      <c r="M191" s="582"/>
      <c r="N191" s="575">
        <f t="shared" si="14"/>
        <v>0</v>
      </c>
      <c r="O191" s="576">
        <f t="shared" si="15"/>
        <v>0</v>
      </c>
    </row>
    <row r="192" spans="1:15" ht="15.75" x14ac:dyDescent="0.2">
      <c r="A192" s="589"/>
      <c r="B192" s="577" t="s">
        <v>7346</v>
      </c>
      <c r="C192" s="622" t="s">
        <v>7612</v>
      </c>
      <c r="D192" s="578" t="s">
        <v>4044</v>
      </c>
      <c r="E192" s="578" t="s">
        <v>81</v>
      </c>
      <c r="F192" s="568" t="s">
        <v>7998</v>
      </c>
      <c r="G192" s="586"/>
      <c r="H192" s="588">
        <v>600</v>
      </c>
      <c r="I192" s="579">
        <v>0.17899999999999999</v>
      </c>
      <c r="J192" s="580">
        <f t="shared" si="12"/>
        <v>14.5</v>
      </c>
      <c r="K192" s="579">
        <v>0.17299999999999999</v>
      </c>
      <c r="L192" s="580">
        <f t="shared" si="13"/>
        <v>14.02</v>
      </c>
      <c r="M192" s="582"/>
      <c r="N192" s="575">
        <f t="shared" si="14"/>
        <v>0</v>
      </c>
      <c r="O192" s="576">
        <f t="shared" si="15"/>
        <v>0</v>
      </c>
    </row>
    <row r="193" spans="1:15" ht="15.75" x14ac:dyDescent="0.2">
      <c r="A193" s="589"/>
      <c r="B193" s="577" t="s">
        <v>7346</v>
      </c>
      <c r="C193" s="622" t="s">
        <v>7613</v>
      </c>
      <c r="D193" s="578" t="s">
        <v>7348</v>
      </c>
      <c r="E193" s="578" t="s">
        <v>7614</v>
      </c>
      <c r="F193" s="568" t="s">
        <v>7998</v>
      </c>
      <c r="G193" s="586"/>
      <c r="H193" s="588">
        <v>600</v>
      </c>
      <c r="I193" s="579">
        <v>0.20200000000000001</v>
      </c>
      <c r="J193" s="580">
        <f t="shared" si="12"/>
        <v>16.37</v>
      </c>
      <c r="K193" s="579">
        <v>0.19600000000000001</v>
      </c>
      <c r="L193" s="580">
        <f t="shared" si="13"/>
        <v>15.879999999999999</v>
      </c>
      <c r="M193" s="582"/>
      <c r="N193" s="575">
        <f t="shared" si="14"/>
        <v>0</v>
      </c>
      <c r="O193" s="576">
        <f t="shared" si="15"/>
        <v>0</v>
      </c>
    </row>
    <row r="194" spans="1:15" ht="15.75" x14ac:dyDescent="0.2">
      <c r="A194" s="585"/>
      <c r="B194" s="577" t="s">
        <v>7346</v>
      </c>
      <c r="C194" s="622" t="s">
        <v>7615</v>
      </c>
      <c r="D194" s="578" t="s">
        <v>4046</v>
      </c>
      <c r="E194" s="578" t="s">
        <v>311</v>
      </c>
      <c r="F194" s="568" t="s">
        <v>7998</v>
      </c>
      <c r="G194" s="568"/>
      <c r="H194" s="588">
        <v>600</v>
      </c>
      <c r="I194" s="579">
        <v>0.17899999999999999</v>
      </c>
      <c r="J194" s="580">
        <f t="shared" si="12"/>
        <v>14.5</v>
      </c>
      <c r="K194" s="579">
        <v>0.17299999999999999</v>
      </c>
      <c r="L194" s="580">
        <f t="shared" si="13"/>
        <v>14.02</v>
      </c>
      <c r="M194" s="582"/>
      <c r="N194" s="575">
        <f t="shared" si="14"/>
        <v>0</v>
      </c>
      <c r="O194" s="576">
        <f t="shared" si="15"/>
        <v>0</v>
      </c>
    </row>
    <row r="195" spans="1:15" ht="15.75" x14ac:dyDescent="0.2">
      <c r="A195" s="585"/>
      <c r="B195" s="577" t="s">
        <v>7346</v>
      </c>
      <c r="C195" s="622" t="s">
        <v>7616</v>
      </c>
      <c r="D195" s="578" t="s">
        <v>7375</v>
      </c>
      <c r="E195" s="578" t="s">
        <v>7376</v>
      </c>
      <c r="F195" s="568" t="s">
        <v>7998</v>
      </c>
      <c r="G195" s="568"/>
      <c r="H195" s="588">
        <v>600</v>
      </c>
      <c r="I195" s="579">
        <v>0.19600000000000001</v>
      </c>
      <c r="J195" s="580">
        <f t="shared" si="12"/>
        <v>15.879999999999999</v>
      </c>
      <c r="K195" s="579">
        <v>0.191</v>
      </c>
      <c r="L195" s="580">
        <f t="shared" si="13"/>
        <v>15.48</v>
      </c>
      <c r="M195" s="582"/>
      <c r="N195" s="575">
        <f t="shared" si="14"/>
        <v>0</v>
      </c>
      <c r="O195" s="576">
        <f t="shared" si="15"/>
        <v>0</v>
      </c>
    </row>
    <row r="196" spans="1:15" ht="15.75" x14ac:dyDescent="0.2">
      <c r="A196" s="585"/>
      <c r="B196" s="577" t="s">
        <v>7346</v>
      </c>
      <c r="C196" s="622" t="s">
        <v>7617</v>
      </c>
      <c r="D196" s="578" t="s">
        <v>7369</v>
      </c>
      <c r="E196" s="578" t="s">
        <v>7381</v>
      </c>
      <c r="F196" s="568" t="s">
        <v>7998</v>
      </c>
      <c r="G196" s="568"/>
      <c r="H196" s="588">
        <v>600</v>
      </c>
      <c r="I196" s="579">
        <v>0.17299999999999999</v>
      </c>
      <c r="J196" s="580">
        <f t="shared" si="12"/>
        <v>14.02</v>
      </c>
      <c r="K196" s="579">
        <v>0.16800000000000001</v>
      </c>
      <c r="L196" s="580">
        <f t="shared" si="13"/>
        <v>13.61</v>
      </c>
      <c r="M196" s="582"/>
      <c r="N196" s="575">
        <f t="shared" si="14"/>
        <v>0</v>
      </c>
      <c r="O196" s="576">
        <f t="shared" si="15"/>
        <v>0</v>
      </c>
    </row>
    <row r="197" spans="1:15" ht="15.75" x14ac:dyDescent="0.2">
      <c r="A197" s="585"/>
      <c r="B197" s="577" t="s">
        <v>7462</v>
      </c>
      <c r="C197" s="622" t="s">
        <v>7618</v>
      </c>
      <c r="D197" s="578" t="s">
        <v>4046</v>
      </c>
      <c r="E197" s="578" t="s">
        <v>311</v>
      </c>
      <c r="F197" s="568" t="s">
        <v>7998</v>
      </c>
      <c r="G197" s="568"/>
      <c r="H197" s="588">
        <v>600</v>
      </c>
      <c r="I197" s="579">
        <v>0.185</v>
      </c>
      <c r="J197" s="580">
        <f t="shared" si="12"/>
        <v>14.99</v>
      </c>
      <c r="K197" s="579">
        <v>0.17899999999999999</v>
      </c>
      <c r="L197" s="580">
        <f t="shared" si="13"/>
        <v>14.5</v>
      </c>
      <c r="M197" s="582"/>
      <c r="N197" s="575">
        <f t="shared" si="14"/>
        <v>0</v>
      </c>
      <c r="O197" s="576">
        <f t="shared" si="15"/>
        <v>0</v>
      </c>
    </row>
    <row r="198" spans="1:15" ht="15.75" x14ac:dyDescent="0.2">
      <c r="A198" s="585"/>
      <c r="B198" s="577" t="s">
        <v>7346</v>
      </c>
      <c r="C198" s="622" t="s">
        <v>7619</v>
      </c>
      <c r="D198" s="578" t="s">
        <v>7352</v>
      </c>
      <c r="E198" s="578" t="s">
        <v>56</v>
      </c>
      <c r="F198" s="568" t="s">
        <v>7998</v>
      </c>
      <c r="G198" s="568"/>
      <c r="H198" s="588">
        <v>600</v>
      </c>
      <c r="I198" s="579">
        <v>0.17899999999999999</v>
      </c>
      <c r="J198" s="580">
        <f t="shared" si="12"/>
        <v>14.5</v>
      </c>
      <c r="K198" s="579">
        <v>0.17299999999999999</v>
      </c>
      <c r="L198" s="580">
        <f t="shared" si="13"/>
        <v>14.02</v>
      </c>
      <c r="M198" s="582"/>
      <c r="N198" s="575">
        <f t="shared" si="14"/>
        <v>0</v>
      </c>
      <c r="O198" s="576">
        <f t="shared" si="15"/>
        <v>0</v>
      </c>
    </row>
    <row r="199" spans="1:15" ht="15.75" x14ac:dyDescent="0.2">
      <c r="A199" s="585"/>
      <c r="B199" s="577" t="s">
        <v>7346</v>
      </c>
      <c r="C199" s="622" t="s">
        <v>7620</v>
      </c>
      <c r="D199" s="578" t="s">
        <v>4044</v>
      </c>
      <c r="E199" s="578" t="s">
        <v>81</v>
      </c>
      <c r="F199" s="568" t="s">
        <v>7998</v>
      </c>
      <c r="G199" s="568"/>
      <c r="H199" s="588">
        <v>600</v>
      </c>
      <c r="I199" s="579">
        <v>0.17899999999999999</v>
      </c>
      <c r="J199" s="580">
        <f t="shared" si="12"/>
        <v>14.5</v>
      </c>
      <c r="K199" s="579">
        <v>0.17299999999999999</v>
      </c>
      <c r="L199" s="580">
        <f t="shared" si="13"/>
        <v>14.02</v>
      </c>
      <c r="M199" s="582"/>
      <c r="N199" s="575">
        <f t="shared" si="14"/>
        <v>0</v>
      </c>
      <c r="O199" s="576">
        <f t="shared" si="15"/>
        <v>0</v>
      </c>
    </row>
    <row r="200" spans="1:15" ht="15.75" x14ac:dyDescent="0.2">
      <c r="A200" s="585"/>
      <c r="B200" s="577" t="s">
        <v>7342</v>
      </c>
      <c r="C200" s="622" t="s">
        <v>7621</v>
      </c>
      <c r="D200" s="578" t="s">
        <v>4046</v>
      </c>
      <c r="E200" s="578" t="s">
        <v>311</v>
      </c>
      <c r="F200" s="568" t="s">
        <v>7998</v>
      </c>
      <c r="G200" s="568"/>
      <c r="H200" s="588">
        <v>600</v>
      </c>
      <c r="I200" s="579">
        <v>0.23699999999999999</v>
      </c>
      <c r="J200" s="580">
        <f t="shared" si="12"/>
        <v>19.200000000000003</v>
      </c>
      <c r="K200" s="579">
        <v>0.23100000000000001</v>
      </c>
      <c r="L200" s="580">
        <f t="shared" si="13"/>
        <v>18.720000000000002</v>
      </c>
      <c r="M200" s="582"/>
      <c r="N200" s="575">
        <f t="shared" si="14"/>
        <v>0</v>
      </c>
      <c r="O200" s="576">
        <f t="shared" si="15"/>
        <v>0</v>
      </c>
    </row>
    <row r="201" spans="1:15" ht="15.75" x14ac:dyDescent="0.2">
      <c r="A201" s="585"/>
      <c r="B201" s="577" t="s">
        <v>7346</v>
      </c>
      <c r="C201" s="622" t="s">
        <v>7622</v>
      </c>
      <c r="D201" s="578" t="s">
        <v>7538</v>
      </c>
      <c r="E201" s="578" t="s">
        <v>7564</v>
      </c>
      <c r="F201" s="568" t="s">
        <v>7998</v>
      </c>
      <c r="G201" s="568"/>
      <c r="H201" s="588">
        <v>600</v>
      </c>
      <c r="I201" s="579">
        <v>0.22500000000000001</v>
      </c>
      <c r="J201" s="580">
        <f t="shared" si="12"/>
        <v>18.23</v>
      </c>
      <c r="K201" s="579">
        <v>0.219</v>
      </c>
      <c r="L201" s="580">
        <f t="shared" si="13"/>
        <v>17.740000000000002</v>
      </c>
      <c r="M201" s="582"/>
      <c r="N201" s="575">
        <f t="shared" si="14"/>
        <v>0</v>
      </c>
      <c r="O201" s="576">
        <f t="shared" si="15"/>
        <v>0</v>
      </c>
    </row>
    <row r="202" spans="1:15" ht="15.75" x14ac:dyDescent="0.2">
      <c r="A202" s="585"/>
      <c r="B202" s="577" t="s">
        <v>7342</v>
      </c>
      <c r="C202" s="622" t="s">
        <v>7623</v>
      </c>
      <c r="D202" s="578" t="s">
        <v>7375</v>
      </c>
      <c r="E202" s="578" t="s">
        <v>7624</v>
      </c>
      <c r="F202" s="568" t="s">
        <v>7998</v>
      </c>
      <c r="G202" s="568"/>
      <c r="H202" s="588">
        <v>600</v>
      </c>
      <c r="I202" s="579">
        <v>0.23699999999999999</v>
      </c>
      <c r="J202" s="580">
        <f t="shared" si="12"/>
        <v>19.200000000000003</v>
      </c>
      <c r="K202" s="579">
        <v>0.23100000000000001</v>
      </c>
      <c r="L202" s="580">
        <f t="shared" si="13"/>
        <v>18.720000000000002</v>
      </c>
      <c r="M202" s="582"/>
      <c r="N202" s="575">
        <f t="shared" si="14"/>
        <v>0</v>
      </c>
      <c r="O202" s="576">
        <f t="shared" si="15"/>
        <v>0</v>
      </c>
    </row>
    <row r="203" spans="1:15" ht="15.75" x14ac:dyDescent="0.2">
      <c r="A203" s="585"/>
      <c r="B203" s="577" t="s">
        <v>7342</v>
      </c>
      <c r="C203" s="622" t="s">
        <v>7625</v>
      </c>
      <c r="D203" s="578" t="s">
        <v>7361</v>
      </c>
      <c r="E203" s="578" t="s">
        <v>7390</v>
      </c>
      <c r="F203" s="568" t="s">
        <v>7998</v>
      </c>
      <c r="G203" s="568"/>
      <c r="H203" s="588">
        <v>600</v>
      </c>
      <c r="I203" s="579">
        <v>0.254</v>
      </c>
      <c r="J203" s="580">
        <f t="shared" si="12"/>
        <v>20.580000000000002</v>
      </c>
      <c r="K203" s="579">
        <v>0.248</v>
      </c>
      <c r="L203" s="580">
        <f t="shared" si="13"/>
        <v>20.09</v>
      </c>
      <c r="M203" s="582"/>
      <c r="N203" s="575">
        <f t="shared" si="14"/>
        <v>0</v>
      </c>
      <c r="O203" s="576">
        <f t="shared" si="15"/>
        <v>0</v>
      </c>
    </row>
    <row r="204" spans="1:15" ht="15.75" x14ac:dyDescent="0.2">
      <c r="A204" s="585"/>
      <c r="B204" s="577" t="s">
        <v>7342</v>
      </c>
      <c r="C204" s="622" t="s">
        <v>7626</v>
      </c>
      <c r="D204" s="578" t="s">
        <v>4046</v>
      </c>
      <c r="E204" s="578" t="s">
        <v>311</v>
      </c>
      <c r="F204" s="568" t="s">
        <v>7998</v>
      </c>
      <c r="G204" s="568"/>
      <c r="H204" s="588">
        <v>600</v>
      </c>
      <c r="I204" s="579">
        <v>0.20200000000000001</v>
      </c>
      <c r="J204" s="580">
        <f t="shared" si="12"/>
        <v>16.37</v>
      </c>
      <c r="K204" s="579">
        <v>0.19600000000000001</v>
      </c>
      <c r="L204" s="580">
        <f t="shared" si="13"/>
        <v>15.879999999999999</v>
      </c>
      <c r="M204" s="582"/>
      <c r="N204" s="575">
        <f t="shared" si="14"/>
        <v>0</v>
      </c>
      <c r="O204" s="576">
        <f t="shared" si="15"/>
        <v>0</v>
      </c>
    </row>
    <row r="205" spans="1:15" ht="15.75" x14ac:dyDescent="0.2">
      <c r="A205" s="585"/>
      <c r="B205" s="577" t="s">
        <v>7342</v>
      </c>
      <c r="C205" s="622" t="s">
        <v>7627</v>
      </c>
      <c r="D205" s="578" t="s">
        <v>7460</v>
      </c>
      <c r="E205" s="578" t="s">
        <v>311</v>
      </c>
      <c r="F205" s="568" t="s">
        <v>7998</v>
      </c>
      <c r="G205" s="568"/>
      <c r="H205" s="588">
        <v>600</v>
      </c>
      <c r="I205" s="579">
        <v>0.23699999999999999</v>
      </c>
      <c r="J205" s="580">
        <f t="shared" si="12"/>
        <v>19.200000000000003</v>
      </c>
      <c r="K205" s="579">
        <v>0.23100000000000001</v>
      </c>
      <c r="L205" s="580">
        <f t="shared" si="13"/>
        <v>18.720000000000002</v>
      </c>
      <c r="M205" s="582"/>
      <c r="N205" s="575">
        <f t="shared" si="14"/>
        <v>0</v>
      </c>
      <c r="O205" s="576">
        <f t="shared" si="15"/>
        <v>0</v>
      </c>
    </row>
    <row r="206" spans="1:15" ht="15.75" x14ac:dyDescent="0.2">
      <c r="A206" s="585"/>
      <c r="B206" s="577" t="s">
        <v>7342</v>
      </c>
      <c r="C206" s="622" t="s">
        <v>7628</v>
      </c>
      <c r="D206" s="578" t="s">
        <v>4046</v>
      </c>
      <c r="E206" s="578" t="s">
        <v>311</v>
      </c>
      <c r="F206" s="568" t="s">
        <v>7998</v>
      </c>
      <c r="G206" s="568"/>
      <c r="H206" s="588">
        <v>600</v>
      </c>
      <c r="I206" s="579">
        <v>0.22500000000000001</v>
      </c>
      <c r="J206" s="580">
        <f t="shared" ref="J206:J269" si="16">ROUNDUP(I206*$F$4,2)</f>
        <v>18.23</v>
      </c>
      <c r="K206" s="579">
        <v>0.219</v>
      </c>
      <c r="L206" s="580">
        <f t="shared" ref="L206:L269" si="17">ROUNDUP(K206*$F$4,2)</f>
        <v>17.740000000000002</v>
      </c>
      <c r="M206" s="582"/>
      <c r="N206" s="575">
        <f t="shared" si="14"/>
        <v>0</v>
      </c>
      <c r="O206" s="576">
        <f t="shared" si="15"/>
        <v>0</v>
      </c>
    </row>
    <row r="207" spans="1:15" ht="15.75" x14ac:dyDescent="0.2">
      <c r="A207" s="589"/>
      <c r="B207" s="577" t="s">
        <v>7342</v>
      </c>
      <c r="C207" s="622" t="s">
        <v>7629</v>
      </c>
      <c r="D207" s="578" t="s">
        <v>7354</v>
      </c>
      <c r="E207" s="578" t="s">
        <v>1118</v>
      </c>
      <c r="F207" s="568" t="s">
        <v>7998</v>
      </c>
      <c r="G207" s="586"/>
      <c r="H207" s="588">
        <v>600</v>
      </c>
      <c r="I207" s="579">
        <v>0.248</v>
      </c>
      <c r="J207" s="580">
        <f t="shared" si="16"/>
        <v>20.09</v>
      </c>
      <c r="K207" s="579">
        <v>0.24199999999999999</v>
      </c>
      <c r="L207" s="580">
        <f t="shared" si="17"/>
        <v>19.610000000000003</v>
      </c>
      <c r="M207" s="582"/>
      <c r="N207" s="575">
        <f t="shared" si="14"/>
        <v>0</v>
      </c>
      <c r="O207" s="576">
        <f t="shared" si="15"/>
        <v>0</v>
      </c>
    </row>
    <row r="208" spans="1:15" ht="15.75" x14ac:dyDescent="0.2">
      <c r="A208" s="585"/>
      <c r="B208" s="577" t="s">
        <v>7346</v>
      </c>
      <c r="C208" s="622" t="s">
        <v>7630</v>
      </c>
      <c r="D208" s="578" t="s">
        <v>7369</v>
      </c>
      <c r="E208" s="578" t="s">
        <v>7381</v>
      </c>
      <c r="F208" s="568" t="s">
        <v>7998</v>
      </c>
      <c r="G208" s="568"/>
      <c r="H208" s="588">
        <v>600</v>
      </c>
      <c r="I208" s="579">
        <v>0.156</v>
      </c>
      <c r="J208" s="580">
        <f t="shared" si="16"/>
        <v>12.64</v>
      </c>
      <c r="K208" s="579">
        <v>0.15</v>
      </c>
      <c r="L208" s="580">
        <f t="shared" si="17"/>
        <v>12.15</v>
      </c>
      <c r="M208" s="582"/>
      <c r="N208" s="575">
        <f t="shared" si="14"/>
        <v>0</v>
      </c>
      <c r="O208" s="576">
        <f t="shared" si="15"/>
        <v>0</v>
      </c>
    </row>
    <row r="209" spans="1:15" ht="15.75" x14ac:dyDescent="0.2">
      <c r="A209" s="585"/>
      <c r="B209" s="577" t="s">
        <v>7346</v>
      </c>
      <c r="C209" s="622" t="s">
        <v>7631</v>
      </c>
      <c r="D209" s="578" t="s">
        <v>7375</v>
      </c>
      <c r="E209" s="578" t="s">
        <v>7632</v>
      </c>
      <c r="F209" s="568" t="s">
        <v>7998</v>
      </c>
      <c r="G209" s="568"/>
      <c r="H209" s="588">
        <v>600</v>
      </c>
      <c r="I209" s="579">
        <v>0.22500000000000001</v>
      </c>
      <c r="J209" s="580">
        <f t="shared" si="16"/>
        <v>18.23</v>
      </c>
      <c r="K209" s="579">
        <v>0.219</v>
      </c>
      <c r="L209" s="580">
        <f t="shared" si="17"/>
        <v>17.740000000000002</v>
      </c>
      <c r="M209" s="582"/>
      <c r="N209" s="575">
        <f t="shared" si="14"/>
        <v>0</v>
      </c>
      <c r="O209" s="576">
        <f t="shared" si="15"/>
        <v>0</v>
      </c>
    </row>
    <row r="210" spans="1:15" ht="15.75" x14ac:dyDescent="0.2">
      <c r="A210" s="585"/>
      <c r="B210" s="577" t="s">
        <v>7342</v>
      </c>
      <c r="C210" s="622" t="s">
        <v>7633</v>
      </c>
      <c r="D210" s="578" t="s">
        <v>7587</v>
      </c>
      <c r="E210" s="578" t="s">
        <v>7634</v>
      </c>
      <c r="F210" s="568" t="s">
        <v>7998</v>
      </c>
      <c r="G210" s="568"/>
      <c r="H210" s="588">
        <v>600</v>
      </c>
      <c r="I210" s="579">
        <v>0.28299999999999997</v>
      </c>
      <c r="J210" s="580">
        <f t="shared" si="16"/>
        <v>22.930000000000003</v>
      </c>
      <c r="K210" s="579">
        <v>0.27700000000000002</v>
      </c>
      <c r="L210" s="580">
        <f t="shared" si="17"/>
        <v>22.44</v>
      </c>
      <c r="M210" s="582"/>
      <c r="N210" s="575">
        <f t="shared" si="14"/>
        <v>0</v>
      </c>
      <c r="O210" s="576">
        <f t="shared" si="15"/>
        <v>0</v>
      </c>
    </row>
    <row r="211" spans="1:15" ht="15.75" x14ac:dyDescent="0.2">
      <c r="A211" s="585"/>
      <c r="B211" s="577" t="s">
        <v>7346</v>
      </c>
      <c r="C211" s="622" t="s">
        <v>7635</v>
      </c>
      <c r="D211" s="578" t="s">
        <v>7375</v>
      </c>
      <c r="E211" s="578" t="s">
        <v>7636</v>
      </c>
      <c r="F211" s="568" t="s">
        <v>7998</v>
      </c>
      <c r="G211" s="568"/>
      <c r="H211" s="588">
        <v>600</v>
      </c>
      <c r="I211" s="579">
        <v>0.20200000000000001</v>
      </c>
      <c r="J211" s="580">
        <f t="shared" si="16"/>
        <v>16.37</v>
      </c>
      <c r="K211" s="579">
        <v>0.19600000000000001</v>
      </c>
      <c r="L211" s="580">
        <f t="shared" si="17"/>
        <v>15.879999999999999</v>
      </c>
      <c r="M211" s="582"/>
      <c r="N211" s="575">
        <f t="shared" si="14"/>
        <v>0</v>
      </c>
      <c r="O211" s="576">
        <f t="shared" si="15"/>
        <v>0</v>
      </c>
    </row>
    <row r="212" spans="1:15" ht="15.75" x14ac:dyDescent="0.2">
      <c r="A212" s="589"/>
      <c r="B212" s="577" t="s">
        <v>7346</v>
      </c>
      <c r="C212" s="622" t="s">
        <v>7637</v>
      </c>
      <c r="D212" s="578" t="s">
        <v>4046</v>
      </c>
      <c r="E212" s="578" t="s">
        <v>311</v>
      </c>
      <c r="F212" s="568" t="s">
        <v>7998</v>
      </c>
      <c r="G212" s="586"/>
      <c r="H212" s="588">
        <v>600</v>
      </c>
      <c r="I212" s="579">
        <v>0.185</v>
      </c>
      <c r="J212" s="580">
        <f t="shared" si="16"/>
        <v>14.99</v>
      </c>
      <c r="K212" s="579">
        <v>0.17899999999999999</v>
      </c>
      <c r="L212" s="580">
        <f t="shared" si="17"/>
        <v>14.5</v>
      </c>
      <c r="M212" s="582"/>
      <c r="N212" s="575">
        <f t="shared" si="14"/>
        <v>0</v>
      </c>
      <c r="O212" s="576">
        <f t="shared" si="15"/>
        <v>0</v>
      </c>
    </row>
    <row r="213" spans="1:15" ht="15.75" x14ac:dyDescent="0.2">
      <c r="A213" s="585"/>
      <c r="B213" s="577" t="s">
        <v>7501</v>
      </c>
      <c r="C213" s="622" t="s">
        <v>7638</v>
      </c>
      <c r="D213" s="578" t="s">
        <v>7639</v>
      </c>
      <c r="E213" s="578" t="s">
        <v>7640</v>
      </c>
      <c r="F213" s="568" t="s">
        <v>7998</v>
      </c>
      <c r="G213" s="568"/>
      <c r="H213" s="588">
        <v>600</v>
      </c>
      <c r="I213" s="579">
        <v>0.214</v>
      </c>
      <c r="J213" s="580">
        <f t="shared" si="16"/>
        <v>17.34</v>
      </c>
      <c r="K213" s="579">
        <v>0.20799999999999999</v>
      </c>
      <c r="L213" s="580">
        <f t="shared" si="17"/>
        <v>16.850000000000001</v>
      </c>
      <c r="M213" s="582"/>
      <c r="N213" s="575">
        <f t="shared" si="14"/>
        <v>0</v>
      </c>
      <c r="O213" s="576">
        <f t="shared" si="15"/>
        <v>0</v>
      </c>
    </row>
    <row r="214" spans="1:15" ht="15.75" x14ac:dyDescent="0.2">
      <c r="A214" s="585"/>
      <c r="B214" s="577" t="s">
        <v>7594</v>
      </c>
      <c r="C214" s="622" t="s">
        <v>7641</v>
      </c>
      <c r="D214" s="578" t="s">
        <v>7375</v>
      </c>
      <c r="E214" s="578" t="s">
        <v>7376</v>
      </c>
      <c r="F214" s="568" t="s">
        <v>7998</v>
      </c>
      <c r="G214" s="568"/>
      <c r="H214" s="588">
        <v>600</v>
      </c>
      <c r="I214" s="579">
        <v>0.23100000000000001</v>
      </c>
      <c r="J214" s="580">
        <f t="shared" si="16"/>
        <v>18.720000000000002</v>
      </c>
      <c r="K214" s="579">
        <v>0.22500000000000001</v>
      </c>
      <c r="L214" s="580">
        <f t="shared" si="17"/>
        <v>18.23</v>
      </c>
      <c r="M214" s="582"/>
      <c r="N214" s="575">
        <f t="shared" si="14"/>
        <v>0</v>
      </c>
      <c r="O214" s="576">
        <f t="shared" si="15"/>
        <v>0</v>
      </c>
    </row>
    <row r="215" spans="1:15" ht="15.75" x14ac:dyDescent="0.2">
      <c r="A215" s="585"/>
      <c r="B215" s="577" t="s">
        <v>7382</v>
      </c>
      <c r="C215" s="622" t="s">
        <v>7642</v>
      </c>
      <c r="D215" s="578" t="s">
        <v>7361</v>
      </c>
      <c r="E215" s="578" t="s">
        <v>7643</v>
      </c>
      <c r="F215" s="568" t="s">
        <v>7998</v>
      </c>
      <c r="G215" s="568"/>
      <c r="H215" s="588">
        <v>900</v>
      </c>
      <c r="I215" s="579">
        <v>0.21099999999999999</v>
      </c>
      <c r="J215" s="580">
        <f t="shared" si="16"/>
        <v>17.100000000000001</v>
      </c>
      <c r="K215" s="579">
        <v>0.20499999999999999</v>
      </c>
      <c r="L215" s="580">
        <f t="shared" si="17"/>
        <v>16.610000000000003</v>
      </c>
      <c r="M215" s="582"/>
      <c r="N215" s="575">
        <f t="shared" si="14"/>
        <v>0</v>
      </c>
      <c r="O215" s="576">
        <f t="shared" si="15"/>
        <v>0</v>
      </c>
    </row>
    <row r="216" spans="1:15" ht="15.75" x14ac:dyDescent="0.2">
      <c r="A216" s="585"/>
      <c r="B216" s="577" t="s">
        <v>7346</v>
      </c>
      <c r="C216" s="622" t="s">
        <v>7644</v>
      </c>
      <c r="D216" s="578" t="s">
        <v>4046</v>
      </c>
      <c r="E216" s="578" t="s">
        <v>311</v>
      </c>
      <c r="F216" s="568" t="s">
        <v>7998</v>
      </c>
      <c r="G216" s="568"/>
      <c r="H216" s="588">
        <v>600</v>
      </c>
      <c r="I216" s="579">
        <v>0.214</v>
      </c>
      <c r="J216" s="580">
        <f t="shared" si="16"/>
        <v>17.34</v>
      </c>
      <c r="K216" s="579">
        <v>0.20799999999999999</v>
      </c>
      <c r="L216" s="580">
        <f t="shared" si="17"/>
        <v>16.850000000000001</v>
      </c>
      <c r="M216" s="582"/>
      <c r="N216" s="575">
        <f t="shared" si="14"/>
        <v>0</v>
      </c>
      <c r="O216" s="576">
        <f t="shared" si="15"/>
        <v>0</v>
      </c>
    </row>
    <row r="217" spans="1:15" ht="15.75" x14ac:dyDescent="0.2">
      <c r="A217" s="585"/>
      <c r="B217" s="577" t="s">
        <v>7346</v>
      </c>
      <c r="C217" s="622" t="s">
        <v>7645</v>
      </c>
      <c r="D217" s="578" t="s">
        <v>4044</v>
      </c>
      <c r="E217" s="578" t="s">
        <v>7646</v>
      </c>
      <c r="F217" s="568" t="s">
        <v>7998</v>
      </c>
      <c r="G217" s="568"/>
      <c r="H217" s="588">
        <v>600</v>
      </c>
      <c r="I217" s="579">
        <v>0.16800000000000001</v>
      </c>
      <c r="J217" s="580">
        <f t="shared" si="16"/>
        <v>13.61</v>
      </c>
      <c r="K217" s="579">
        <v>0.16200000000000001</v>
      </c>
      <c r="L217" s="580">
        <f t="shared" si="17"/>
        <v>13.129999999999999</v>
      </c>
      <c r="M217" s="582"/>
      <c r="N217" s="575">
        <f t="shared" si="14"/>
        <v>0</v>
      </c>
      <c r="O217" s="576">
        <f t="shared" si="15"/>
        <v>0</v>
      </c>
    </row>
    <row r="218" spans="1:15" ht="15.75" x14ac:dyDescent="0.2">
      <c r="A218" s="585"/>
      <c r="B218" s="577" t="s">
        <v>7346</v>
      </c>
      <c r="C218" s="622" t="s">
        <v>7647</v>
      </c>
      <c r="D218" s="578" t="s">
        <v>7369</v>
      </c>
      <c r="E218" s="578" t="s">
        <v>7648</v>
      </c>
      <c r="F218" s="568" t="s">
        <v>7998</v>
      </c>
      <c r="G218" s="568"/>
      <c r="H218" s="588">
        <v>600</v>
      </c>
      <c r="I218" s="579">
        <v>0.16200000000000001</v>
      </c>
      <c r="J218" s="580">
        <f t="shared" si="16"/>
        <v>13.129999999999999</v>
      </c>
      <c r="K218" s="579">
        <v>0.156</v>
      </c>
      <c r="L218" s="580">
        <f t="shared" si="17"/>
        <v>12.64</v>
      </c>
      <c r="M218" s="582"/>
      <c r="N218" s="575">
        <f t="shared" ref="N218:N281" si="18">IFERROR(M218*H218,0)</f>
        <v>0</v>
      </c>
      <c r="O218" s="576">
        <f t="shared" ref="O218:O281" si="19">IFERROR(IF(N218&gt;2999,L218*N218,J218*N218),0)</f>
        <v>0</v>
      </c>
    </row>
    <row r="219" spans="1:15" ht="15.75" x14ac:dyDescent="0.2">
      <c r="A219" s="585"/>
      <c r="B219" s="577" t="s">
        <v>7346</v>
      </c>
      <c r="C219" s="622" t="s">
        <v>7649</v>
      </c>
      <c r="D219" s="578" t="s">
        <v>4046</v>
      </c>
      <c r="E219" s="578" t="s">
        <v>311</v>
      </c>
      <c r="F219" s="568" t="s">
        <v>7998</v>
      </c>
      <c r="G219" s="568"/>
      <c r="H219" s="588">
        <v>600</v>
      </c>
      <c r="I219" s="579">
        <v>0.20200000000000001</v>
      </c>
      <c r="J219" s="580">
        <f t="shared" si="16"/>
        <v>16.37</v>
      </c>
      <c r="K219" s="579">
        <v>0.19600000000000001</v>
      </c>
      <c r="L219" s="580">
        <f t="shared" si="17"/>
        <v>15.879999999999999</v>
      </c>
      <c r="M219" s="582"/>
      <c r="N219" s="575">
        <f t="shared" si="18"/>
        <v>0</v>
      </c>
      <c r="O219" s="576">
        <f t="shared" si="19"/>
        <v>0</v>
      </c>
    </row>
    <row r="220" spans="1:15" ht="15.75" x14ac:dyDescent="0.2">
      <c r="A220" s="585"/>
      <c r="B220" s="577" t="s">
        <v>7346</v>
      </c>
      <c r="C220" s="622" t="s">
        <v>7650</v>
      </c>
      <c r="D220" s="578" t="s">
        <v>4046</v>
      </c>
      <c r="E220" s="578" t="s">
        <v>311</v>
      </c>
      <c r="F220" s="568" t="s">
        <v>7998</v>
      </c>
      <c r="G220" s="568"/>
      <c r="H220" s="588">
        <v>600</v>
      </c>
      <c r="I220" s="579">
        <v>0.248</v>
      </c>
      <c r="J220" s="580">
        <f t="shared" si="16"/>
        <v>20.09</v>
      </c>
      <c r="K220" s="579">
        <v>0.24199999999999999</v>
      </c>
      <c r="L220" s="580">
        <f t="shared" si="17"/>
        <v>19.610000000000003</v>
      </c>
      <c r="M220" s="582"/>
      <c r="N220" s="575">
        <f t="shared" si="18"/>
        <v>0</v>
      </c>
      <c r="O220" s="576">
        <f t="shared" si="19"/>
        <v>0</v>
      </c>
    </row>
    <row r="221" spans="1:15" ht="15.75" x14ac:dyDescent="0.2">
      <c r="A221" s="585"/>
      <c r="B221" s="577" t="s">
        <v>7377</v>
      </c>
      <c r="C221" s="622" t="s">
        <v>7651</v>
      </c>
      <c r="D221" s="578" t="s">
        <v>7369</v>
      </c>
      <c r="E221" s="578" t="s">
        <v>7381</v>
      </c>
      <c r="F221" s="568" t="s">
        <v>7998</v>
      </c>
      <c r="G221" s="568"/>
      <c r="H221" s="588">
        <v>600</v>
      </c>
      <c r="I221" s="579">
        <v>0.20799999999999999</v>
      </c>
      <c r="J221" s="580">
        <f t="shared" si="16"/>
        <v>16.850000000000001</v>
      </c>
      <c r="K221" s="579">
        <v>0.20200000000000001</v>
      </c>
      <c r="L221" s="580">
        <f t="shared" si="17"/>
        <v>16.37</v>
      </c>
      <c r="M221" s="582"/>
      <c r="N221" s="575">
        <f t="shared" si="18"/>
        <v>0</v>
      </c>
      <c r="O221" s="576">
        <f t="shared" si="19"/>
        <v>0</v>
      </c>
    </row>
    <row r="222" spans="1:15" ht="15.75" x14ac:dyDescent="0.2">
      <c r="A222" s="585"/>
      <c r="B222" s="577" t="s">
        <v>7359</v>
      </c>
      <c r="C222" s="622" t="s">
        <v>7652</v>
      </c>
      <c r="D222" s="578" t="s">
        <v>4046</v>
      </c>
      <c r="E222" s="578" t="s">
        <v>7406</v>
      </c>
      <c r="F222" s="568" t="s">
        <v>7998</v>
      </c>
      <c r="G222" s="568"/>
      <c r="H222" s="588">
        <v>600</v>
      </c>
      <c r="I222" s="579">
        <v>0.191</v>
      </c>
      <c r="J222" s="580">
        <f t="shared" si="16"/>
        <v>15.48</v>
      </c>
      <c r="K222" s="579">
        <v>0.185</v>
      </c>
      <c r="L222" s="580">
        <f t="shared" si="17"/>
        <v>14.99</v>
      </c>
      <c r="M222" s="582"/>
      <c r="N222" s="575">
        <f t="shared" si="18"/>
        <v>0</v>
      </c>
      <c r="O222" s="576">
        <f t="shared" si="19"/>
        <v>0</v>
      </c>
    </row>
    <row r="223" spans="1:15" ht="15.75" x14ac:dyDescent="0.2">
      <c r="A223" s="585"/>
      <c r="B223" s="577" t="s">
        <v>7346</v>
      </c>
      <c r="C223" s="622" t="s">
        <v>7653</v>
      </c>
      <c r="D223" s="578" t="s">
        <v>4046</v>
      </c>
      <c r="E223" s="578" t="s">
        <v>7399</v>
      </c>
      <c r="F223" s="568" t="s">
        <v>7998</v>
      </c>
      <c r="G223" s="568"/>
      <c r="H223" s="588">
        <v>600</v>
      </c>
      <c r="I223" s="579">
        <v>0.17899999999999999</v>
      </c>
      <c r="J223" s="580">
        <f t="shared" si="16"/>
        <v>14.5</v>
      </c>
      <c r="K223" s="579">
        <v>0.17299999999999999</v>
      </c>
      <c r="L223" s="580">
        <f t="shared" si="17"/>
        <v>14.02</v>
      </c>
      <c r="M223" s="582"/>
      <c r="N223" s="575">
        <f t="shared" si="18"/>
        <v>0</v>
      </c>
      <c r="O223" s="576">
        <f t="shared" si="19"/>
        <v>0</v>
      </c>
    </row>
    <row r="224" spans="1:15" ht="15.75" x14ac:dyDescent="0.2">
      <c r="A224" s="585"/>
      <c r="B224" s="577" t="s">
        <v>7346</v>
      </c>
      <c r="C224" s="622" t="s">
        <v>7654</v>
      </c>
      <c r="D224" s="578" t="s">
        <v>4046</v>
      </c>
      <c r="E224" s="578" t="s">
        <v>7655</v>
      </c>
      <c r="F224" s="568" t="s">
        <v>7998</v>
      </c>
      <c r="G224" s="568"/>
      <c r="H224" s="588">
        <v>600</v>
      </c>
      <c r="I224" s="579">
        <v>0.214</v>
      </c>
      <c r="J224" s="580">
        <f t="shared" si="16"/>
        <v>17.34</v>
      </c>
      <c r="K224" s="579">
        <v>0.20799999999999999</v>
      </c>
      <c r="L224" s="580">
        <f t="shared" si="17"/>
        <v>16.850000000000001</v>
      </c>
      <c r="M224" s="582"/>
      <c r="N224" s="575">
        <f t="shared" si="18"/>
        <v>0</v>
      </c>
      <c r="O224" s="576">
        <f t="shared" si="19"/>
        <v>0</v>
      </c>
    </row>
    <row r="225" spans="1:15" ht="15.75" x14ac:dyDescent="0.2">
      <c r="A225" s="589"/>
      <c r="B225" s="577" t="s">
        <v>7342</v>
      </c>
      <c r="C225" s="622" t="s">
        <v>7656</v>
      </c>
      <c r="D225" s="578" t="s">
        <v>4044</v>
      </c>
      <c r="E225" s="578" t="s">
        <v>81</v>
      </c>
      <c r="F225" s="568" t="s">
        <v>7998</v>
      </c>
      <c r="G225" s="586"/>
      <c r="H225" s="588">
        <v>600</v>
      </c>
      <c r="I225" s="579">
        <v>0.214</v>
      </c>
      <c r="J225" s="580">
        <f t="shared" si="16"/>
        <v>17.34</v>
      </c>
      <c r="K225" s="579">
        <v>0.20799999999999999</v>
      </c>
      <c r="L225" s="580">
        <f t="shared" si="17"/>
        <v>16.850000000000001</v>
      </c>
      <c r="M225" s="582"/>
      <c r="N225" s="575">
        <f t="shared" si="18"/>
        <v>0</v>
      </c>
      <c r="O225" s="576">
        <f t="shared" si="19"/>
        <v>0</v>
      </c>
    </row>
    <row r="226" spans="1:15" ht="15.75" x14ac:dyDescent="0.2">
      <c r="A226" s="585"/>
      <c r="B226" s="577" t="s">
        <v>7346</v>
      </c>
      <c r="C226" s="622" t="s">
        <v>7657</v>
      </c>
      <c r="D226" s="578" t="s">
        <v>4044</v>
      </c>
      <c r="E226" s="578" t="s">
        <v>81</v>
      </c>
      <c r="F226" s="568" t="s">
        <v>7998</v>
      </c>
      <c r="G226" s="568"/>
      <c r="H226" s="588">
        <v>600</v>
      </c>
      <c r="I226" s="579">
        <v>0.191</v>
      </c>
      <c r="J226" s="580">
        <f t="shared" si="16"/>
        <v>15.48</v>
      </c>
      <c r="K226" s="579">
        <v>0.185</v>
      </c>
      <c r="L226" s="580">
        <f t="shared" si="17"/>
        <v>14.99</v>
      </c>
      <c r="M226" s="582"/>
      <c r="N226" s="575">
        <f t="shared" si="18"/>
        <v>0</v>
      </c>
      <c r="O226" s="576">
        <f t="shared" si="19"/>
        <v>0</v>
      </c>
    </row>
    <row r="227" spans="1:15" ht="15.75" x14ac:dyDescent="0.2">
      <c r="A227" s="585"/>
      <c r="B227" s="577" t="s">
        <v>7346</v>
      </c>
      <c r="C227" s="622" t="s">
        <v>7658</v>
      </c>
      <c r="D227" s="578" t="s">
        <v>7587</v>
      </c>
      <c r="E227" s="578" t="s">
        <v>7659</v>
      </c>
      <c r="F227" s="568" t="s">
        <v>7998</v>
      </c>
      <c r="G227" s="568"/>
      <c r="H227" s="588">
        <v>600</v>
      </c>
      <c r="I227" s="579">
        <v>0.17299999999999999</v>
      </c>
      <c r="J227" s="580">
        <f t="shared" si="16"/>
        <v>14.02</v>
      </c>
      <c r="K227" s="579">
        <v>0.16800000000000001</v>
      </c>
      <c r="L227" s="580">
        <f t="shared" si="17"/>
        <v>13.61</v>
      </c>
      <c r="M227" s="582"/>
      <c r="N227" s="575">
        <f t="shared" si="18"/>
        <v>0</v>
      </c>
      <c r="O227" s="576">
        <f t="shared" si="19"/>
        <v>0</v>
      </c>
    </row>
    <row r="228" spans="1:15" ht="15.75" x14ac:dyDescent="0.2">
      <c r="A228" s="585"/>
      <c r="B228" s="577" t="s">
        <v>7342</v>
      </c>
      <c r="C228" s="622" t="s">
        <v>7660</v>
      </c>
      <c r="D228" s="578" t="s">
        <v>4046</v>
      </c>
      <c r="E228" s="578" t="s">
        <v>7661</v>
      </c>
      <c r="F228" s="568" t="s">
        <v>7998</v>
      </c>
      <c r="G228" s="568"/>
      <c r="H228" s="588">
        <v>600</v>
      </c>
      <c r="I228" s="579">
        <v>0.23699999999999999</v>
      </c>
      <c r="J228" s="580">
        <f t="shared" si="16"/>
        <v>19.200000000000003</v>
      </c>
      <c r="K228" s="579">
        <v>0.23100000000000001</v>
      </c>
      <c r="L228" s="580">
        <f t="shared" si="17"/>
        <v>18.720000000000002</v>
      </c>
      <c r="M228" s="582"/>
      <c r="N228" s="575">
        <f t="shared" si="18"/>
        <v>0</v>
      </c>
      <c r="O228" s="576">
        <f t="shared" si="19"/>
        <v>0</v>
      </c>
    </row>
    <row r="229" spans="1:15" ht="15.75" x14ac:dyDescent="0.2">
      <c r="A229" s="585"/>
      <c r="B229" s="577" t="s">
        <v>7346</v>
      </c>
      <c r="C229" s="622" t="s">
        <v>7662</v>
      </c>
      <c r="D229" s="578" t="s">
        <v>7361</v>
      </c>
      <c r="E229" s="578" t="s">
        <v>7390</v>
      </c>
      <c r="F229" s="568" t="s">
        <v>7998</v>
      </c>
      <c r="G229" s="568"/>
      <c r="H229" s="588">
        <v>600</v>
      </c>
      <c r="I229" s="579">
        <v>0.219</v>
      </c>
      <c r="J229" s="580">
        <f t="shared" si="16"/>
        <v>17.740000000000002</v>
      </c>
      <c r="K229" s="579">
        <v>0.214</v>
      </c>
      <c r="L229" s="580">
        <f t="shared" si="17"/>
        <v>17.34</v>
      </c>
      <c r="M229" s="582"/>
      <c r="N229" s="575">
        <f t="shared" si="18"/>
        <v>0</v>
      </c>
      <c r="O229" s="576">
        <f t="shared" si="19"/>
        <v>0</v>
      </c>
    </row>
    <row r="230" spans="1:15" ht="15.75" x14ac:dyDescent="0.2">
      <c r="A230" s="585"/>
      <c r="B230" s="577" t="s">
        <v>7346</v>
      </c>
      <c r="C230" s="622" t="s">
        <v>7663</v>
      </c>
      <c r="D230" s="578" t="s">
        <v>7354</v>
      </c>
      <c r="E230" s="578" t="s">
        <v>1118</v>
      </c>
      <c r="F230" s="568" t="s">
        <v>7998</v>
      </c>
      <c r="G230" s="568"/>
      <c r="H230" s="588">
        <v>600</v>
      </c>
      <c r="I230" s="579">
        <v>0.185</v>
      </c>
      <c r="J230" s="580">
        <f t="shared" si="16"/>
        <v>14.99</v>
      </c>
      <c r="K230" s="579">
        <v>0.17899999999999999</v>
      </c>
      <c r="L230" s="580">
        <f t="shared" si="17"/>
        <v>14.5</v>
      </c>
      <c r="M230" s="582"/>
      <c r="N230" s="575">
        <f t="shared" si="18"/>
        <v>0</v>
      </c>
      <c r="O230" s="576">
        <f t="shared" si="19"/>
        <v>0</v>
      </c>
    </row>
    <row r="231" spans="1:15" ht="15.75" x14ac:dyDescent="0.2">
      <c r="A231" s="585"/>
      <c r="B231" s="577" t="s">
        <v>7346</v>
      </c>
      <c r="C231" s="622" t="s">
        <v>7664</v>
      </c>
      <c r="D231" s="578" t="s">
        <v>4046</v>
      </c>
      <c r="E231" s="578" t="s">
        <v>7519</v>
      </c>
      <c r="F231" s="568" t="s">
        <v>7998</v>
      </c>
      <c r="G231" s="568"/>
      <c r="H231" s="588">
        <v>600</v>
      </c>
      <c r="I231" s="579">
        <v>0.22500000000000001</v>
      </c>
      <c r="J231" s="580">
        <f t="shared" si="16"/>
        <v>18.23</v>
      </c>
      <c r="K231" s="579">
        <v>0.219</v>
      </c>
      <c r="L231" s="580">
        <f t="shared" si="17"/>
        <v>17.740000000000002</v>
      </c>
      <c r="M231" s="582"/>
      <c r="N231" s="575">
        <f t="shared" si="18"/>
        <v>0</v>
      </c>
      <c r="O231" s="576">
        <f t="shared" si="19"/>
        <v>0</v>
      </c>
    </row>
    <row r="232" spans="1:15" ht="15.75" x14ac:dyDescent="0.2">
      <c r="A232" s="585"/>
      <c r="B232" s="577" t="s">
        <v>7342</v>
      </c>
      <c r="C232" s="622" t="s">
        <v>7665</v>
      </c>
      <c r="D232" s="578" t="s">
        <v>7361</v>
      </c>
      <c r="E232" s="578" t="s">
        <v>311</v>
      </c>
      <c r="F232" s="568" t="s">
        <v>7998</v>
      </c>
      <c r="G232" s="568"/>
      <c r="H232" s="588">
        <v>600</v>
      </c>
      <c r="I232" s="579">
        <v>0.20200000000000001</v>
      </c>
      <c r="J232" s="580">
        <f t="shared" si="16"/>
        <v>16.37</v>
      </c>
      <c r="K232" s="579">
        <v>0.19600000000000001</v>
      </c>
      <c r="L232" s="580">
        <f t="shared" si="17"/>
        <v>15.879999999999999</v>
      </c>
      <c r="M232" s="582"/>
      <c r="N232" s="575">
        <f t="shared" si="18"/>
        <v>0</v>
      </c>
      <c r="O232" s="576">
        <f t="shared" si="19"/>
        <v>0</v>
      </c>
    </row>
    <row r="233" spans="1:15" ht="15.75" x14ac:dyDescent="0.2">
      <c r="A233" s="585"/>
      <c r="B233" s="577" t="s">
        <v>7346</v>
      </c>
      <c r="C233" s="622" t="s">
        <v>7666</v>
      </c>
      <c r="D233" s="578" t="s">
        <v>7419</v>
      </c>
      <c r="E233" s="578" t="s">
        <v>592</v>
      </c>
      <c r="F233" s="568" t="s">
        <v>7998</v>
      </c>
      <c r="G233" s="568"/>
      <c r="H233" s="588">
        <v>600</v>
      </c>
      <c r="I233" s="579">
        <v>0.214</v>
      </c>
      <c r="J233" s="580">
        <f t="shared" si="16"/>
        <v>17.34</v>
      </c>
      <c r="K233" s="579">
        <v>0.20799999999999999</v>
      </c>
      <c r="L233" s="580">
        <f t="shared" si="17"/>
        <v>16.850000000000001</v>
      </c>
      <c r="M233" s="582"/>
      <c r="N233" s="575">
        <f t="shared" si="18"/>
        <v>0</v>
      </c>
      <c r="O233" s="576">
        <f t="shared" si="19"/>
        <v>0</v>
      </c>
    </row>
    <row r="234" spans="1:15" ht="15.75" x14ac:dyDescent="0.2">
      <c r="A234" s="589"/>
      <c r="B234" s="577" t="s">
        <v>7346</v>
      </c>
      <c r="C234" s="622" t="s">
        <v>7667</v>
      </c>
      <c r="D234" s="578" t="s">
        <v>4046</v>
      </c>
      <c r="E234" s="578" t="s">
        <v>7668</v>
      </c>
      <c r="F234" s="568" t="s">
        <v>7998</v>
      </c>
      <c r="G234" s="586"/>
      <c r="H234" s="588">
        <v>600</v>
      </c>
      <c r="I234" s="579">
        <v>0.20200000000000001</v>
      </c>
      <c r="J234" s="580">
        <f t="shared" si="16"/>
        <v>16.37</v>
      </c>
      <c r="K234" s="579">
        <v>0.19600000000000001</v>
      </c>
      <c r="L234" s="580">
        <f t="shared" si="17"/>
        <v>15.879999999999999</v>
      </c>
      <c r="M234" s="582"/>
      <c r="N234" s="575">
        <f t="shared" si="18"/>
        <v>0</v>
      </c>
      <c r="O234" s="576">
        <f t="shared" si="19"/>
        <v>0</v>
      </c>
    </row>
    <row r="235" spans="1:15" ht="15.75" x14ac:dyDescent="0.2">
      <c r="A235" s="585"/>
      <c r="B235" s="577" t="s">
        <v>7359</v>
      </c>
      <c r="C235" s="622" t="s">
        <v>7669</v>
      </c>
      <c r="D235" s="578" t="s">
        <v>7348</v>
      </c>
      <c r="E235" s="578" t="s">
        <v>587</v>
      </c>
      <c r="F235" s="568" t="s">
        <v>7998</v>
      </c>
      <c r="G235" s="568"/>
      <c r="H235" s="588">
        <v>600</v>
      </c>
      <c r="I235" s="579">
        <v>0.254</v>
      </c>
      <c r="J235" s="580">
        <f t="shared" si="16"/>
        <v>20.580000000000002</v>
      </c>
      <c r="K235" s="579">
        <v>0.248</v>
      </c>
      <c r="L235" s="580">
        <f t="shared" si="17"/>
        <v>20.09</v>
      </c>
      <c r="M235" s="582"/>
      <c r="N235" s="575">
        <f t="shared" si="18"/>
        <v>0</v>
      </c>
      <c r="O235" s="576">
        <f t="shared" si="19"/>
        <v>0</v>
      </c>
    </row>
    <row r="236" spans="1:15" ht="15.75" x14ac:dyDescent="0.2">
      <c r="A236" s="585"/>
      <c r="B236" s="577" t="s">
        <v>7346</v>
      </c>
      <c r="C236" s="622" t="s">
        <v>7670</v>
      </c>
      <c r="D236" s="578" t="s">
        <v>7369</v>
      </c>
      <c r="E236" s="578" t="s">
        <v>7381</v>
      </c>
      <c r="F236" s="568" t="s">
        <v>7998</v>
      </c>
      <c r="G236" s="568"/>
      <c r="H236" s="588">
        <v>600</v>
      </c>
      <c r="I236" s="579">
        <v>0.20200000000000001</v>
      </c>
      <c r="J236" s="580">
        <f t="shared" si="16"/>
        <v>16.37</v>
      </c>
      <c r="K236" s="579">
        <v>0.19600000000000001</v>
      </c>
      <c r="L236" s="580">
        <f t="shared" si="17"/>
        <v>15.879999999999999</v>
      </c>
      <c r="M236" s="582"/>
      <c r="N236" s="575">
        <f t="shared" si="18"/>
        <v>0</v>
      </c>
      <c r="O236" s="576">
        <f t="shared" si="19"/>
        <v>0</v>
      </c>
    </row>
    <row r="237" spans="1:15" ht="15.75" x14ac:dyDescent="0.2">
      <c r="A237" s="585"/>
      <c r="B237" s="577" t="s">
        <v>7346</v>
      </c>
      <c r="C237" s="622" t="s">
        <v>7671</v>
      </c>
      <c r="D237" s="578" t="s">
        <v>7361</v>
      </c>
      <c r="E237" s="578" t="s">
        <v>7672</v>
      </c>
      <c r="F237" s="568" t="s">
        <v>7998</v>
      </c>
      <c r="G237" s="568"/>
      <c r="H237" s="588">
        <v>600</v>
      </c>
      <c r="I237" s="579">
        <v>0.20799999999999999</v>
      </c>
      <c r="J237" s="580">
        <f t="shared" si="16"/>
        <v>16.850000000000001</v>
      </c>
      <c r="K237" s="579">
        <v>0.20200000000000001</v>
      </c>
      <c r="L237" s="580">
        <f t="shared" si="17"/>
        <v>16.37</v>
      </c>
      <c r="M237" s="582"/>
      <c r="N237" s="575">
        <f t="shared" si="18"/>
        <v>0</v>
      </c>
      <c r="O237" s="576">
        <f t="shared" si="19"/>
        <v>0</v>
      </c>
    </row>
    <row r="238" spans="1:15" ht="15.75" x14ac:dyDescent="0.2">
      <c r="A238" s="585"/>
      <c r="B238" s="577" t="s">
        <v>7359</v>
      </c>
      <c r="C238" s="622" t="s">
        <v>7673</v>
      </c>
      <c r="D238" s="578" t="s">
        <v>7354</v>
      </c>
      <c r="E238" s="578" t="s">
        <v>1118</v>
      </c>
      <c r="F238" s="568" t="s">
        <v>7998</v>
      </c>
      <c r="G238" s="568"/>
      <c r="H238" s="588">
        <v>600</v>
      </c>
      <c r="I238" s="579">
        <v>0.254</v>
      </c>
      <c r="J238" s="580">
        <f t="shared" si="16"/>
        <v>20.580000000000002</v>
      </c>
      <c r="K238" s="579">
        <v>0.248</v>
      </c>
      <c r="L238" s="580">
        <f t="shared" si="17"/>
        <v>20.09</v>
      </c>
      <c r="M238" s="582"/>
      <c r="N238" s="575">
        <f t="shared" si="18"/>
        <v>0</v>
      </c>
      <c r="O238" s="576">
        <f t="shared" si="19"/>
        <v>0</v>
      </c>
    </row>
    <row r="239" spans="1:15" ht="15.75" x14ac:dyDescent="0.2">
      <c r="A239" s="585"/>
      <c r="B239" s="577" t="s">
        <v>7462</v>
      </c>
      <c r="C239" s="622" t="s">
        <v>7674</v>
      </c>
      <c r="D239" s="578" t="s">
        <v>7354</v>
      </c>
      <c r="E239" s="578" t="s">
        <v>1118</v>
      </c>
      <c r="F239" s="568" t="s">
        <v>7998</v>
      </c>
      <c r="G239" s="568"/>
      <c r="H239" s="588">
        <v>600</v>
      </c>
      <c r="I239" s="579">
        <v>0.191</v>
      </c>
      <c r="J239" s="580">
        <f t="shared" si="16"/>
        <v>15.48</v>
      </c>
      <c r="K239" s="579">
        <v>0.185</v>
      </c>
      <c r="L239" s="580">
        <f t="shared" si="17"/>
        <v>14.99</v>
      </c>
      <c r="M239" s="582"/>
      <c r="N239" s="575">
        <f t="shared" si="18"/>
        <v>0</v>
      </c>
      <c r="O239" s="576">
        <f t="shared" si="19"/>
        <v>0</v>
      </c>
    </row>
    <row r="240" spans="1:15" ht="15.75" x14ac:dyDescent="0.2">
      <c r="A240" s="585"/>
      <c r="B240" s="577" t="s">
        <v>7462</v>
      </c>
      <c r="C240" s="622" t="s">
        <v>7675</v>
      </c>
      <c r="D240" s="578" t="s">
        <v>7354</v>
      </c>
      <c r="E240" s="578" t="s">
        <v>1118</v>
      </c>
      <c r="F240" s="568" t="s">
        <v>7998</v>
      </c>
      <c r="G240" s="568"/>
      <c r="H240" s="588">
        <v>600</v>
      </c>
      <c r="I240" s="579">
        <v>0.19600000000000001</v>
      </c>
      <c r="J240" s="580">
        <f t="shared" si="16"/>
        <v>15.879999999999999</v>
      </c>
      <c r="K240" s="579">
        <v>0.191</v>
      </c>
      <c r="L240" s="580">
        <f t="shared" si="17"/>
        <v>15.48</v>
      </c>
      <c r="M240" s="582"/>
      <c r="N240" s="575">
        <f t="shared" si="18"/>
        <v>0</v>
      </c>
      <c r="O240" s="576">
        <f t="shared" si="19"/>
        <v>0</v>
      </c>
    </row>
    <row r="241" spans="1:15" ht="15.75" x14ac:dyDescent="0.2">
      <c r="A241" s="589"/>
      <c r="B241" s="577" t="s">
        <v>7377</v>
      </c>
      <c r="C241" s="622" t="s">
        <v>7676</v>
      </c>
      <c r="D241" s="578" t="s">
        <v>4046</v>
      </c>
      <c r="E241" s="578" t="s">
        <v>7677</v>
      </c>
      <c r="F241" s="568" t="s">
        <v>7998</v>
      </c>
      <c r="G241" s="586"/>
      <c r="H241" s="588">
        <v>600</v>
      </c>
      <c r="I241" s="579">
        <v>0.254</v>
      </c>
      <c r="J241" s="580">
        <f t="shared" si="16"/>
        <v>20.580000000000002</v>
      </c>
      <c r="K241" s="579">
        <v>0.248</v>
      </c>
      <c r="L241" s="580">
        <f t="shared" si="17"/>
        <v>20.09</v>
      </c>
      <c r="M241" s="582"/>
      <c r="N241" s="575">
        <f t="shared" si="18"/>
        <v>0</v>
      </c>
      <c r="O241" s="576">
        <f t="shared" si="19"/>
        <v>0</v>
      </c>
    </row>
    <row r="242" spans="1:15" ht="15.75" x14ac:dyDescent="0.2">
      <c r="A242" s="589"/>
      <c r="B242" s="577" t="s">
        <v>7377</v>
      </c>
      <c r="C242" s="622" t="s">
        <v>7678</v>
      </c>
      <c r="D242" s="578" t="s">
        <v>7352</v>
      </c>
      <c r="E242" s="578" t="s">
        <v>56</v>
      </c>
      <c r="F242" s="568" t="s">
        <v>7998</v>
      </c>
      <c r="G242" s="586"/>
      <c r="H242" s="588">
        <v>600</v>
      </c>
      <c r="I242" s="579">
        <v>0.20799999999999999</v>
      </c>
      <c r="J242" s="580">
        <f t="shared" si="16"/>
        <v>16.850000000000001</v>
      </c>
      <c r="K242" s="579">
        <v>0.20200000000000001</v>
      </c>
      <c r="L242" s="580">
        <f t="shared" si="17"/>
        <v>16.37</v>
      </c>
      <c r="M242" s="582"/>
      <c r="N242" s="575">
        <f t="shared" si="18"/>
        <v>0</v>
      </c>
      <c r="O242" s="576">
        <f t="shared" si="19"/>
        <v>0</v>
      </c>
    </row>
    <row r="243" spans="1:15" ht="15.75" x14ac:dyDescent="0.2">
      <c r="A243" s="585"/>
      <c r="B243" s="577" t="s">
        <v>7359</v>
      </c>
      <c r="C243" s="622" t="s">
        <v>7679</v>
      </c>
      <c r="D243" s="578" t="s">
        <v>7369</v>
      </c>
      <c r="E243" s="578" t="s">
        <v>7381</v>
      </c>
      <c r="F243" s="568" t="s">
        <v>7998</v>
      </c>
      <c r="G243" s="568"/>
      <c r="H243" s="588">
        <v>600</v>
      </c>
      <c r="I243" s="579">
        <v>0.22500000000000001</v>
      </c>
      <c r="J243" s="580">
        <f t="shared" si="16"/>
        <v>18.23</v>
      </c>
      <c r="K243" s="579">
        <v>0.219</v>
      </c>
      <c r="L243" s="580">
        <f t="shared" si="17"/>
        <v>17.740000000000002</v>
      </c>
      <c r="M243" s="582"/>
      <c r="N243" s="575">
        <f t="shared" si="18"/>
        <v>0</v>
      </c>
      <c r="O243" s="576">
        <f t="shared" si="19"/>
        <v>0</v>
      </c>
    </row>
    <row r="244" spans="1:15" ht="15.75" x14ac:dyDescent="0.2">
      <c r="A244" s="585"/>
      <c r="B244" s="577" t="s">
        <v>7346</v>
      </c>
      <c r="C244" s="622" t="s">
        <v>7680</v>
      </c>
      <c r="D244" s="578" t="s">
        <v>7375</v>
      </c>
      <c r="E244" s="578" t="s">
        <v>7681</v>
      </c>
      <c r="F244" s="568" t="s">
        <v>7998</v>
      </c>
      <c r="G244" s="568"/>
      <c r="H244" s="588">
        <v>600</v>
      </c>
      <c r="I244" s="579">
        <v>0.191</v>
      </c>
      <c r="J244" s="580">
        <f t="shared" si="16"/>
        <v>15.48</v>
      </c>
      <c r="K244" s="579">
        <v>0.185</v>
      </c>
      <c r="L244" s="580">
        <f t="shared" si="17"/>
        <v>14.99</v>
      </c>
      <c r="M244" s="582"/>
      <c r="N244" s="575">
        <f t="shared" si="18"/>
        <v>0</v>
      </c>
      <c r="O244" s="576">
        <f t="shared" si="19"/>
        <v>0</v>
      </c>
    </row>
    <row r="245" spans="1:15" ht="15.75" x14ac:dyDescent="0.2">
      <c r="A245" s="585"/>
      <c r="B245" s="577" t="s">
        <v>7462</v>
      </c>
      <c r="C245" s="622" t="s">
        <v>7682</v>
      </c>
      <c r="D245" s="578" t="s">
        <v>4045</v>
      </c>
      <c r="E245" s="578" t="s">
        <v>329</v>
      </c>
      <c r="F245" s="568" t="s">
        <v>7998</v>
      </c>
      <c r="G245" s="568"/>
      <c r="H245" s="588">
        <v>600</v>
      </c>
      <c r="I245" s="579">
        <v>0.20200000000000001</v>
      </c>
      <c r="J245" s="580">
        <f t="shared" si="16"/>
        <v>16.37</v>
      </c>
      <c r="K245" s="579">
        <v>0.19600000000000001</v>
      </c>
      <c r="L245" s="580">
        <f t="shared" si="17"/>
        <v>15.879999999999999</v>
      </c>
      <c r="M245" s="582"/>
      <c r="N245" s="575">
        <f t="shared" si="18"/>
        <v>0</v>
      </c>
      <c r="O245" s="576">
        <f t="shared" si="19"/>
        <v>0</v>
      </c>
    </row>
    <row r="246" spans="1:15" ht="15.75" x14ac:dyDescent="0.2">
      <c r="A246" s="585"/>
      <c r="B246" s="577" t="s">
        <v>7346</v>
      </c>
      <c r="C246" s="622" t="s">
        <v>7683</v>
      </c>
      <c r="D246" s="578" t="s">
        <v>7375</v>
      </c>
      <c r="E246" s="578" t="s">
        <v>7684</v>
      </c>
      <c r="F246" s="568" t="s">
        <v>7998</v>
      </c>
      <c r="G246" s="568"/>
      <c r="H246" s="588">
        <v>600</v>
      </c>
      <c r="I246" s="579">
        <v>0.17299999999999999</v>
      </c>
      <c r="J246" s="580">
        <f t="shared" si="16"/>
        <v>14.02</v>
      </c>
      <c r="K246" s="579">
        <v>0.16800000000000001</v>
      </c>
      <c r="L246" s="580">
        <f t="shared" si="17"/>
        <v>13.61</v>
      </c>
      <c r="M246" s="582"/>
      <c r="N246" s="575">
        <f t="shared" si="18"/>
        <v>0</v>
      </c>
      <c r="O246" s="576">
        <f t="shared" si="19"/>
        <v>0</v>
      </c>
    </row>
    <row r="247" spans="1:15" ht="15.75" x14ac:dyDescent="0.2">
      <c r="A247" s="589"/>
      <c r="B247" s="577" t="s">
        <v>7377</v>
      </c>
      <c r="C247" s="622" t="s">
        <v>7685</v>
      </c>
      <c r="D247" s="578" t="s">
        <v>7518</v>
      </c>
      <c r="E247" s="578" t="s">
        <v>7406</v>
      </c>
      <c r="F247" s="568" t="s">
        <v>7998</v>
      </c>
      <c r="G247" s="586"/>
      <c r="H247" s="588">
        <v>600</v>
      </c>
      <c r="I247" s="579">
        <v>0.254</v>
      </c>
      <c r="J247" s="580">
        <f t="shared" si="16"/>
        <v>20.580000000000002</v>
      </c>
      <c r="K247" s="579">
        <v>0.248</v>
      </c>
      <c r="L247" s="580">
        <f t="shared" si="17"/>
        <v>20.09</v>
      </c>
      <c r="M247" s="582"/>
      <c r="N247" s="575">
        <f t="shared" si="18"/>
        <v>0</v>
      </c>
      <c r="O247" s="576">
        <f t="shared" si="19"/>
        <v>0</v>
      </c>
    </row>
    <row r="248" spans="1:15" ht="15.75" x14ac:dyDescent="0.2">
      <c r="A248" s="589"/>
      <c r="B248" s="577" t="s">
        <v>7346</v>
      </c>
      <c r="C248" s="622" t="s">
        <v>7686</v>
      </c>
      <c r="D248" s="578" t="s">
        <v>7369</v>
      </c>
      <c r="E248" s="578" t="s">
        <v>7381</v>
      </c>
      <c r="F248" s="568" t="s">
        <v>7998</v>
      </c>
      <c r="G248" s="586"/>
      <c r="H248" s="588">
        <v>600</v>
      </c>
      <c r="I248" s="579">
        <v>0.214</v>
      </c>
      <c r="J248" s="580">
        <f t="shared" si="16"/>
        <v>17.34</v>
      </c>
      <c r="K248" s="579">
        <v>0.20799999999999999</v>
      </c>
      <c r="L248" s="580">
        <f t="shared" si="17"/>
        <v>16.850000000000001</v>
      </c>
      <c r="M248" s="582"/>
      <c r="N248" s="575">
        <f t="shared" si="18"/>
        <v>0</v>
      </c>
      <c r="O248" s="576">
        <f t="shared" si="19"/>
        <v>0</v>
      </c>
    </row>
    <row r="249" spans="1:15" ht="15.75" x14ac:dyDescent="0.2">
      <c r="A249" s="585"/>
      <c r="B249" s="577" t="s">
        <v>7346</v>
      </c>
      <c r="C249" s="622" t="s">
        <v>7687</v>
      </c>
      <c r="D249" s="578" t="s">
        <v>7369</v>
      </c>
      <c r="E249" s="578" t="s">
        <v>7688</v>
      </c>
      <c r="F249" s="568" t="s">
        <v>7998</v>
      </c>
      <c r="G249" s="568"/>
      <c r="H249" s="588">
        <v>600</v>
      </c>
      <c r="I249" s="579">
        <v>0.214</v>
      </c>
      <c r="J249" s="580">
        <f t="shared" si="16"/>
        <v>17.34</v>
      </c>
      <c r="K249" s="579">
        <v>0.20799999999999999</v>
      </c>
      <c r="L249" s="580">
        <f t="shared" si="17"/>
        <v>16.850000000000001</v>
      </c>
      <c r="M249" s="582"/>
      <c r="N249" s="575">
        <f t="shared" si="18"/>
        <v>0</v>
      </c>
      <c r="O249" s="576">
        <f t="shared" si="19"/>
        <v>0</v>
      </c>
    </row>
    <row r="250" spans="1:15" ht="15.75" x14ac:dyDescent="0.2">
      <c r="A250" s="585"/>
      <c r="B250" s="577" t="s">
        <v>7377</v>
      </c>
      <c r="C250" s="622" t="s">
        <v>7689</v>
      </c>
      <c r="D250" s="578" t="s">
        <v>4045</v>
      </c>
      <c r="E250" s="578" t="s">
        <v>329</v>
      </c>
      <c r="F250" s="568" t="s">
        <v>7998</v>
      </c>
      <c r="G250" s="568"/>
      <c r="H250" s="588">
        <v>600</v>
      </c>
      <c r="I250" s="579">
        <v>0.22500000000000001</v>
      </c>
      <c r="J250" s="580">
        <f t="shared" si="16"/>
        <v>18.23</v>
      </c>
      <c r="K250" s="579">
        <v>0.219</v>
      </c>
      <c r="L250" s="580">
        <f t="shared" si="17"/>
        <v>17.740000000000002</v>
      </c>
      <c r="M250" s="582"/>
      <c r="N250" s="575">
        <f t="shared" si="18"/>
        <v>0</v>
      </c>
      <c r="O250" s="576">
        <f t="shared" si="19"/>
        <v>0</v>
      </c>
    </row>
    <row r="251" spans="1:15" ht="15.75" x14ac:dyDescent="0.2">
      <c r="A251" s="585"/>
      <c r="B251" s="577" t="s">
        <v>7346</v>
      </c>
      <c r="C251" s="622" t="s">
        <v>7690</v>
      </c>
      <c r="D251" s="578" t="s">
        <v>7587</v>
      </c>
      <c r="E251" s="578" t="s">
        <v>7600</v>
      </c>
      <c r="F251" s="568" t="s">
        <v>7998</v>
      </c>
      <c r="G251" s="568"/>
      <c r="H251" s="588">
        <v>600</v>
      </c>
      <c r="I251" s="579">
        <v>0.19600000000000001</v>
      </c>
      <c r="J251" s="580">
        <f t="shared" si="16"/>
        <v>15.879999999999999</v>
      </c>
      <c r="K251" s="579">
        <v>0.191</v>
      </c>
      <c r="L251" s="580">
        <f t="shared" si="17"/>
        <v>15.48</v>
      </c>
      <c r="M251" s="582"/>
      <c r="N251" s="575">
        <f t="shared" si="18"/>
        <v>0</v>
      </c>
      <c r="O251" s="576">
        <f t="shared" si="19"/>
        <v>0</v>
      </c>
    </row>
    <row r="252" spans="1:15" ht="15.75" x14ac:dyDescent="0.2">
      <c r="A252" s="585"/>
      <c r="B252" s="577" t="s">
        <v>7346</v>
      </c>
      <c r="C252" s="622" t="s">
        <v>7691</v>
      </c>
      <c r="D252" s="578" t="s">
        <v>4044</v>
      </c>
      <c r="E252" s="578" t="s">
        <v>7692</v>
      </c>
      <c r="F252" s="568" t="s">
        <v>7998</v>
      </c>
      <c r="G252" s="568"/>
      <c r="H252" s="588">
        <v>600</v>
      </c>
      <c r="I252" s="579">
        <v>0.20200000000000001</v>
      </c>
      <c r="J252" s="580">
        <f t="shared" si="16"/>
        <v>16.37</v>
      </c>
      <c r="K252" s="579">
        <v>0.19600000000000001</v>
      </c>
      <c r="L252" s="580">
        <f t="shared" si="17"/>
        <v>15.879999999999999</v>
      </c>
      <c r="M252" s="582"/>
      <c r="N252" s="575">
        <f t="shared" si="18"/>
        <v>0</v>
      </c>
      <c r="O252" s="576">
        <f t="shared" si="19"/>
        <v>0</v>
      </c>
    </row>
    <row r="253" spans="1:15" ht="15.75" x14ac:dyDescent="0.2">
      <c r="A253" s="589"/>
      <c r="B253" s="577" t="s">
        <v>7346</v>
      </c>
      <c r="C253" s="622" t="s">
        <v>7693</v>
      </c>
      <c r="D253" s="578" t="s">
        <v>7559</v>
      </c>
      <c r="E253" s="578" t="s">
        <v>7381</v>
      </c>
      <c r="F253" s="568" t="s">
        <v>7998</v>
      </c>
      <c r="G253" s="586"/>
      <c r="H253" s="588">
        <v>600</v>
      </c>
      <c r="I253" s="579">
        <v>0.23699999999999999</v>
      </c>
      <c r="J253" s="580">
        <f t="shared" si="16"/>
        <v>19.200000000000003</v>
      </c>
      <c r="K253" s="579">
        <v>0.23100000000000001</v>
      </c>
      <c r="L253" s="580">
        <f t="shared" si="17"/>
        <v>18.720000000000002</v>
      </c>
      <c r="M253" s="582"/>
      <c r="N253" s="575">
        <f t="shared" si="18"/>
        <v>0</v>
      </c>
      <c r="O253" s="576">
        <f t="shared" si="19"/>
        <v>0</v>
      </c>
    </row>
    <row r="254" spans="1:15" ht="15.75" x14ac:dyDescent="0.2">
      <c r="A254" s="585"/>
      <c r="B254" s="577" t="s">
        <v>7346</v>
      </c>
      <c r="C254" s="622" t="s">
        <v>7694</v>
      </c>
      <c r="D254" s="578" t="s">
        <v>7639</v>
      </c>
      <c r="E254" s="578" t="s">
        <v>7695</v>
      </c>
      <c r="F254" s="568" t="s">
        <v>7998</v>
      </c>
      <c r="G254" s="568"/>
      <c r="H254" s="588">
        <v>600</v>
      </c>
      <c r="I254" s="579">
        <v>0.22500000000000001</v>
      </c>
      <c r="J254" s="580">
        <f t="shared" si="16"/>
        <v>18.23</v>
      </c>
      <c r="K254" s="579">
        <v>0.219</v>
      </c>
      <c r="L254" s="580">
        <f t="shared" si="17"/>
        <v>17.740000000000002</v>
      </c>
      <c r="M254" s="582"/>
      <c r="N254" s="575">
        <f t="shared" si="18"/>
        <v>0</v>
      </c>
      <c r="O254" s="576">
        <f t="shared" si="19"/>
        <v>0</v>
      </c>
    </row>
    <row r="255" spans="1:15" ht="15.75" x14ac:dyDescent="0.2">
      <c r="A255" s="585"/>
      <c r="B255" s="577" t="s">
        <v>7359</v>
      </c>
      <c r="C255" s="622" t="s">
        <v>7696</v>
      </c>
      <c r="D255" s="578" t="s">
        <v>4045</v>
      </c>
      <c r="E255" s="578" t="s">
        <v>329</v>
      </c>
      <c r="F255" s="568" t="s">
        <v>7998</v>
      </c>
      <c r="G255" s="568"/>
      <c r="H255" s="588">
        <v>900</v>
      </c>
      <c r="I255" s="579">
        <v>0.32</v>
      </c>
      <c r="J255" s="580">
        <f t="shared" si="16"/>
        <v>25.92</v>
      </c>
      <c r="K255" s="579">
        <v>0.314</v>
      </c>
      <c r="L255" s="580">
        <f t="shared" si="17"/>
        <v>25.44</v>
      </c>
      <c r="M255" s="582"/>
      <c r="N255" s="575">
        <f t="shared" si="18"/>
        <v>0</v>
      </c>
      <c r="O255" s="576">
        <f t="shared" si="19"/>
        <v>0</v>
      </c>
    </row>
    <row r="256" spans="1:15" ht="15.75" x14ac:dyDescent="0.2">
      <c r="A256" s="585"/>
      <c r="B256" s="577" t="s">
        <v>7346</v>
      </c>
      <c r="C256" s="622" t="s">
        <v>7697</v>
      </c>
      <c r="D256" s="578" t="s">
        <v>4045</v>
      </c>
      <c r="E256" s="578" t="s">
        <v>329</v>
      </c>
      <c r="F256" s="568" t="s">
        <v>7998</v>
      </c>
      <c r="G256" s="568"/>
      <c r="H256" s="588">
        <v>600</v>
      </c>
      <c r="I256" s="579">
        <v>0.214</v>
      </c>
      <c r="J256" s="580">
        <f t="shared" si="16"/>
        <v>17.34</v>
      </c>
      <c r="K256" s="579">
        <v>0.20799999999999999</v>
      </c>
      <c r="L256" s="580">
        <f t="shared" si="17"/>
        <v>16.850000000000001</v>
      </c>
      <c r="M256" s="582"/>
      <c r="N256" s="575">
        <f t="shared" si="18"/>
        <v>0</v>
      </c>
      <c r="O256" s="576">
        <f t="shared" si="19"/>
        <v>0</v>
      </c>
    </row>
    <row r="257" spans="1:15" ht="15.75" x14ac:dyDescent="0.2">
      <c r="A257" s="585"/>
      <c r="B257" s="577" t="s">
        <v>7359</v>
      </c>
      <c r="C257" s="622" t="s">
        <v>7698</v>
      </c>
      <c r="D257" s="578" t="s">
        <v>7348</v>
      </c>
      <c r="E257" s="578" t="s">
        <v>7699</v>
      </c>
      <c r="F257" s="568" t="s">
        <v>7998</v>
      </c>
      <c r="G257" s="568"/>
      <c r="H257" s="588">
        <v>600</v>
      </c>
      <c r="I257" s="579">
        <v>0.214</v>
      </c>
      <c r="J257" s="580">
        <f t="shared" si="16"/>
        <v>17.34</v>
      </c>
      <c r="K257" s="579">
        <v>0.20799999999999999</v>
      </c>
      <c r="L257" s="580">
        <f t="shared" si="17"/>
        <v>16.850000000000001</v>
      </c>
      <c r="M257" s="582"/>
      <c r="N257" s="575">
        <f t="shared" si="18"/>
        <v>0</v>
      </c>
      <c r="O257" s="576">
        <f t="shared" si="19"/>
        <v>0</v>
      </c>
    </row>
    <row r="258" spans="1:15" ht="15.75" x14ac:dyDescent="0.2">
      <c r="A258" s="585"/>
      <c r="B258" s="577" t="s">
        <v>7346</v>
      </c>
      <c r="C258" s="622" t="s">
        <v>7700</v>
      </c>
      <c r="D258" s="578" t="s">
        <v>4044</v>
      </c>
      <c r="E258" s="578" t="s">
        <v>81</v>
      </c>
      <c r="F258" s="568" t="s">
        <v>7998</v>
      </c>
      <c r="G258" s="568"/>
      <c r="H258" s="588">
        <v>600</v>
      </c>
      <c r="I258" s="579">
        <v>0.17899999999999999</v>
      </c>
      <c r="J258" s="580">
        <f t="shared" si="16"/>
        <v>14.5</v>
      </c>
      <c r="K258" s="579">
        <v>0.17299999999999999</v>
      </c>
      <c r="L258" s="580">
        <f t="shared" si="17"/>
        <v>14.02</v>
      </c>
      <c r="M258" s="582"/>
      <c r="N258" s="575">
        <f t="shared" si="18"/>
        <v>0</v>
      </c>
      <c r="O258" s="576">
        <f t="shared" si="19"/>
        <v>0</v>
      </c>
    </row>
    <row r="259" spans="1:15" ht="15.75" x14ac:dyDescent="0.2">
      <c r="A259" s="585"/>
      <c r="B259" s="577" t="s">
        <v>7346</v>
      </c>
      <c r="C259" s="622" t="s">
        <v>7701</v>
      </c>
      <c r="D259" s="578" t="s">
        <v>7369</v>
      </c>
      <c r="E259" s="578" t="s">
        <v>7381</v>
      </c>
      <c r="F259" s="568" t="s">
        <v>7998</v>
      </c>
      <c r="G259" s="568"/>
      <c r="H259" s="588">
        <v>600</v>
      </c>
      <c r="I259" s="579">
        <v>0.214</v>
      </c>
      <c r="J259" s="580">
        <f t="shared" si="16"/>
        <v>17.34</v>
      </c>
      <c r="K259" s="579">
        <v>0.20799999999999999</v>
      </c>
      <c r="L259" s="580">
        <f t="shared" si="17"/>
        <v>16.850000000000001</v>
      </c>
      <c r="M259" s="582"/>
      <c r="N259" s="575">
        <f t="shared" si="18"/>
        <v>0</v>
      </c>
      <c r="O259" s="576">
        <f t="shared" si="19"/>
        <v>0</v>
      </c>
    </row>
    <row r="260" spans="1:15" ht="15.75" x14ac:dyDescent="0.2">
      <c r="A260" s="585"/>
      <c r="B260" s="577" t="s">
        <v>7377</v>
      </c>
      <c r="C260" s="622" t="s">
        <v>7702</v>
      </c>
      <c r="D260" s="578" t="s">
        <v>4044</v>
      </c>
      <c r="E260" s="578" t="s">
        <v>81</v>
      </c>
      <c r="F260" s="568" t="s">
        <v>7998</v>
      </c>
      <c r="G260" s="568"/>
      <c r="H260" s="588">
        <v>600</v>
      </c>
      <c r="I260" s="579">
        <v>0.248</v>
      </c>
      <c r="J260" s="580">
        <f t="shared" si="16"/>
        <v>20.09</v>
      </c>
      <c r="K260" s="579">
        <v>0.24199999999999999</v>
      </c>
      <c r="L260" s="580">
        <f t="shared" si="17"/>
        <v>19.610000000000003</v>
      </c>
      <c r="M260" s="582"/>
      <c r="N260" s="575">
        <f t="shared" si="18"/>
        <v>0</v>
      </c>
      <c r="O260" s="576">
        <f t="shared" si="19"/>
        <v>0</v>
      </c>
    </row>
    <row r="261" spans="1:15" ht="15.75" x14ac:dyDescent="0.2">
      <c r="A261" s="585"/>
      <c r="B261" s="577" t="s">
        <v>7346</v>
      </c>
      <c r="C261" s="622" t="s">
        <v>7703</v>
      </c>
      <c r="D261" s="578" t="s">
        <v>4046</v>
      </c>
      <c r="E261" s="578" t="s">
        <v>311</v>
      </c>
      <c r="F261" s="568" t="s">
        <v>7998</v>
      </c>
      <c r="G261" s="568"/>
      <c r="H261" s="588">
        <v>600</v>
      </c>
      <c r="I261" s="579">
        <v>0.191</v>
      </c>
      <c r="J261" s="580">
        <f t="shared" si="16"/>
        <v>15.48</v>
      </c>
      <c r="K261" s="579">
        <v>0.185</v>
      </c>
      <c r="L261" s="580">
        <f t="shared" si="17"/>
        <v>14.99</v>
      </c>
      <c r="M261" s="582"/>
      <c r="N261" s="575">
        <f t="shared" si="18"/>
        <v>0</v>
      </c>
      <c r="O261" s="576">
        <f t="shared" si="19"/>
        <v>0</v>
      </c>
    </row>
    <row r="262" spans="1:15" ht="15.75" x14ac:dyDescent="0.2">
      <c r="A262" s="585"/>
      <c r="B262" s="577" t="s">
        <v>7346</v>
      </c>
      <c r="C262" s="622" t="s">
        <v>7704</v>
      </c>
      <c r="D262" s="578" t="s">
        <v>7587</v>
      </c>
      <c r="E262" s="578" t="s">
        <v>7600</v>
      </c>
      <c r="F262" s="568" t="s">
        <v>7998</v>
      </c>
      <c r="G262" s="568"/>
      <c r="H262" s="588">
        <v>600</v>
      </c>
      <c r="I262" s="579">
        <v>0.19600000000000001</v>
      </c>
      <c r="J262" s="580">
        <f t="shared" si="16"/>
        <v>15.879999999999999</v>
      </c>
      <c r="K262" s="579">
        <v>0.191</v>
      </c>
      <c r="L262" s="580">
        <f t="shared" si="17"/>
        <v>15.48</v>
      </c>
      <c r="M262" s="582"/>
      <c r="N262" s="575">
        <f t="shared" si="18"/>
        <v>0</v>
      </c>
      <c r="O262" s="576">
        <f t="shared" si="19"/>
        <v>0</v>
      </c>
    </row>
    <row r="263" spans="1:15" ht="15.75" x14ac:dyDescent="0.2">
      <c r="A263" s="585"/>
      <c r="B263" s="577" t="s">
        <v>7346</v>
      </c>
      <c r="C263" s="622" t="s">
        <v>7705</v>
      </c>
      <c r="D263" s="578" t="s">
        <v>7375</v>
      </c>
      <c r="E263" s="578" t="s">
        <v>7706</v>
      </c>
      <c r="F263" s="568" t="s">
        <v>7998</v>
      </c>
      <c r="G263" s="568"/>
      <c r="H263" s="588">
        <v>600</v>
      </c>
      <c r="I263" s="579">
        <v>0.19600000000000001</v>
      </c>
      <c r="J263" s="580">
        <f t="shared" si="16"/>
        <v>15.879999999999999</v>
      </c>
      <c r="K263" s="579">
        <v>0.191</v>
      </c>
      <c r="L263" s="580">
        <f t="shared" si="17"/>
        <v>15.48</v>
      </c>
      <c r="M263" s="582"/>
      <c r="N263" s="575">
        <f t="shared" si="18"/>
        <v>0</v>
      </c>
      <c r="O263" s="576">
        <f t="shared" si="19"/>
        <v>0</v>
      </c>
    </row>
    <row r="264" spans="1:15" ht="15.75" x14ac:dyDescent="0.2">
      <c r="A264" s="585"/>
      <c r="B264" s="577" t="s">
        <v>7346</v>
      </c>
      <c r="C264" s="622" t="s">
        <v>7707</v>
      </c>
      <c r="D264" s="578" t="s">
        <v>7369</v>
      </c>
      <c r="E264" s="578" t="s">
        <v>7381</v>
      </c>
      <c r="F264" s="568" t="s">
        <v>7998</v>
      </c>
      <c r="G264" s="568"/>
      <c r="H264" s="588">
        <v>600</v>
      </c>
      <c r="I264" s="579">
        <v>0.16200000000000001</v>
      </c>
      <c r="J264" s="580">
        <f t="shared" si="16"/>
        <v>13.129999999999999</v>
      </c>
      <c r="K264" s="579">
        <v>0.156</v>
      </c>
      <c r="L264" s="580">
        <f t="shared" si="17"/>
        <v>12.64</v>
      </c>
      <c r="M264" s="582"/>
      <c r="N264" s="575">
        <f t="shared" si="18"/>
        <v>0</v>
      </c>
      <c r="O264" s="576">
        <f t="shared" si="19"/>
        <v>0</v>
      </c>
    </row>
    <row r="265" spans="1:15" ht="15.75" x14ac:dyDescent="0.2">
      <c r="A265" s="585"/>
      <c r="B265" s="577" t="s">
        <v>7346</v>
      </c>
      <c r="C265" s="622" t="s">
        <v>7708</v>
      </c>
      <c r="D265" s="578" t="s">
        <v>7354</v>
      </c>
      <c r="E265" s="578" t="s">
        <v>1118</v>
      </c>
      <c r="F265" s="568" t="s">
        <v>7998</v>
      </c>
      <c r="G265" s="568"/>
      <c r="H265" s="588">
        <v>600</v>
      </c>
      <c r="I265" s="579">
        <v>0.17299999999999999</v>
      </c>
      <c r="J265" s="580">
        <f t="shared" si="16"/>
        <v>14.02</v>
      </c>
      <c r="K265" s="579">
        <v>0.16800000000000001</v>
      </c>
      <c r="L265" s="580">
        <f t="shared" si="17"/>
        <v>13.61</v>
      </c>
      <c r="M265" s="582"/>
      <c r="N265" s="575">
        <f t="shared" si="18"/>
        <v>0</v>
      </c>
      <c r="O265" s="576">
        <f t="shared" si="19"/>
        <v>0</v>
      </c>
    </row>
    <row r="266" spans="1:15" ht="15.75" x14ac:dyDescent="0.2">
      <c r="A266" s="585"/>
      <c r="B266" s="577" t="s">
        <v>7346</v>
      </c>
      <c r="C266" s="622" t="s">
        <v>7709</v>
      </c>
      <c r="D266" s="578" t="s">
        <v>7375</v>
      </c>
      <c r="E266" s="578" t="s">
        <v>7710</v>
      </c>
      <c r="F266" s="568" t="s">
        <v>7998</v>
      </c>
      <c r="G266" s="568"/>
      <c r="H266" s="588">
        <v>600</v>
      </c>
      <c r="I266" s="579">
        <v>0.22500000000000001</v>
      </c>
      <c r="J266" s="580">
        <f t="shared" si="16"/>
        <v>18.23</v>
      </c>
      <c r="K266" s="579">
        <v>0.219</v>
      </c>
      <c r="L266" s="580">
        <f t="shared" si="17"/>
        <v>17.740000000000002</v>
      </c>
      <c r="M266" s="582"/>
      <c r="N266" s="575">
        <f t="shared" si="18"/>
        <v>0</v>
      </c>
      <c r="O266" s="576">
        <f t="shared" si="19"/>
        <v>0</v>
      </c>
    </row>
    <row r="267" spans="1:15" ht="15.75" x14ac:dyDescent="0.2">
      <c r="A267" s="585"/>
      <c r="B267" s="577" t="s">
        <v>7377</v>
      </c>
      <c r="C267" s="622" t="s">
        <v>7711</v>
      </c>
      <c r="D267" s="578" t="s">
        <v>7369</v>
      </c>
      <c r="E267" s="578" t="s">
        <v>7712</v>
      </c>
      <c r="F267" s="568" t="s">
        <v>7998</v>
      </c>
      <c r="G267" s="568"/>
      <c r="H267" s="588">
        <v>600</v>
      </c>
      <c r="I267" s="579">
        <v>0.23100000000000001</v>
      </c>
      <c r="J267" s="580">
        <f t="shared" si="16"/>
        <v>18.720000000000002</v>
      </c>
      <c r="K267" s="579">
        <v>0.22500000000000001</v>
      </c>
      <c r="L267" s="580">
        <f t="shared" si="17"/>
        <v>18.23</v>
      </c>
      <c r="M267" s="582"/>
      <c r="N267" s="575">
        <f t="shared" si="18"/>
        <v>0</v>
      </c>
      <c r="O267" s="576">
        <f t="shared" si="19"/>
        <v>0</v>
      </c>
    </row>
    <row r="268" spans="1:15" ht="15.75" x14ac:dyDescent="0.2">
      <c r="A268" s="585"/>
      <c r="B268" s="577" t="s">
        <v>7346</v>
      </c>
      <c r="C268" s="622" t="s">
        <v>7713</v>
      </c>
      <c r="D268" s="578" t="s">
        <v>7361</v>
      </c>
      <c r="E268" s="578" t="s">
        <v>7714</v>
      </c>
      <c r="F268" s="568" t="s">
        <v>7998</v>
      </c>
      <c r="G268" s="568"/>
      <c r="H268" s="588">
        <v>600</v>
      </c>
      <c r="I268" s="579">
        <v>0.19600000000000001</v>
      </c>
      <c r="J268" s="580">
        <f t="shared" si="16"/>
        <v>15.879999999999999</v>
      </c>
      <c r="K268" s="579">
        <v>0.191</v>
      </c>
      <c r="L268" s="580">
        <f t="shared" si="17"/>
        <v>15.48</v>
      </c>
      <c r="M268" s="582"/>
      <c r="N268" s="575">
        <f t="shared" si="18"/>
        <v>0</v>
      </c>
      <c r="O268" s="576">
        <f t="shared" si="19"/>
        <v>0</v>
      </c>
    </row>
    <row r="269" spans="1:15" ht="15.75" x14ac:dyDescent="0.2">
      <c r="A269" s="585"/>
      <c r="B269" s="577" t="s">
        <v>7346</v>
      </c>
      <c r="C269" s="622" t="s">
        <v>7715</v>
      </c>
      <c r="D269" s="578" t="s">
        <v>4046</v>
      </c>
      <c r="E269" s="578" t="s">
        <v>311</v>
      </c>
      <c r="F269" s="568" t="s">
        <v>7998</v>
      </c>
      <c r="G269" s="568"/>
      <c r="H269" s="588">
        <v>600</v>
      </c>
      <c r="I269" s="579">
        <v>0.17899999999999999</v>
      </c>
      <c r="J269" s="580">
        <f t="shared" si="16"/>
        <v>14.5</v>
      </c>
      <c r="K269" s="579">
        <v>0.17299999999999999</v>
      </c>
      <c r="L269" s="580">
        <f t="shared" si="17"/>
        <v>14.02</v>
      </c>
      <c r="M269" s="582"/>
      <c r="N269" s="575">
        <f t="shared" si="18"/>
        <v>0</v>
      </c>
      <c r="O269" s="576">
        <f t="shared" si="19"/>
        <v>0</v>
      </c>
    </row>
    <row r="270" spans="1:15" ht="15.75" x14ac:dyDescent="0.2">
      <c r="A270" s="585"/>
      <c r="B270" s="577" t="s">
        <v>7346</v>
      </c>
      <c r="C270" s="622" t="s">
        <v>7716</v>
      </c>
      <c r="D270" s="578" t="s">
        <v>7538</v>
      </c>
      <c r="E270" s="578" t="s">
        <v>7564</v>
      </c>
      <c r="F270" s="568" t="s">
        <v>7998</v>
      </c>
      <c r="G270" s="568"/>
      <c r="H270" s="588">
        <v>600</v>
      </c>
      <c r="I270" s="579">
        <v>0.214</v>
      </c>
      <c r="J270" s="580">
        <f t="shared" ref="J270:J333" si="20">ROUNDUP(I270*$F$4,2)</f>
        <v>17.34</v>
      </c>
      <c r="K270" s="579">
        <v>0.20799999999999999</v>
      </c>
      <c r="L270" s="580">
        <f t="shared" ref="L270:L333" si="21">ROUNDUP(K270*$F$4,2)</f>
        <v>16.850000000000001</v>
      </c>
      <c r="M270" s="582"/>
      <c r="N270" s="575">
        <f t="shared" si="18"/>
        <v>0</v>
      </c>
      <c r="O270" s="576">
        <f t="shared" si="19"/>
        <v>0</v>
      </c>
    </row>
    <row r="271" spans="1:15" ht="15.75" x14ac:dyDescent="0.2">
      <c r="A271" s="585"/>
      <c r="B271" s="577" t="s">
        <v>7346</v>
      </c>
      <c r="C271" s="622" t="s">
        <v>7717</v>
      </c>
      <c r="D271" s="578" t="s">
        <v>7361</v>
      </c>
      <c r="E271" s="578" t="s">
        <v>7718</v>
      </c>
      <c r="F271" s="568" t="s">
        <v>7998</v>
      </c>
      <c r="G271" s="568"/>
      <c r="H271" s="588">
        <v>600</v>
      </c>
      <c r="I271" s="579">
        <v>0.216</v>
      </c>
      <c r="J271" s="580">
        <f t="shared" si="20"/>
        <v>17.5</v>
      </c>
      <c r="K271" s="579">
        <v>0.21</v>
      </c>
      <c r="L271" s="580">
        <f t="shared" si="21"/>
        <v>17.010000000000002</v>
      </c>
      <c r="M271" s="582"/>
      <c r="N271" s="575">
        <f t="shared" si="18"/>
        <v>0</v>
      </c>
      <c r="O271" s="576">
        <f t="shared" si="19"/>
        <v>0</v>
      </c>
    </row>
    <row r="272" spans="1:15" ht="15.75" x14ac:dyDescent="0.2">
      <c r="A272" s="585"/>
      <c r="B272" s="577" t="s">
        <v>7346</v>
      </c>
      <c r="C272" s="622" t="s">
        <v>7719</v>
      </c>
      <c r="D272" s="578" t="s">
        <v>7375</v>
      </c>
      <c r="E272" s="578" t="s">
        <v>7720</v>
      </c>
      <c r="F272" s="568" t="s">
        <v>7998</v>
      </c>
      <c r="G272" s="568"/>
      <c r="H272" s="588">
        <v>600</v>
      </c>
      <c r="I272" s="579">
        <v>0.19600000000000001</v>
      </c>
      <c r="J272" s="580">
        <f t="shared" si="20"/>
        <v>15.879999999999999</v>
      </c>
      <c r="K272" s="579">
        <v>0.191</v>
      </c>
      <c r="L272" s="580">
        <f t="shared" si="21"/>
        <v>15.48</v>
      </c>
      <c r="M272" s="582"/>
      <c r="N272" s="575">
        <f t="shared" si="18"/>
        <v>0</v>
      </c>
      <c r="O272" s="576">
        <f t="shared" si="19"/>
        <v>0</v>
      </c>
    </row>
    <row r="273" spans="1:15" ht="15.75" x14ac:dyDescent="0.2">
      <c r="A273" s="585"/>
      <c r="B273" s="577" t="s">
        <v>7346</v>
      </c>
      <c r="C273" s="622" t="s">
        <v>7721</v>
      </c>
      <c r="D273" s="578" t="s">
        <v>7361</v>
      </c>
      <c r="E273" s="578" t="s">
        <v>311</v>
      </c>
      <c r="F273" s="568" t="s">
        <v>7998</v>
      </c>
      <c r="G273" s="568"/>
      <c r="H273" s="588">
        <v>600</v>
      </c>
      <c r="I273" s="579">
        <v>0.22500000000000001</v>
      </c>
      <c r="J273" s="580">
        <f t="shared" si="20"/>
        <v>18.23</v>
      </c>
      <c r="K273" s="579">
        <v>0.219</v>
      </c>
      <c r="L273" s="580">
        <f t="shared" si="21"/>
        <v>17.740000000000002</v>
      </c>
      <c r="M273" s="582"/>
      <c r="N273" s="575">
        <f t="shared" si="18"/>
        <v>0</v>
      </c>
      <c r="O273" s="576">
        <f t="shared" si="19"/>
        <v>0</v>
      </c>
    </row>
    <row r="274" spans="1:15" ht="15.75" x14ac:dyDescent="0.2">
      <c r="A274" s="585"/>
      <c r="B274" s="577" t="s">
        <v>7359</v>
      </c>
      <c r="C274" s="622" t="s">
        <v>7722</v>
      </c>
      <c r="D274" s="578" t="s">
        <v>7518</v>
      </c>
      <c r="E274" s="578" t="s">
        <v>1158</v>
      </c>
      <c r="F274" s="568" t="s">
        <v>7998</v>
      </c>
      <c r="G274" s="568"/>
      <c r="H274" s="588">
        <v>600</v>
      </c>
      <c r="I274" s="579">
        <v>0.248</v>
      </c>
      <c r="J274" s="580">
        <f t="shared" si="20"/>
        <v>20.09</v>
      </c>
      <c r="K274" s="579">
        <v>0.24199999999999999</v>
      </c>
      <c r="L274" s="580">
        <f t="shared" si="21"/>
        <v>19.610000000000003</v>
      </c>
      <c r="M274" s="582"/>
      <c r="N274" s="575">
        <f t="shared" si="18"/>
        <v>0</v>
      </c>
      <c r="O274" s="576">
        <f t="shared" si="19"/>
        <v>0</v>
      </c>
    </row>
    <row r="275" spans="1:15" ht="15.75" x14ac:dyDescent="0.2">
      <c r="A275" s="585"/>
      <c r="B275" s="577" t="s">
        <v>7346</v>
      </c>
      <c r="C275" s="622" t="s">
        <v>7723</v>
      </c>
      <c r="D275" s="578" t="s">
        <v>4044</v>
      </c>
      <c r="E275" s="578" t="s">
        <v>81</v>
      </c>
      <c r="F275" s="568" t="s">
        <v>7998</v>
      </c>
      <c r="G275" s="568"/>
      <c r="H275" s="588">
        <v>600</v>
      </c>
      <c r="I275" s="579">
        <v>0.191</v>
      </c>
      <c r="J275" s="580">
        <f t="shared" si="20"/>
        <v>15.48</v>
      </c>
      <c r="K275" s="579">
        <v>0.185</v>
      </c>
      <c r="L275" s="580">
        <f t="shared" si="21"/>
        <v>14.99</v>
      </c>
      <c r="M275" s="582"/>
      <c r="N275" s="575">
        <f t="shared" si="18"/>
        <v>0</v>
      </c>
      <c r="O275" s="576">
        <f t="shared" si="19"/>
        <v>0</v>
      </c>
    </row>
    <row r="276" spans="1:15" ht="15.75" x14ac:dyDescent="0.2">
      <c r="A276" s="585"/>
      <c r="B276" s="577" t="s">
        <v>7346</v>
      </c>
      <c r="C276" s="622" t="s">
        <v>7724</v>
      </c>
      <c r="D276" s="578" t="s">
        <v>7375</v>
      </c>
      <c r="E276" s="578" t="s">
        <v>7376</v>
      </c>
      <c r="F276" s="568" t="s">
        <v>7998</v>
      </c>
      <c r="G276" s="568"/>
      <c r="H276" s="588">
        <v>600</v>
      </c>
      <c r="I276" s="579">
        <v>0.19600000000000001</v>
      </c>
      <c r="J276" s="580">
        <f t="shared" si="20"/>
        <v>15.879999999999999</v>
      </c>
      <c r="K276" s="579">
        <v>0.191</v>
      </c>
      <c r="L276" s="580">
        <f t="shared" si="21"/>
        <v>15.48</v>
      </c>
      <c r="M276" s="582"/>
      <c r="N276" s="575">
        <f t="shared" si="18"/>
        <v>0</v>
      </c>
      <c r="O276" s="576">
        <f t="shared" si="19"/>
        <v>0</v>
      </c>
    </row>
    <row r="277" spans="1:15" ht="15.75" x14ac:dyDescent="0.2">
      <c r="A277" s="585"/>
      <c r="B277" s="577" t="s">
        <v>7342</v>
      </c>
      <c r="C277" s="622" t="s">
        <v>7725</v>
      </c>
      <c r="D277" s="578" t="s">
        <v>7570</v>
      </c>
      <c r="E277" s="578" t="s">
        <v>1158</v>
      </c>
      <c r="F277" s="568" t="s">
        <v>7998</v>
      </c>
      <c r="G277" s="568"/>
      <c r="H277" s="588">
        <v>600</v>
      </c>
      <c r="I277" s="579">
        <v>0.22500000000000001</v>
      </c>
      <c r="J277" s="580">
        <f t="shared" si="20"/>
        <v>18.23</v>
      </c>
      <c r="K277" s="579">
        <v>0.219</v>
      </c>
      <c r="L277" s="580">
        <f t="shared" si="21"/>
        <v>17.740000000000002</v>
      </c>
      <c r="M277" s="582"/>
      <c r="N277" s="575">
        <f t="shared" si="18"/>
        <v>0</v>
      </c>
      <c r="O277" s="576">
        <f t="shared" si="19"/>
        <v>0</v>
      </c>
    </row>
    <row r="278" spans="1:15" ht="15.75" x14ac:dyDescent="0.2">
      <c r="A278" s="585"/>
      <c r="B278" s="577" t="s">
        <v>7346</v>
      </c>
      <c r="C278" s="622" t="s">
        <v>7726</v>
      </c>
      <c r="D278" s="578" t="s">
        <v>4045</v>
      </c>
      <c r="E278" s="578" t="s">
        <v>329</v>
      </c>
      <c r="F278" s="568" t="s">
        <v>7998</v>
      </c>
      <c r="G278" s="568"/>
      <c r="H278" s="588">
        <v>600</v>
      </c>
      <c r="I278" s="579">
        <v>0.22500000000000001</v>
      </c>
      <c r="J278" s="580">
        <f t="shared" si="20"/>
        <v>18.23</v>
      </c>
      <c r="K278" s="579">
        <v>0.219</v>
      </c>
      <c r="L278" s="580">
        <f t="shared" si="21"/>
        <v>17.740000000000002</v>
      </c>
      <c r="M278" s="582"/>
      <c r="N278" s="575">
        <f t="shared" si="18"/>
        <v>0</v>
      </c>
      <c r="O278" s="576">
        <f t="shared" si="19"/>
        <v>0</v>
      </c>
    </row>
    <row r="279" spans="1:15" ht="15.75" x14ac:dyDescent="0.2">
      <c r="A279" s="585"/>
      <c r="B279" s="577" t="s">
        <v>7346</v>
      </c>
      <c r="C279" s="622" t="s">
        <v>7727</v>
      </c>
      <c r="D279" s="578" t="s">
        <v>4044</v>
      </c>
      <c r="E279" s="578" t="s">
        <v>7728</v>
      </c>
      <c r="F279" s="568" t="s">
        <v>7998</v>
      </c>
      <c r="G279" s="568"/>
      <c r="H279" s="588">
        <v>600</v>
      </c>
      <c r="I279" s="579">
        <v>0.185</v>
      </c>
      <c r="J279" s="580">
        <f t="shared" si="20"/>
        <v>14.99</v>
      </c>
      <c r="K279" s="579">
        <v>0.17899999999999999</v>
      </c>
      <c r="L279" s="580">
        <f t="shared" si="21"/>
        <v>14.5</v>
      </c>
      <c r="M279" s="582"/>
      <c r="N279" s="575">
        <f t="shared" si="18"/>
        <v>0</v>
      </c>
      <c r="O279" s="576">
        <f t="shared" si="19"/>
        <v>0</v>
      </c>
    </row>
    <row r="280" spans="1:15" ht="15.75" x14ac:dyDescent="0.2">
      <c r="A280" s="585"/>
      <c r="B280" s="577" t="s">
        <v>7346</v>
      </c>
      <c r="C280" s="622" t="s">
        <v>7729</v>
      </c>
      <c r="D280" s="578" t="s">
        <v>4045</v>
      </c>
      <c r="E280" s="578" t="s">
        <v>329</v>
      </c>
      <c r="F280" s="568" t="s">
        <v>7998</v>
      </c>
      <c r="G280" s="568"/>
      <c r="H280" s="588">
        <v>600</v>
      </c>
      <c r="I280" s="579">
        <v>0.20200000000000001</v>
      </c>
      <c r="J280" s="580">
        <f t="shared" si="20"/>
        <v>16.37</v>
      </c>
      <c r="K280" s="579">
        <v>0.19600000000000001</v>
      </c>
      <c r="L280" s="580">
        <f t="shared" si="21"/>
        <v>15.879999999999999</v>
      </c>
      <c r="M280" s="582"/>
      <c r="N280" s="575">
        <f t="shared" si="18"/>
        <v>0</v>
      </c>
      <c r="O280" s="576">
        <f t="shared" si="19"/>
        <v>0</v>
      </c>
    </row>
    <row r="281" spans="1:15" ht="15.75" x14ac:dyDescent="0.2">
      <c r="A281" s="585"/>
      <c r="B281" s="577" t="s">
        <v>7377</v>
      </c>
      <c r="C281" s="622" t="s">
        <v>7730</v>
      </c>
      <c r="D281" s="578" t="s">
        <v>7731</v>
      </c>
      <c r="E281" s="578" t="s">
        <v>7732</v>
      </c>
      <c r="F281" s="568" t="s">
        <v>7998</v>
      </c>
      <c r="G281" s="568"/>
      <c r="H281" s="588">
        <v>600</v>
      </c>
      <c r="I281" s="579">
        <v>0.214</v>
      </c>
      <c r="J281" s="580">
        <f t="shared" si="20"/>
        <v>17.34</v>
      </c>
      <c r="K281" s="579">
        <v>0.20799999999999999</v>
      </c>
      <c r="L281" s="580">
        <f t="shared" si="21"/>
        <v>16.850000000000001</v>
      </c>
      <c r="M281" s="582"/>
      <c r="N281" s="575">
        <f t="shared" si="18"/>
        <v>0</v>
      </c>
      <c r="O281" s="576">
        <f t="shared" si="19"/>
        <v>0</v>
      </c>
    </row>
    <row r="282" spans="1:15" ht="15.75" x14ac:dyDescent="0.2">
      <c r="A282" s="585"/>
      <c r="B282" s="577" t="s">
        <v>7462</v>
      </c>
      <c r="C282" s="622" t="s">
        <v>7733</v>
      </c>
      <c r="D282" s="578" t="s">
        <v>4044</v>
      </c>
      <c r="E282" s="578" t="s">
        <v>7692</v>
      </c>
      <c r="F282" s="568" t="s">
        <v>7998</v>
      </c>
      <c r="G282" s="568"/>
      <c r="H282" s="588">
        <v>600</v>
      </c>
      <c r="I282" s="579">
        <v>0.19600000000000001</v>
      </c>
      <c r="J282" s="580">
        <f t="shared" si="20"/>
        <v>15.879999999999999</v>
      </c>
      <c r="K282" s="579">
        <v>0.191</v>
      </c>
      <c r="L282" s="580">
        <f t="shared" si="21"/>
        <v>15.48</v>
      </c>
      <c r="M282" s="582"/>
      <c r="N282" s="575">
        <f t="shared" ref="N282:N345" si="22">IFERROR(M282*H282,0)</f>
        <v>0</v>
      </c>
      <c r="O282" s="576">
        <f t="shared" ref="O282:O345" si="23">IFERROR(IF(N282&gt;2999,L282*N282,J282*N282),0)</f>
        <v>0</v>
      </c>
    </row>
    <row r="283" spans="1:15" ht="15.75" x14ac:dyDescent="0.2">
      <c r="A283" s="585"/>
      <c r="B283" s="577" t="s">
        <v>7346</v>
      </c>
      <c r="C283" s="622" t="s">
        <v>7734</v>
      </c>
      <c r="D283" s="578" t="s">
        <v>7352</v>
      </c>
      <c r="E283" s="578" t="s">
        <v>56</v>
      </c>
      <c r="F283" s="568" t="s">
        <v>7998</v>
      </c>
      <c r="G283" s="568"/>
      <c r="H283" s="588">
        <v>600</v>
      </c>
      <c r="I283" s="579">
        <v>0.191</v>
      </c>
      <c r="J283" s="580">
        <f t="shared" si="20"/>
        <v>15.48</v>
      </c>
      <c r="K283" s="579">
        <v>0.185</v>
      </c>
      <c r="L283" s="580">
        <f t="shared" si="21"/>
        <v>14.99</v>
      </c>
      <c r="M283" s="582"/>
      <c r="N283" s="575">
        <f t="shared" si="22"/>
        <v>0</v>
      </c>
      <c r="O283" s="576">
        <f t="shared" si="23"/>
        <v>0</v>
      </c>
    </row>
    <row r="284" spans="1:15" ht="15.75" x14ac:dyDescent="0.2">
      <c r="A284" s="585"/>
      <c r="B284" s="577" t="s">
        <v>7342</v>
      </c>
      <c r="C284" s="622" t="s">
        <v>7735</v>
      </c>
      <c r="D284" s="578" t="s">
        <v>4044</v>
      </c>
      <c r="E284" s="578" t="s">
        <v>81</v>
      </c>
      <c r="F284" s="568" t="s">
        <v>7998</v>
      </c>
      <c r="G284" s="568"/>
      <c r="H284" s="588">
        <v>600</v>
      </c>
      <c r="I284" s="579">
        <v>0.20200000000000001</v>
      </c>
      <c r="J284" s="580">
        <f t="shared" si="20"/>
        <v>16.37</v>
      </c>
      <c r="K284" s="579">
        <v>0.19600000000000001</v>
      </c>
      <c r="L284" s="580">
        <f t="shared" si="21"/>
        <v>15.879999999999999</v>
      </c>
      <c r="M284" s="582"/>
      <c r="N284" s="575">
        <f t="shared" si="22"/>
        <v>0</v>
      </c>
      <c r="O284" s="576">
        <f t="shared" si="23"/>
        <v>0</v>
      </c>
    </row>
    <row r="285" spans="1:15" ht="15.75" x14ac:dyDescent="0.2">
      <c r="A285" s="585"/>
      <c r="B285" s="577" t="s">
        <v>7346</v>
      </c>
      <c r="C285" s="622" t="s">
        <v>7736</v>
      </c>
      <c r="D285" s="578" t="s">
        <v>4046</v>
      </c>
      <c r="E285" s="578" t="s">
        <v>311</v>
      </c>
      <c r="F285" s="568" t="s">
        <v>7998</v>
      </c>
      <c r="G285" s="568"/>
      <c r="H285" s="588">
        <v>600</v>
      </c>
      <c r="I285" s="579">
        <v>0.20200000000000001</v>
      </c>
      <c r="J285" s="580">
        <f t="shared" si="20"/>
        <v>16.37</v>
      </c>
      <c r="K285" s="579">
        <v>0.19600000000000001</v>
      </c>
      <c r="L285" s="580">
        <f t="shared" si="21"/>
        <v>15.879999999999999</v>
      </c>
      <c r="M285" s="582"/>
      <c r="N285" s="575">
        <f t="shared" si="22"/>
        <v>0</v>
      </c>
      <c r="O285" s="576">
        <f t="shared" si="23"/>
        <v>0</v>
      </c>
    </row>
    <row r="286" spans="1:15" ht="15.75" x14ac:dyDescent="0.2">
      <c r="A286" s="585"/>
      <c r="B286" s="577" t="s">
        <v>7346</v>
      </c>
      <c r="C286" s="622" t="s">
        <v>7737</v>
      </c>
      <c r="D286" s="578" t="s">
        <v>7375</v>
      </c>
      <c r="E286" s="578" t="s">
        <v>7738</v>
      </c>
      <c r="F286" s="568" t="s">
        <v>7998</v>
      </c>
      <c r="G286" s="568"/>
      <c r="H286" s="588">
        <v>600</v>
      </c>
      <c r="I286" s="579">
        <v>0.20200000000000001</v>
      </c>
      <c r="J286" s="580">
        <f t="shared" si="20"/>
        <v>16.37</v>
      </c>
      <c r="K286" s="579">
        <v>0.19600000000000001</v>
      </c>
      <c r="L286" s="580">
        <f t="shared" si="21"/>
        <v>15.879999999999999</v>
      </c>
      <c r="M286" s="582"/>
      <c r="N286" s="575">
        <f t="shared" si="22"/>
        <v>0</v>
      </c>
      <c r="O286" s="576">
        <f t="shared" si="23"/>
        <v>0</v>
      </c>
    </row>
    <row r="287" spans="1:15" ht="15.75" x14ac:dyDescent="0.2">
      <c r="A287" s="585"/>
      <c r="B287" s="577" t="s">
        <v>7346</v>
      </c>
      <c r="C287" s="622" t="s">
        <v>7739</v>
      </c>
      <c r="D287" s="578" t="s">
        <v>7375</v>
      </c>
      <c r="E287" s="578" t="s">
        <v>7376</v>
      </c>
      <c r="F287" s="568" t="s">
        <v>7998</v>
      </c>
      <c r="G287" s="568"/>
      <c r="H287" s="588">
        <v>600</v>
      </c>
      <c r="I287" s="579">
        <v>0.16200000000000001</v>
      </c>
      <c r="J287" s="580">
        <f t="shared" si="20"/>
        <v>13.129999999999999</v>
      </c>
      <c r="K287" s="579">
        <v>0.156</v>
      </c>
      <c r="L287" s="580">
        <f t="shared" si="21"/>
        <v>12.64</v>
      </c>
      <c r="M287" s="582"/>
      <c r="N287" s="575">
        <f t="shared" si="22"/>
        <v>0</v>
      </c>
      <c r="O287" s="576">
        <f t="shared" si="23"/>
        <v>0</v>
      </c>
    </row>
    <row r="288" spans="1:15" ht="15.75" x14ac:dyDescent="0.2">
      <c r="A288" s="585"/>
      <c r="B288" s="577" t="s">
        <v>7346</v>
      </c>
      <c r="C288" s="622" t="s">
        <v>7740</v>
      </c>
      <c r="D288" s="578" t="s">
        <v>7587</v>
      </c>
      <c r="E288" s="578" t="s">
        <v>7720</v>
      </c>
      <c r="F288" s="568" t="s">
        <v>7998</v>
      </c>
      <c r="G288" s="568"/>
      <c r="H288" s="588">
        <v>600</v>
      </c>
      <c r="I288" s="579">
        <v>0.22500000000000001</v>
      </c>
      <c r="J288" s="580">
        <f t="shared" si="20"/>
        <v>18.23</v>
      </c>
      <c r="K288" s="579">
        <v>0.219</v>
      </c>
      <c r="L288" s="580">
        <f t="shared" si="21"/>
        <v>17.740000000000002</v>
      </c>
      <c r="M288" s="582"/>
      <c r="N288" s="575">
        <f t="shared" si="22"/>
        <v>0</v>
      </c>
      <c r="O288" s="576">
        <f t="shared" si="23"/>
        <v>0</v>
      </c>
    </row>
    <row r="289" spans="1:15" ht="15.75" x14ac:dyDescent="0.2">
      <c r="A289" s="585"/>
      <c r="B289" s="577" t="s">
        <v>7346</v>
      </c>
      <c r="C289" s="622" t="s">
        <v>7741</v>
      </c>
      <c r="D289" s="578" t="s">
        <v>7518</v>
      </c>
      <c r="E289" s="578" t="s">
        <v>7406</v>
      </c>
      <c r="F289" s="568" t="s">
        <v>7998</v>
      </c>
      <c r="G289" s="568"/>
      <c r="H289" s="588">
        <v>600</v>
      </c>
      <c r="I289" s="579">
        <v>0.16800000000000001</v>
      </c>
      <c r="J289" s="580">
        <f t="shared" si="20"/>
        <v>13.61</v>
      </c>
      <c r="K289" s="579">
        <v>0.16200000000000001</v>
      </c>
      <c r="L289" s="580">
        <f t="shared" si="21"/>
        <v>13.129999999999999</v>
      </c>
      <c r="M289" s="582"/>
      <c r="N289" s="575">
        <f t="shared" si="22"/>
        <v>0</v>
      </c>
      <c r="O289" s="576">
        <f t="shared" si="23"/>
        <v>0</v>
      </c>
    </row>
    <row r="290" spans="1:15" ht="15.75" x14ac:dyDescent="0.2">
      <c r="A290" s="585"/>
      <c r="B290" s="577" t="s">
        <v>7462</v>
      </c>
      <c r="C290" s="622" t="s">
        <v>7742</v>
      </c>
      <c r="D290" s="578" t="s">
        <v>7348</v>
      </c>
      <c r="E290" s="578" t="s">
        <v>587</v>
      </c>
      <c r="F290" s="568" t="s">
        <v>7998</v>
      </c>
      <c r="G290" s="568"/>
      <c r="H290" s="588">
        <v>600</v>
      </c>
      <c r="I290" s="579">
        <v>0.22500000000000001</v>
      </c>
      <c r="J290" s="580">
        <f t="shared" si="20"/>
        <v>18.23</v>
      </c>
      <c r="K290" s="579">
        <v>0.219</v>
      </c>
      <c r="L290" s="580">
        <f t="shared" si="21"/>
        <v>17.740000000000002</v>
      </c>
      <c r="M290" s="582"/>
      <c r="N290" s="575">
        <f t="shared" si="22"/>
        <v>0</v>
      </c>
      <c r="O290" s="576">
        <f t="shared" si="23"/>
        <v>0</v>
      </c>
    </row>
    <row r="291" spans="1:15" ht="15.75" x14ac:dyDescent="0.2">
      <c r="A291" s="585"/>
      <c r="B291" s="577" t="s">
        <v>7346</v>
      </c>
      <c r="C291" s="622" t="s">
        <v>7743</v>
      </c>
      <c r="D291" s="578" t="s">
        <v>7352</v>
      </c>
      <c r="E291" s="578" t="s">
        <v>56</v>
      </c>
      <c r="F291" s="568" t="s">
        <v>7998</v>
      </c>
      <c r="G291" s="568"/>
      <c r="H291" s="588">
        <v>600</v>
      </c>
      <c r="I291" s="579">
        <v>0.17899999999999999</v>
      </c>
      <c r="J291" s="580">
        <f t="shared" si="20"/>
        <v>14.5</v>
      </c>
      <c r="K291" s="579">
        <v>0.17299999999999999</v>
      </c>
      <c r="L291" s="580">
        <f t="shared" si="21"/>
        <v>14.02</v>
      </c>
      <c r="M291" s="582"/>
      <c r="N291" s="575">
        <f t="shared" si="22"/>
        <v>0</v>
      </c>
      <c r="O291" s="576">
        <f t="shared" si="23"/>
        <v>0</v>
      </c>
    </row>
    <row r="292" spans="1:15" ht="15.75" x14ac:dyDescent="0.2">
      <c r="A292" s="585"/>
      <c r="B292" s="577" t="s">
        <v>7342</v>
      </c>
      <c r="C292" s="622" t="s">
        <v>7744</v>
      </c>
      <c r="D292" s="578" t="s">
        <v>7354</v>
      </c>
      <c r="E292" s="578" t="s">
        <v>1118</v>
      </c>
      <c r="F292" s="568" t="s">
        <v>7998</v>
      </c>
      <c r="G292" s="568"/>
      <c r="H292" s="588">
        <v>600</v>
      </c>
      <c r="I292" s="579">
        <v>0.22500000000000001</v>
      </c>
      <c r="J292" s="580">
        <f t="shared" si="20"/>
        <v>18.23</v>
      </c>
      <c r="K292" s="579">
        <v>0.219</v>
      </c>
      <c r="L292" s="580">
        <f t="shared" si="21"/>
        <v>17.740000000000002</v>
      </c>
      <c r="M292" s="582"/>
      <c r="N292" s="575">
        <f t="shared" si="22"/>
        <v>0</v>
      </c>
      <c r="O292" s="576">
        <f t="shared" si="23"/>
        <v>0</v>
      </c>
    </row>
    <row r="293" spans="1:15" ht="15.75" x14ac:dyDescent="0.2">
      <c r="A293" s="585"/>
      <c r="B293" s="577" t="s">
        <v>7377</v>
      </c>
      <c r="C293" s="622" t="s">
        <v>7745</v>
      </c>
      <c r="D293" s="578" t="s">
        <v>7361</v>
      </c>
      <c r="E293" s="578" t="s">
        <v>7746</v>
      </c>
      <c r="F293" s="568" t="s">
        <v>7998</v>
      </c>
      <c r="G293" s="568"/>
      <c r="H293" s="588">
        <v>600</v>
      </c>
      <c r="I293" s="579">
        <v>0.28299999999999997</v>
      </c>
      <c r="J293" s="580">
        <f t="shared" si="20"/>
        <v>22.930000000000003</v>
      </c>
      <c r="K293" s="579">
        <v>0.27700000000000002</v>
      </c>
      <c r="L293" s="580">
        <f t="shared" si="21"/>
        <v>22.44</v>
      </c>
      <c r="M293" s="582"/>
      <c r="N293" s="575">
        <f t="shared" si="22"/>
        <v>0</v>
      </c>
      <c r="O293" s="576">
        <f t="shared" si="23"/>
        <v>0</v>
      </c>
    </row>
    <row r="294" spans="1:15" ht="15.75" x14ac:dyDescent="0.2">
      <c r="A294" s="585"/>
      <c r="B294" s="577" t="s">
        <v>7346</v>
      </c>
      <c r="C294" s="622" t="s">
        <v>7747</v>
      </c>
      <c r="D294" s="578" t="s">
        <v>7354</v>
      </c>
      <c r="E294" s="578" t="s">
        <v>1118</v>
      </c>
      <c r="F294" s="568" t="s">
        <v>7998</v>
      </c>
      <c r="G294" s="568"/>
      <c r="H294" s="588">
        <v>600</v>
      </c>
      <c r="I294" s="579">
        <v>0.20200000000000001</v>
      </c>
      <c r="J294" s="580">
        <f t="shared" si="20"/>
        <v>16.37</v>
      </c>
      <c r="K294" s="579">
        <v>0.19600000000000001</v>
      </c>
      <c r="L294" s="580">
        <f t="shared" si="21"/>
        <v>15.879999999999999</v>
      </c>
      <c r="M294" s="582"/>
      <c r="N294" s="575">
        <f t="shared" si="22"/>
        <v>0</v>
      </c>
      <c r="O294" s="576">
        <f t="shared" si="23"/>
        <v>0</v>
      </c>
    </row>
    <row r="295" spans="1:15" ht="15.75" x14ac:dyDescent="0.2">
      <c r="A295" s="585"/>
      <c r="B295" s="577" t="s">
        <v>7346</v>
      </c>
      <c r="C295" s="622" t="s">
        <v>7748</v>
      </c>
      <c r="D295" s="578" t="s">
        <v>4045</v>
      </c>
      <c r="E295" s="578" t="s">
        <v>329</v>
      </c>
      <c r="F295" s="568" t="s">
        <v>7998</v>
      </c>
      <c r="G295" s="568"/>
      <c r="H295" s="588">
        <v>600</v>
      </c>
      <c r="I295" s="579">
        <v>0.222</v>
      </c>
      <c r="J295" s="580">
        <f t="shared" si="20"/>
        <v>17.990000000000002</v>
      </c>
      <c r="K295" s="579">
        <v>0.216</v>
      </c>
      <c r="L295" s="580">
        <f t="shared" si="21"/>
        <v>17.5</v>
      </c>
      <c r="M295" s="582"/>
      <c r="N295" s="575">
        <f t="shared" si="22"/>
        <v>0</v>
      </c>
      <c r="O295" s="576">
        <f t="shared" si="23"/>
        <v>0</v>
      </c>
    </row>
    <row r="296" spans="1:15" ht="15.75" x14ac:dyDescent="0.2">
      <c r="A296" s="585"/>
      <c r="B296" s="577" t="s">
        <v>7377</v>
      </c>
      <c r="C296" s="622" t="s">
        <v>7749</v>
      </c>
      <c r="D296" s="578" t="s">
        <v>4046</v>
      </c>
      <c r="E296" s="578" t="s">
        <v>311</v>
      </c>
      <c r="F296" s="568" t="s">
        <v>7998</v>
      </c>
      <c r="G296" s="568"/>
      <c r="H296" s="588">
        <v>600</v>
      </c>
      <c r="I296" s="579">
        <v>0.20200000000000001</v>
      </c>
      <c r="J296" s="580">
        <f t="shared" si="20"/>
        <v>16.37</v>
      </c>
      <c r="K296" s="579">
        <v>0.19600000000000001</v>
      </c>
      <c r="L296" s="580">
        <f t="shared" si="21"/>
        <v>15.879999999999999</v>
      </c>
      <c r="M296" s="582"/>
      <c r="N296" s="575">
        <f t="shared" si="22"/>
        <v>0</v>
      </c>
      <c r="O296" s="576">
        <f t="shared" si="23"/>
        <v>0</v>
      </c>
    </row>
    <row r="297" spans="1:15" ht="15.75" x14ac:dyDescent="0.2">
      <c r="A297" s="585"/>
      <c r="B297" s="577" t="s">
        <v>7346</v>
      </c>
      <c r="C297" s="622" t="s">
        <v>7750</v>
      </c>
      <c r="D297" s="578" t="s">
        <v>7369</v>
      </c>
      <c r="E297" s="578" t="s">
        <v>7381</v>
      </c>
      <c r="F297" s="568" t="s">
        <v>7998</v>
      </c>
      <c r="G297" s="568"/>
      <c r="H297" s="588">
        <v>600</v>
      </c>
      <c r="I297" s="579">
        <v>0.214</v>
      </c>
      <c r="J297" s="580">
        <f t="shared" si="20"/>
        <v>17.34</v>
      </c>
      <c r="K297" s="579">
        <v>0.20799999999999999</v>
      </c>
      <c r="L297" s="580">
        <f t="shared" si="21"/>
        <v>16.850000000000001</v>
      </c>
      <c r="M297" s="582"/>
      <c r="N297" s="575">
        <f t="shared" si="22"/>
        <v>0</v>
      </c>
      <c r="O297" s="576">
        <f t="shared" si="23"/>
        <v>0</v>
      </c>
    </row>
    <row r="298" spans="1:15" ht="15.75" x14ac:dyDescent="0.2">
      <c r="A298" s="589"/>
      <c r="B298" s="577" t="s">
        <v>7377</v>
      </c>
      <c r="C298" s="622" t="s">
        <v>7751</v>
      </c>
      <c r="D298" s="578" t="s">
        <v>4046</v>
      </c>
      <c r="E298" s="578" t="s">
        <v>7428</v>
      </c>
      <c r="F298" s="568" t="s">
        <v>7998</v>
      </c>
      <c r="G298" s="586"/>
      <c r="H298" s="588">
        <v>600</v>
      </c>
      <c r="I298" s="579">
        <v>0.214</v>
      </c>
      <c r="J298" s="580">
        <f t="shared" si="20"/>
        <v>17.34</v>
      </c>
      <c r="K298" s="579">
        <v>0.20799999999999999</v>
      </c>
      <c r="L298" s="580">
        <f t="shared" si="21"/>
        <v>16.850000000000001</v>
      </c>
      <c r="M298" s="582"/>
      <c r="N298" s="575">
        <f t="shared" si="22"/>
        <v>0</v>
      </c>
      <c r="O298" s="576">
        <f t="shared" si="23"/>
        <v>0</v>
      </c>
    </row>
    <row r="299" spans="1:15" ht="15.75" x14ac:dyDescent="0.2">
      <c r="A299" s="585"/>
      <c r="B299" s="577" t="s">
        <v>7342</v>
      </c>
      <c r="C299" s="622" t="s">
        <v>7752</v>
      </c>
      <c r="D299" s="578" t="s">
        <v>4046</v>
      </c>
      <c r="E299" s="578" t="s">
        <v>81</v>
      </c>
      <c r="F299" s="568" t="s">
        <v>7998</v>
      </c>
      <c r="G299" s="568"/>
      <c r="H299" s="588">
        <v>600</v>
      </c>
      <c r="I299" s="579">
        <v>0.219</v>
      </c>
      <c r="J299" s="580">
        <f t="shared" si="20"/>
        <v>17.740000000000002</v>
      </c>
      <c r="K299" s="579">
        <v>0.214</v>
      </c>
      <c r="L299" s="580">
        <f t="shared" si="21"/>
        <v>17.34</v>
      </c>
      <c r="M299" s="582"/>
      <c r="N299" s="575">
        <f t="shared" si="22"/>
        <v>0</v>
      </c>
      <c r="O299" s="576">
        <f t="shared" si="23"/>
        <v>0</v>
      </c>
    </row>
    <row r="300" spans="1:15" ht="15.75" x14ac:dyDescent="0.2">
      <c r="A300" s="585"/>
      <c r="B300" s="577" t="s">
        <v>7346</v>
      </c>
      <c r="C300" s="622" t="s">
        <v>7753</v>
      </c>
      <c r="D300" s="578" t="s">
        <v>7419</v>
      </c>
      <c r="E300" s="578" t="s">
        <v>592</v>
      </c>
      <c r="F300" s="568" t="s">
        <v>7998</v>
      </c>
      <c r="G300" s="568"/>
      <c r="H300" s="588">
        <v>600</v>
      </c>
      <c r="I300" s="579">
        <v>0.214</v>
      </c>
      <c r="J300" s="580">
        <f t="shared" si="20"/>
        <v>17.34</v>
      </c>
      <c r="K300" s="579">
        <v>0.20799999999999999</v>
      </c>
      <c r="L300" s="580">
        <f t="shared" si="21"/>
        <v>16.850000000000001</v>
      </c>
      <c r="M300" s="582"/>
      <c r="N300" s="575">
        <f t="shared" si="22"/>
        <v>0</v>
      </c>
      <c r="O300" s="576">
        <f t="shared" si="23"/>
        <v>0</v>
      </c>
    </row>
    <row r="301" spans="1:15" ht="15.75" x14ac:dyDescent="0.2">
      <c r="A301" s="589"/>
      <c r="B301" s="577" t="s">
        <v>7346</v>
      </c>
      <c r="C301" s="622" t="s">
        <v>7754</v>
      </c>
      <c r="D301" s="578" t="s">
        <v>7755</v>
      </c>
      <c r="E301" s="578" t="s">
        <v>7756</v>
      </c>
      <c r="F301" s="568" t="s">
        <v>7998</v>
      </c>
      <c r="G301" s="586"/>
      <c r="H301" s="588">
        <v>600</v>
      </c>
      <c r="I301" s="579">
        <v>0.20799999999999999</v>
      </c>
      <c r="J301" s="580">
        <f t="shared" si="20"/>
        <v>16.850000000000001</v>
      </c>
      <c r="K301" s="579">
        <v>0.20200000000000001</v>
      </c>
      <c r="L301" s="580">
        <f t="shared" si="21"/>
        <v>16.37</v>
      </c>
      <c r="M301" s="582"/>
      <c r="N301" s="575">
        <f t="shared" si="22"/>
        <v>0</v>
      </c>
      <c r="O301" s="576">
        <f t="shared" si="23"/>
        <v>0</v>
      </c>
    </row>
    <row r="302" spans="1:15" ht="15.75" x14ac:dyDescent="0.2">
      <c r="A302" s="585"/>
      <c r="B302" s="577" t="s">
        <v>7342</v>
      </c>
      <c r="C302" s="622" t="s">
        <v>7757</v>
      </c>
      <c r="D302" s="578" t="s">
        <v>7460</v>
      </c>
      <c r="E302" s="578" t="s">
        <v>7428</v>
      </c>
      <c r="F302" s="568" t="s">
        <v>7998</v>
      </c>
      <c r="G302" s="568"/>
      <c r="H302" s="588">
        <v>600</v>
      </c>
      <c r="I302" s="579">
        <v>0.185</v>
      </c>
      <c r="J302" s="580">
        <f t="shared" si="20"/>
        <v>14.99</v>
      </c>
      <c r="K302" s="579">
        <v>0.17899999999999999</v>
      </c>
      <c r="L302" s="580">
        <f t="shared" si="21"/>
        <v>14.5</v>
      </c>
      <c r="M302" s="582"/>
      <c r="N302" s="575">
        <f t="shared" si="22"/>
        <v>0</v>
      </c>
      <c r="O302" s="576">
        <f t="shared" si="23"/>
        <v>0</v>
      </c>
    </row>
    <row r="303" spans="1:15" ht="15.75" x14ac:dyDescent="0.2">
      <c r="A303" s="585"/>
      <c r="B303" s="577" t="s">
        <v>7342</v>
      </c>
      <c r="C303" s="622" t="s">
        <v>7758</v>
      </c>
      <c r="D303" s="578" t="s">
        <v>4046</v>
      </c>
      <c r="E303" s="578" t="s">
        <v>7406</v>
      </c>
      <c r="F303" s="568" t="s">
        <v>7998</v>
      </c>
      <c r="G303" s="568"/>
      <c r="H303" s="588">
        <v>600</v>
      </c>
      <c r="I303" s="579">
        <v>0.254</v>
      </c>
      <c r="J303" s="580">
        <f t="shared" si="20"/>
        <v>20.580000000000002</v>
      </c>
      <c r="K303" s="579">
        <v>0.248</v>
      </c>
      <c r="L303" s="580">
        <f t="shared" si="21"/>
        <v>20.09</v>
      </c>
      <c r="M303" s="582"/>
      <c r="N303" s="575">
        <f t="shared" si="22"/>
        <v>0</v>
      </c>
      <c r="O303" s="576">
        <f t="shared" si="23"/>
        <v>0</v>
      </c>
    </row>
    <row r="304" spans="1:15" ht="15.75" x14ac:dyDescent="0.2">
      <c r="A304" s="585"/>
      <c r="B304" s="577" t="s">
        <v>7342</v>
      </c>
      <c r="C304" s="622" t="s">
        <v>7759</v>
      </c>
      <c r="D304" s="578" t="s">
        <v>7354</v>
      </c>
      <c r="E304" s="578" t="s">
        <v>1118</v>
      </c>
      <c r="F304" s="568" t="s">
        <v>7998</v>
      </c>
      <c r="G304" s="568"/>
      <c r="H304" s="588">
        <v>600</v>
      </c>
      <c r="I304" s="579">
        <v>0.23100000000000001</v>
      </c>
      <c r="J304" s="580">
        <f t="shared" si="20"/>
        <v>18.720000000000002</v>
      </c>
      <c r="K304" s="579">
        <v>0.22500000000000001</v>
      </c>
      <c r="L304" s="580">
        <f t="shared" si="21"/>
        <v>18.23</v>
      </c>
      <c r="M304" s="582"/>
      <c r="N304" s="575">
        <f t="shared" si="22"/>
        <v>0</v>
      </c>
      <c r="O304" s="576">
        <f t="shared" si="23"/>
        <v>0</v>
      </c>
    </row>
    <row r="305" spans="1:15" ht="15.75" x14ac:dyDescent="0.2">
      <c r="A305" s="585"/>
      <c r="B305" s="577" t="s">
        <v>7527</v>
      </c>
      <c r="C305" s="622" t="s">
        <v>7760</v>
      </c>
      <c r="D305" s="578" t="s">
        <v>4046</v>
      </c>
      <c r="E305" s="578" t="s">
        <v>311</v>
      </c>
      <c r="F305" s="568" t="s">
        <v>7998</v>
      </c>
      <c r="G305" s="568"/>
      <c r="H305" s="588">
        <v>900</v>
      </c>
      <c r="I305" s="579">
        <v>0.159</v>
      </c>
      <c r="J305" s="580">
        <f t="shared" si="20"/>
        <v>12.879999999999999</v>
      </c>
      <c r="K305" s="579">
        <v>0.153</v>
      </c>
      <c r="L305" s="580">
        <f t="shared" si="21"/>
        <v>12.4</v>
      </c>
      <c r="M305" s="582"/>
      <c r="N305" s="575">
        <f t="shared" si="22"/>
        <v>0</v>
      </c>
      <c r="O305" s="576">
        <f t="shared" si="23"/>
        <v>0</v>
      </c>
    </row>
    <row r="306" spans="1:15" ht="15.75" x14ac:dyDescent="0.2">
      <c r="A306" s="585"/>
      <c r="B306" s="577" t="s">
        <v>7527</v>
      </c>
      <c r="C306" s="622" t="s">
        <v>7761</v>
      </c>
      <c r="D306" s="578" t="s">
        <v>7573</v>
      </c>
      <c r="E306" s="578" t="s">
        <v>7574</v>
      </c>
      <c r="F306" s="568" t="s">
        <v>7998</v>
      </c>
      <c r="G306" s="568"/>
      <c r="H306" s="588">
        <v>900</v>
      </c>
      <c r="I306" s="579">
        <v>0.159</v>
      </c>
      <c r="J306" s="580">
        <f t="shared" si="20"/>
        <v>12.879999999999999</v>
      </c>
      <c r="K306" s="579">
        <v>0.153</v>
      </c>
      <c r="L306" s="580">
        <f t="shared" si="21"/>
        <v>12.4</v>
      </c>
      <c r="M306" s="582"/>
      <c r="N306" s="575">
        <f t="shared" si="22"/>
        <v>0</v>
      </c>
      <c r="O306" s="576">
        <f t="shared" si="23"/>
        <v>0</v>
      </c>
    </row>
    <row r="307" spans="1:15" ht="15.75" x14ac:dyDescent="0.2">
      <c r="A307" s="589"/>
      <c r="B307" s="577" t="s">
        <v>7462</v>
      </c>
      <c r="C307" s="622" t="s">
        <v>7762</v>
      </c>
      <c r="D307" s="578" t="s">
        <v>7369</v>
      </c>
      <c r="E307" s="578" t="s">
        <v>7763</v>
      </c>
      <c r="F307" s="568" t="s">
        <v>7998</v>
      </c>
      <c r="G307" s="586"/>
      <c r="H307" s="588">
        <v>600</v>
      </c>
      <c r="I307" s="579">
        <v>0.22500000000000001</v>
      </c>
      <c r="J307" s="580">
        <f t="shared" si="20"/>
        <v>18.23</v>
      </c>
      <c r="K307" s="579">
        <v>0.219</v>
      </c>
      <c r="L307" s="580">
        <f t="shared" si="21"/>
        <v>17.740000000000002</v>
      </c>
      <c r="M307" s="582"/>
      <c r="N307" s="575">
        <f t="shared" si="22"/>
        <v>0</v>
      </c>
      <c r="O307" s="576">
        <f t="shared" si="23"/>
        <v>0</v>
      </c>
    </row>
    <row r="308" spans="1:15" ht="15.75" x14ac:dyDescent="0.2">
      <c r="A308" s="585"/>
      <c r="B308" s="577" t="s">
        <v>7382</v>
      </c>
      <c r="C308" s="622" t="s">
        <v>7764</v>
      </c>
      <c r="D308" s="578" t="s">
        <v>4046</v>
      </c>
      <c r="E308" s="578" t="s">
        <v>311</v>
      </c>
      <c r="F308" s="568" t="s">
        <v>7998</v>
      </c>
      <c r="G308" s="568"/>
      <c r="H308" s="588">
        <v>600</v>
      </c>
      <c r="I308" s="579">
        <v>0.254</v>
      </c>
      <c r="J308" s="580">
        <f t="shared" si="20"/>
        <v>20.580000000000002</v>
      </c>
      <c r="K308" s="579">
        <v>0.248</v>
      </c>
      <c r="L308" s="580">
        <f t="shared" si="21"/>
        <v>20.09</v>
      </c>
      <c r="M308" s="582"/>
      <c r="N308" s="575">
        <f t="shared" si="22"/>
        <v>0</v>
      </c>
      <c r="O308" s="576">
        <f t="shared" si="23"/>
        <v>0</v>
      </c>
    </row>
    <row r="309" spans="1:15" ht="15.75" x14ac:dyDescent="0.2">
      <c r="A309" s="585"/>
      <c r="B309" s="577" t="s">
        <v>7346</v>
      </c>
      <c r="C309" s="622" t="s">
        <v>7765</v>
      </c>
      <c r="D309" s="578" t="s">
        <v>7766</v>
      </c>
      <c r="E309" s="578" t="s">
        <v>7379</v>
      </c>
      <c r="F309" s="568" t="s">
        <v>7998</v>
      </c>
      <c r="G309" s="568"/>
      <c r="H309" s="588">
        <v>600</v>
      </c>
      <c r="I309" s="579">
        <v>0.16800000000000001</v>
      </c>
      <c r="J309" s="580">
        <f t="shared" si="20"/>
        <v>13.61</v>
      </c>
      <c r="K309" s="579">
        <v>0.16200000000000001</v>
      </c>
      <c r="L309" s="580">
        <f t="shared" si="21"/>
        <v>13.129999999999999</v>
      </c>
      <c r="M309" s="582"/>
      <c r="N309" s="575">
        <f t="shared" si="22"/>
        <v>0</v>
      </c>
      <c r="O309" s="576">
        <f t="shared" si="23"/>
        <v>0</v>
      </c>
    </row>
    <row r="310" spans="1:15" ht="15.75" x14ac:dyDescent="0.2">
      <c r="A310" s="585"/>
      <c r="B310" s="577" t="s">
        <v>7556</v>
      </c>
      <c r="C310" s="622" t="s">
        <v>7767</v>
      </c>
      <c r="D310" s="578" t="s">
        <v>7352</v>
      </c>
      <c r="E310" s="578" t="s">
        <v>7440</v>
      </c>
      <c r="F310" s="568" t="s">
        <v>7998</v>
      </c>
      <c r="G310" s="568"/>
      <c r="H310" s="588">
        <v>600</v>
      </c>
      <c r="I310" s="579">
        <v>0.248</v>
      </c>
      <c r="J310" s="580">
        <f t="shared" si="20"/>
        <v>20.09</v>
      </c>
      <c r="K310" s="579">
        <v>0.24199999999999999</v>
      </c>
      <c r="L310" s="580">
        <f t="shared" si="21"/>
        <v>19.610000000000003</v>
      </c>
      <c r="M310" s="582"/>
      <c r="N310" s="575">
        <f t="shared" si="22"/>
        <v>0</v>
      </c>
      <c r="O310" s="576">
        <f t="shared" si="23"/>
        <v>0</v>
      </c>
    </row>
    <row r="311" spans="1:15" ht="15.75" x14ac:dyDescent="0.2">
      <c r="A311" s="589"/>
      <c r="B311" s="577" t="s">
        <v>7346</v>
      </c>
      <c r="C311" s="622" t="s">
        <v>7768</v>
      </c>
      <c r="D311" s="578" t="s">
        <v>7375</v>
      </c>
      <c r="E311" s="578" t="s">
        <v>7769</v>
      </c>
      <c r="F311" s="568" t="s">
        <v>7998</v>
      </c>
      <c r="G311" s="586"/>
      <c r="H311" s="588">
        <v>600</v>
      </c>
      <c r="I311" s="579">
        <v>0.185</v>
      </c>
      <c r="J311" s="580">
        <f t="shared" si="20"/>
        <v>14.99</v>
      </c>
      <c r="K311" s="579">
        <v>0.17899999999999999</v>
      </c>
      <c r="L311" s="580">
        <f t="shared" si="21"/>
        <v>14.5</v>
      </c>
      <c r="M311" s="582"/>
      <c r="N311" s="575">
        <f t="shared" si="22"/>
        <v>0</v>
      </c>
      <c r="O311" s="576">
        <f t="shared" si="23"/>
        <v>0</v>
      </c>
    </row>
    <row r="312" spans="1:15" ht="15.75" x14ac:dyDescent="0.2">
      <c r="A312" s="585"/>
      <c r="B312" s="577" t="s">
        <v>7346</v>
      </c>
      <c r="C312" s="622" t="s">
        <v>7770</v>
      </c>
      <c r="D312" s="578" t="s">
        <v>4046</v>
      </c>
      <c r="E312" s="578" t="s">
        <v>311</v>
      </c>
      <c r="F312" s="568" t="s">
        <v>7998</v>
      </c>
      <c r="G312" s="568"/>
      <c r="H312" s="588">
        <v>600</v>
      </c>
      <c r="I312" s="579">
        <v>0.214</v>
      </c>
      <c r="J312" s="580">
        <f t="shared" si="20"/>
        <v>17.34</v>
      </c>
      <c r="K312" s="579">
        <v>0.20799999999999999</v>
      </c>
      <c r="L312" s="580">
        <f t="shared" si="21"/>
        <v>16.850000000000001</v>
      </c>
      <c r="M312" s="582"/>
      <c r="N312" s="575">
        <f t="shared" si="22"/>
        <v>0</v>
      </c>
      <c r="O312" s="576">
        <f t="shared" si="23"/>
        <v>0</v>
      </c>
    </row>
    <row r="313" spans="1:15" ht="15.75" x14ac:dyDescent="0.2">
      <c r="A313" s="589"/>
      <c r="B313" s="577" t="s">
        <v>7501</v>
      </c>
      <c r="C313" s="622" t="s">
        <v>7771</v>
      </c>
      <c r="D313" s="578" t="s">
        <v>4045</v>
      </c>
      <c r="E313" s="578" t="s">
        <v>329</v>
      </c>
      <c r="F313" s="568" t="s">
        <v>7998</v>
      </c>
      <c r="G313" s="586"/>
      <c r="H313" s="588">
        <v>600</v>
      </c>
      <c r="I313" s="579">
        <v>0.26</v>
      </c>
      <c r="J313" s="580">
        <f t="shared" si="20"/>
        <v>21.06</v>
      </c>
      <c r="K313" s="579">
        <v>0.254</v>
      </c>
      <c r="L313" s="580">
        <f t="shared" si="21"/>
        <v>20.580000000000002</v>
      </c>
      <c r="M313" s="582"/>
      <c r="N313" s="575">
        <f t="shared" si="22"/>
        <v>0</v>
      </c>
      <c r="O313" s="576">
        <f t="shared" si="23"/>
        <v>0</v>
      </c>
    </row>
    <row r="314" spans="1:15" ht="15.75" x14ac:dyDescent="0.2">
      <c r="A314" s="589"/>
      <c r="B314" s="577" t="s">
        <v>7346</v>
      </c>
      <c r="C314" s="622" t="s">
        <v>7772</v>
      </c>
      <c r="D314" s="578" t="s">
        <v>4046</v>
      </c>
      <c r="E314" s="578" t="s">
        <v>7773</v>
      </c>
      <c r="F314" s="568" t="s">
        <v>7998</v>
      </c>
      <c r="G314" s="586"/>
      <c r="H314" s="588">
        <v>600</v>
      </c>
      <c r="I314" s="579">
        <v>0.214</v>
      </c>
      <c r="J314" s="580">
        <f t="shared" si="20"/>
        <v>17.34</v>
      </c>
      <c r="K314" s="579">
        <v>0.20799999999999999</v>
      </c>
      <c r="L314" s="580">
        <f t="shared" si="21"/>
        <v>16.850000000000001</v>
      </c>
      <c r="M314" s="582"/>
      <c r="N314" s="575">
        <f t="shared" si="22"/>
        <v>0</v>
      </c>
      <c r="O314" s="576">
        <f t="shared" si="23"/>
        <v>0</v>
      </c>
    </row>
    <row r="315" spans="1:15" ht="15.75" x14ac:dyDescent="0.2">
      <c r="A315" s="589"/>
      <c r="B315" s="577" t="s">
        <v>7501</v>
      </c>
      <c r="C315" s="622" t="s">
        <v>7774</v>
      </c>
      <c r="D315" s="578" t="s">
        <v>7775</v>
      </c>
      <c r="E315" s="578" t="s">
        <v>7776</v>
      </c>
      <c r="F315" s="568" t="s">
        <v>7998</v>
      </c>
      <c r="G315" s="586"/>
      <c r="H315" s="588">
        <v>600</v>
      </c>
      <c r="I315" s="579">
        <v>0.19600000000000001</v>
      </c>
      <c r="J315" s="580">
        <f t="shared" si="20"/>
        <v>15.879999999999999</v>
      </c>
      <c r="K315" s="579">
        <v>0.191</v>
      </c>
      <c r="L315" s="580">
        <f t="shared" si="21"/>
        <v>15.48</v>
      </c>
      <c r="M315" s="582"/>
      <c r="N315" s="575">
        <f t="shared" si="22"/>
        <v>0</v>
      </c>
      <c r="O315" s="576">
        <f t="shared" si="23"/>
        <v>0</v>
      </c>
    </row>
    <row r="316" spans="1:15" ht="15.75" x14ac:dyDescent="0.2">
      <c r="A316" s="585"/>
      <c r="B316" s="577" t="s">
        <v>7501</v>
      </c>
      <c r="C316" s="622" t="s">
        <v>7777</v>
      </c>
      <c r="D316" s="578" t="s">
        <v>7512</v>
      </c>
      <c r="E316" s="578" t="s">
        <v>7513</v>
      </c>
      <c r="F316" s="568" t="s">
        <v>7998</v>
      </c>
      <c r="G316" s="568"/>
      <c r="H316" s="588">
        <v>600</v>
      </c>
      <c r="I316" s="579">
        <v>0.22500000000000001</v>
      </c>
      <c r="J316" s="580">
        <f t="shared" si="20"/>
        <v>18.23</v>
      </c>
      <c r="K316" s="579">
        <v>0.219</v>
      </c>
      <c r="L316" s="580">
        <f t="shared" si="21"/>
        <v>17.740000000000002</v>
      </c>
      <c r="M316" s="582"/>
      <c r="N316" s="575">
        <f t="shared" si="22"/>
        <v>0</v>
      </c>
      <c r="O316" s="576">
        <f t="shared" si="23"/>
        <v>0</v>
      </c>
    </row>
    <row r="317" spans="1:15" ht="15.75" x14ac:dyDescent="0.2">
      <c r="A317" s="585"/>
      <c r="B317" s="577" t="s">
        <v>7346</v>
      </c>
      <c r="C317" s="622" t="s">
        <v>7778</v>
      </c>
      <c r="D317" s="578" t="s">
        <v>7538</v>
      </c>
      <c r="E317" s="578" t="s">
        <v>7779</v>
      </c>
      <c r="F317" s="568" t="s">
        <v>7998</v>
      </c>
      <c r="G317" s="568"/>
      <c r="H317" s="588">
        <v>600</v>
      </c>
      <c r="I317" s="579">
        <v>0.214</v>
      </c>
      <c r="J317" s="580">
        <f t="shared" si="20"/>
        <v>17.34</v>
      </c>
      <c r="K317" s="579">
        <v>0.20799999999999999</v>
      </c>
      <c r="L317" s="580">
        <f t="shared" si="21"/>
        <v>16.850000000000001</v>
      </c>
      <c r="M317" s="582"/>
      <c r="N317" s="575">
        <f t="shared" si="22"/>
        <v>0</v>
      </c>
      <c r="O317" s="576">
        <f t="shared" si="23"/>
        <v>0</v>
      </c>
    </row>
    <row r="318" spans="1:15" ht="15.75" x14ac:dyDescent="0.2">
      <c r="A318" s="585"/>
      <c r="B318" s="577" t="s">
        <v>7346</v>
      </c>
      <c r="C318" s="622" t="s">
        <v>7780</v>
      </c>
      <c r="D318" s="578" t="s">
        <v>7352</v>
      </c>
      <c r="E318" s="578" t="s">
        <v>7781</v>
      </c>
      <c r="F318" s="568" t="s">
        <v>7998</v>
      </c>
      <c r="G318" s="568"/>
      <c r="H318" s="588">
        <v>600</v>
      </c>
      <c r="I318" s="579">
        <v>0.191</v>
      </c>
      <c r="J318" s="580">
        <f t="shared" si="20"/>
        <v>15.48</v>
      </c>
      <c r="K318" s="579">
        <v>0.185</v>
      </c>
      <c r="L318" s="580">
        <f t="shared" si="21"/>
        <v>14.99</v>
      </c>
      <c r="M318" s="582"/>
      <c r="N318" s="575">
        <f t="shared" si="22"/>
        <v>0</v>
      </c>
      <c r="O318" s="576">
        <f t="shared" si="23"/>
        <v>0</v>
      </c>
    </row>
    <row r="319" spans="1:15" ht="15.75" x14ac:dyDescent="0.2">
      <c r="A319" s="585"/>
      <c r="B319" s="577" t="s">
        <v>7346</v>
      </c>
      <c r="C319" s="622" t="s">
        <v>7782</v>
      </c>
      <c r="D319" s="578" t="s">
        <v>7361</v>
      </c>
      <c r="E319" s="578" t="s">
        <v>311</v>
      </c>
      <c r="F319" s="568" t="s">
        <v>7998</v>
      </c>
      <c r="G319" s="568"/>
      <c r="H319" s="588">
        <v>600</v>
      </c>
      <c r="I319" s="579">
        <v>0.23699999999999999</v>
      </c>
      <c r="J319" s="580">
        <f t="shared" si="20"/>
        <v>19.200000000000003</v>
      </c>
      <c r="K319" s="579">
        <v>0.23100000000000001</v>
      </c>
      <c r="L319" s="580">
        <f t="shared" si="21"/>
        <v>18.720000000000002</v>
      </c>
      <c r="M319" s="582"/>
      <c r="N319" s="575">
        <f t="shared" si="22"/>
        <v>0</v>
      </c>
      <c r="O319" s="576">
        <f t="shared" si="23"/>
        <v>0</v>
      </c>
    </row>
    <row r="320" spans="1:15" ht="15.75" x14ac:dyDescent="0.2">
      <c r="A320" s="589"/>
      <c r="B320" s="577" t="s">
        <v>7346</v>
      </c>
      <c r="C320" s="622" t="s">
        <v>7783</v>
      </c>
      <c r="D320" s="578" t="s">
        <v>7559</v>
      </c>
      <c r="E320" s="578" t="s">
        <v>7381</v>
      </c>
      <c r="F320" s="568" t="s">
        <v>7998</v>
      </c>
      <c r="G320" s="586"/>
      <c r="H320" s="588">
        <v>600</v>
      </c>
      <c r="I320" s="579">
        <v>0.254</v>
      </c>
      <c r="J320" s="580">
        <f t="shared" si="20"/>
        <v>20.580000000000002</v>
      </c>
      <c r="K320" s="579">
        <v>0.248</v>
      </c>
      <c r="L320" s="580">
        <f t="shared" si="21"/>
        <v>20.09</v>
      </c>
      <c r="M320" s="582"/>
      <c r="N320" s="575">
        <f t="shared" si="22"/>
        <v>0</v>
      </c>
      <c r="O320" s="576">
        <f t="shared" si="23"/>
        <v>0</v>
      </c>
    </row>
    <row r="321" spans="1:15" ht="15.75" x14ac:dyDescent="0.2">
      <c r="A321" s="589"/>
      <c r="B321" s="577" t="s">
        <v>7359</v>
      </c>
      <c r="C321" s="622" t="s">
        <v>7784</v>
      </c>
      <c r="D321" s="578" t="s">
        <v>4044</v>
      </c>
      <c r="E321" s="578" t="s">
        <v>81</v>
      </c>
      <c r="F321" s="568" t="s">
        <v>7998</v>
      </c>
      <c r="G321" s="586"/>
      <c r="H321" s="588">
        <v>600</v>
      </c>
      <c r="I321" s="579">
        <v>0.17899999999999999</v>
      </c>
      <c r="J321" s="580">
        <f t="shared" si="20"/>
        <v>14.5</v>
      </c>
      <c r="K321" s="579">
        <v>0.17299999999999999</v>
      </c>
      <c r="L321" s="580">
        <f t="shared" si="21"/>
        <v>14.02</v>
      </c>
      <c r="M321" s="582"/>
      <c r="N321" s="575">
        <f t="shared" si="22"/>
        <v>0</v>
      </c>
      <c r="O321" s="576">
        <f t="shared" si="23"/>
        <v>0</v>
      </c>
    </row>
    <row r="322" spans="1:15" ht="15.75" x14ac:dyDescent="0.2">
      <c r="A322" s="585"/>
      <c r="B322" s="577" t="s">
        <v>7346</v>
      </c>
      <c r="C322" s="622" t="s">
        <v>7785</v>
      </c>
      <c r="D322" s="578" t="s">
        <v>4046</v>
      </c>
      <c r="E322" s="578" t="s">
        <v>7406</v>
      </c>
      <c r="F322" s="568" t="s">
        <v>7998</v>
      </c>
      <c r="G322" s="568"/>
      <c r="H322" s="588">
        <v>600</v>
      </c>
      <c r="I322" s="579">
        <v>0.20799999999999999</v>
      </c>
      <c r="J322" s="580">
        <f t="shared" si="20"/>
        <v>16.850000000000001</v>
      </c>
      <c r="K322" s="579">
        <v>0.20200000000000001</v>
      </c>
      <c r="L322" s="580">
        <f t="shared" si="21"/>
        <v>16.37</v>
      </c>
      <c r="M322" s="582"/>
      <c r="N322" s="575">
        <f t="shared" si="22"/>
        <v>0</v>
      </c>
      <c r="O322" s="576">
        <f t="shared" si="23"/>
        <v>0</v>
      </c>
    </row>
    <row r="323" spans="1:15" ht="15.75" x14ac:dyDescent="0.2">
      <c r="A323" s="585"/>
      <c r="B323" s="577" t="s">
        <v>7342</v>
      </c>
      <c r="C323" s="622" t="s">
        <v>7786</v>
      </c>
      <c r="D323" s="578" t="s">
        <v>4045</v>
      </c>
      <c r="E323" s="578" t="s">
        <v>329</v>
      </c>
      <c r="F323" s="568" t="s">
        <v>7998</v>
      </c>
      <c r="G323" s="568"/>
      <c r="H323" s="588">
        <v>600</v>
      </c>
      <c r="I323" s="579">
        <v>0.20599999999999999</v>
      </c>
      <c r="J323" s="580">
        <f t="shared" si="20"/>
        <v>16.690000000000001</v>
      </c>
      <c r="K323" s="579">
        <v>0.2</v>
      </c>
      <c r="L323" s="580">
        <f t="shared" si="21"/>
        <v>16.2</v>
      </c>
      <c r="M323" s="582"/>
      <c r="N323" s="575">
        <f t="shared" si="22"/>
        <v>0</v>
      </c>
      <c r="O323" s="576">
        <f t="shared" si="23"/>
        <v>0</v>
      </c>
    </row>
    <row r="324" spans="1:15" ht="15.75" x14ac:dyDescent="0.2">
      <c r="A324" s="585"/>
      <c r="B324" s="577" t="s">
        <v>7342</v>
      </c>
      <c r="C324" s="622" t="s">
        <v>7787</v>
      </c>
      <c r="D324" s="578" t="s">
        <v>7430</v>
      </c>
      <c r="E324" s="578" t="s">
        <v>7532</v>
      </c>
      <c r="F324" s="568" t="s">
        <v>7998</v>
      </c>
      <c r="G324" s="568"/>
      <c r="H324" s="588">
        <v>600</v>
      </c>
      <c r="I324" s="579">
        <v>0.23699999999999999</v>
      </c>
      <c r="J324" s="580">
        <f t="shared" si="20"/>
        <v>19.200000000000003</v>
      </c>
      <c r="K324" s="579">
        <v>0.23100000000000001</v>
      </c>
      <c r="L324" s="580">
        <f t="shared" si="21"/>
        <v>18.720000000000002</v>
      </c>
      <c r="M324" s="582"/>
      <c r="N324" s="575">
        <f t="shared" si="22"/>
        <v>0</v>
      </c>
      <c r="O324" s="576">
        <f t="shared" si="23"/>
        <v>0</v>
      </c>
    </row>
    <row r="325" spans="1:15" ht="15.75" x14ac:dyDescent="0.2">
      <c r="A325" s="589"/>
      <c r="B325" s="577" t="s">
        <v>7342</v>
      </c>
      <c r="C325" s="622" t="s">
        <v>7788</v>
      </c>
      <c r="D325" s="578" t="s">
        <v>7348</v>
      </c>
      <c r="E325" s="578" t="s">
        <v>587</v>
      </c>
      <c r="F325" s="568" t="s">
        <v>7998</v>
      </c>
      <c r="G325" s="586"/>
      <c r="H325" s="588">
        <v>600</v>
      </c>
      <c r="I325" s="579">
        <v>0.23100000000000001</v>
      </c>
      <c r="J325" s="580">
        <f t="shared" si="20"/>
        <v>18.720000000000002</v>
      </c>
      <c r="K325" s="579">
        <v>0.22500000000000001</v>
      </c>
      <c r="L325" s="580">
        <f t="shared" si="21"/>
        <v>18.23</v>
      </c>
      <c r="M325" s="582"/>
      <c r="N325" s="575">
        <f t="shared" si="22"/>
        <v>0</v>
      </c>
      <c r="O325" s="576">
        <f t="shared" si="23"/>
        <v>0</v>
      </c>
    </row>
    <row r="326" spans="1:15" ht="15.75" x14ac:dyDescent="0.2">
      <c r="A326" s="585"/>
      <c r="B326" s="577" t="s">
        <v>7346</v>
      </c>
      <c r="C326" s="622" t="s">
        <v>7789</v>
      </c>
      <c r="D326" s="578" t="s">
        <v>7352</v>
      </c>
      <c r="E326" s="578" t="s">
        <v>56</v>
      </c>
      <c r="F326" s="568" t="s">
        <v>7998</v>
      </c>
      <c r="G326" s="568"/>
      <c r="H326" s="588">
        <v>600</v>
      </c>
      <c r="I326" s="579">
        <v>0.214</v>
      </c>
      <c r="J326" s="580">
        <f t="shared" si="20"/>
        <v>17.34</v>
      </c>
      <c r="K326" s="579">
        <v>0.20799999999999999</v>
      </c>
      <c r="L326" s="580">
        <f t="shared" si="21"/>
        <v>16.850000000000001</v>
      </c>
      <c r="M326" s="582"/>
      <c r="N326" s="575">
        <f t="shared" si="22"/>
        <v>0</v>
      </c>
      <c r="O326" s="576">
        <f t="shared" si="23"/>
        <v>0</v>
      </c>
    </row>
    <row r="327" spans="1:15" ht="15.75" x14ac:dyDescent="0.2">
      <c r="A327" s="585"/>
      <c r="B327" s="577" t="s">
        <v>7346</v>
      </c>
      <c r="C327" s="622" t="s">
        <v>7790</v>
      </c>
      <c r="D327" s="578" t="s">
        <v>4045</v>
      </c>
      <c r="E327" s="578" t="s">
        <v>329</v>
      </c>
      <c r="F327" s="568" t="s">
        <v>7998</v>
      </c>
      <c r="G327" s="568"/>
      <c r="H327" s="588">
        <v>600</v>
      </c>
      <c r="I327" s="579">
        <v>0.214</v>
      </c>
      <c r="J327" s="580">
        <f t="shared" si="20"/>
        <v>17.34</v>
      </c>
      <c r="K327" s="579">
        <v>0.20799999999999999</v>
      </c>
      <c r="L327" s="580">
        <f t="shared" si="21"/>
        <v>16.850000000000001</v>
      </c>
      <c r="M327" s="582"/>
      <c r="N327" s="575">
        <f t="shared" si="22"/>
        <v>0</v>
      </c>
      <c r="O327" s="576">
        <f t="shared" si="23"/>
        <v>0</v>
      </c>
    </row>
    <row r="328" spans="1:15" ht="15.75" x14ac:dyDescent="0.2">
      <c r="A328" s="585"/>
      <c r="B328" s="577" t="s">
        <v>7462</v>
      </c>
      <c r="C328" s="622" t="s">
        <v>7791</v>
      </c>
      <c r="D328" s="578" t="s">
        <v>4046</v>
      </c>
      <c r="E328" s="578" t="s">
        <v>311</v>
      </c>
      <c r="F328" s="568" t="s">
        <v>7998</v>
      </c>
      <c r="G328" s="568"/>
      <c r="H328" s="588">
        <v>600</v>
      </c>
      <c r="I328" s="579">
        <v>0.16800000000000001</v>
      </c>
      <c r="J328" s="580">
        <f t="shared" si="20"/>
        <v>13.61</v>
      </c>
      <c r="K328" s="579">
        <v>0.16200000000000001</v>
      </c>
      <c r="L328" s="580">
        <f t="shared" si="21"/>
        <v>13.129999999999999</v>
      </c>
      <c r="M328" s="582"/>
      <c r="N328" s="575">
        <f t="shared" si="22"/>
        <v>0</v>
      </c>
      <c r="O328" s="576">
        <f t="shared" si="23"/>
        <v>0</v>
      </c>
    </row>
    <row r="329" spans="1:15" ht="15.75" x14ac:dyDescent="0.2">
      <c r="A329" s="589"/>
      <c r="B329" s="577" t="s">
        <v>7377</v>
      </c>
      <c r="C329" s="622" t="s">
        <v>7792</v>
      </c>
      <c r="D329" s="578" t="s">
        <v>4046</v>
      </c>
      <c r="E329" s="578" t="s">
        <v>311</v>
      </c>
      <c r="F329" s="568" t="s">
        <v>7998</v>
      </c>
      <c r="G329" s="586"/>
      <c r="H329" s="588">
        <v>600</v>
      </c>
      <c r="I329" s="579">
        <v>0.248</v>
      </c>
      <c r="J329" s="580">
        <f t="shared" si="20"/>
        <v>20.09</v>
      </c>
      <c r="K329" s="579">
        <v>0.24199999999999999</v>
      </c>
      <c r="L329" s="580">
        <f t="shared" si="21"/>
        <v>19.610000000000003</v>
      </c>
      <c r="M329" s="582"/>
      <c r="N329" s="575">
        <f t="shared" si="22"/>
        <v>0</v>
      </c>
      <c r="O329" s="576">
        <f t="shared" si="23"/>
        <v>0</v>
      </c>
    </row>
    <row r="330" spans="1:15" ht="15.75" x14ac:dyDescent="0.2">
      <c r="A330" s="589"/>
      <c r="B330" s="577" t="s">
        <v>7346</v>
      </c>
      <c r="C330" s="622" t="s">
        <v>7793</v>
      </c>
      <c r="D330" s="578" t="s">
        <v>7352</v>
      </c>
      <c r="E330" s="578" t="s">
        <v>56</v>
      </c>
      <c r="F330" s="568" t="s">
        <v>7998</v>
      </c>
      <c r="G330" s="586"/>
      <c r="H330" s="588">
        <v>600</v>
      </c>
      <c r="I330" s="579">
        <v>0.17899999999999999</v>
      </c>
      <c r="J330" s="580">
        <f t="shared" si="20"/>
        <v>14.5</v>
      </c>
      <c r="K330" s="579">
        <v>0.17299999999999999</v>
      </c>
      <c r="L330" s="580">
        <f t="shared" si="21"/>
        <v>14.02</v>
      </c>
      <c r="M330" s="582"/>
      <c r="N330" s="575">
        <f t="shared" si="22"/>
        <v>0</v>
      </c>
      <c r="O330" s="576">
        <f t="shared" si="23"/>
        <v>0</v>
      </c>
    </row>
    <row r="331" spans="1:15" ht="15.75" x14ac:dyDescent="0.2">
      <c r="A331" s="585"/>
      <c r="B331" s="577" t="s">
        <v>7359</v>
      </c>
      <c r="C331" s="622" t="s">
        <v>7794</v>
      </c>
      <c r="D331" s="578" t="s">
        <v>7352</v>
      </c>
      <c r="E331" s="578" t="s">
        <v>56</v>
      </c>
      <c r="F331" s="568" t="s">
        <v>7998</v>
      </c>
      <c r="G331" s="568"/>
      <c r="H331" s="588">
        <v>600</v>
      </c>
      <c r="I331" s="579">
        <v>0.20200000000000001</v>
      </c>
      <c r="J331" s="580">
        <f t="shared" si="20"/>
        <v>16.37</v>
      </c>
      <c r="K331" s="579">
        <v>0.19600000000000001</v>
      </c>
      <c r="L331" s="580">
        <f t="shared" si="21"/>
        <v>15.879999999999999</v>
      </c>
      <c r="M331" s="582"/>
      <c r="N331" s="575">
        <f t="shared" si="22"/>
        <v>0</v>
      </c>
      <c r="O331" s="576">
        <f t="shared" si="23"/>
        <v>0</v>
      </c>
    </row>
    <row r="332" spans="1:15" ht="15.75" x14ac:dyDescent="0.2">
      <c r="A332" s="585"/>
      <c r="B332" s="577" t="s">
        <v>7346</v>
      </c>
      <c r="C332" s="622" t="s">
        <v>7795</v>
      </c>
      <c r="D332" s="578" t="s">
        <v>4045</v>
      </c>
      <c r="E332" s="578" t="s">
        <v>329</v>
      </c>
      <c r="F332" s="568" t="s">
        <v>7998</v>
      </c>
      <c r="G332" s="568"/>
      <c r="H332" s="588">
        <v>600</v>
      </c>
      <c r="I332" s="579">
        <v>0.214</v>
      </c>
      <c r="J332" s="580">
        <f t="shared" si="20"/>
        <v>17.34</v>
      </c>
      <c r="K332" s="579">
        <v>0.20799999999999999</v>
      </c>
      <c r="L332" s="580">
        <f t="shared" si="21"/>
        <v>16.850000000000001</v>
      </c>
      <c r="M332" s="582"/>
      <c r="N332" s="575">
        <f t="shared" si="22"/>
        <v>0</v>
      </c>
      <c r="O332" s="576">
        <f t="shared" si="23"/>
        <v>0</v>
      </c>
    </row>
    <row r="333" spans="1:15" ht="15.75" x14ac:dyDescent="0.2">
      <c r="A333" s="585"/>
      <c r="B333" s="577" t="s">
        <v>7796</v>
      </c>
      <c r="C333" s="622" t="s">
        <v>7797</v>
      </c>
      <c r="D333" s="578" t="s">
        <v>7352</v>
      </c>
      <c r="E333" s="578" t="s">
        <v>56</v>
      </c>
      <c r="F333" s="568" t="s">
        <v>7998</v>
      </c>
      <c r="G333" s="568"/>
      <c r="H333" s="588">
        <v>600</v>
      </c>
      <c r="I333" s="579">
        <v>0.214</v>
      </c>
      <c r="J333" s="580">
        <f t="shared" si="20"/>
        <v>17.34</v>
      </c>
      <c r="K333" s="579">
        <v>0.20799999999999999</v>
      </c>
      <c r="L333" s="580">
        <f t="shared" si="21"/>
        <v>16.850000000000001</v>
      </c>
      <c r="M333" s="582"/>
      <c r="N333" s="575">
        <f t="shared" si="22"/>
        <v>0</v>
      </c>
      <c r="O333" s="576">
        <f t="shared" si="23"/>
        <v>0</v>
      </c>
    </row>
    <row r="334" spans="1:15" ht="15.75" x14ac:dyDescent="0.2">
      <c r="A334" s="589"/>
      <c r="B334" s="577" t="s">
        <v>7462</v>
      </c>
      <c r="C334" s="622" t="s">
        <v>7798</v>
      </c>
      <c r="D334" s="578" t="s">
        <v>4046</v>
      </c>
      <c r="E334" s="578" t="s">
        <v>311</v>
      </c>
      <c r="F334" s="568" t="s">
        <v>7998</v>
      </c>
      <c r="G334" s="586"/>
      <c r="H334" s="588">
        <v>600</v>
      </c>
      <c r="I334" s="579">
        <v>0.17899999999999999</v>
      </c>
      <c r="J334" s="580">
        <f t="shared" ref="J334:J397" si="24">ROUNDUP(I334*$F$4,2)</f>
        <v>14.5</v>
      </c>
      <c r="K334" s="579">
        <v>0.17299999999999999</v>
      </c>
      <c r="L334" s="580">
        <f t="shared" ref="L334:L397" si="25">ROUNDUP(K334*$F$4,2)</f>
        <v>14.02</v>
      </c>
      <c r="M334" s="582"/>
      <c r="N334" s="575">
        <f t="shared" si="22"/>
        <v>0</v>
      </c>
      <c r="O334" s="576">
        <f t="shared" si="23"/>
        <v>0</v>
      </c>
    </row>
    <row r="335" spans="1:15" ht="15.75" x14ac:dyDescent="0.2">
      <c r="A335" s="589"/>
      <c r="B335" s="577" t="s">
        <v>7342</v>
      </c>
      <c r="C335" s="622" t="s">
        <v>7799</v>
      </c>
      <c r="D335" s="578" t="s">
        <v>7354</v>
      </c>
      <c r="E335" s="578" t="s">
        <v>1118</v>
      </c>
      <c r="F335" s="568" t="s">
        <v>7998</v>
      </c>
      <c r="G335" s="586"/>
      <c r="H335" s="588">
        <v>600</v>
      </c>
      <c r="I335" s="579">
        <v>0.248</v>
      </c>
      <c r="J335" s="580">
        <f t="shared" si="24"/>
        <v>20.09</v>
      </c>
      <c r="K335" s="579">
        <v>0.24199999999999999</v>
      </c>
      <c r="L335" s="580">
        <f t="shared" si="25"/>
        <v>19.610000000000003</v>
      </c>
      <c r="M335" s="582"/>
      <c r="N335" s="575">
        <f t="shared" si="22"/>
        <v>0</v>
      </c>
      <c r="O335" s="576">
        <f t="shared" si="23"/>
        <v>0</v>
      </c>
    </row>
    <row r="336" spans="1:15" ht="15.75" x14ac:dyDescent="0.2">
      <c r="A336" s="585"/>
      <c r="B336" s="577" t="s">
        <v>7377</v>
      </c>
      <c r="C336" s="622" t="s">
        <v>7800</v>
      </c>
      <c r="D336" s="578" t="s">
        <v>4045</v>
      </c>
      <c r="E336" s="578" t="s">
        <v>329</v>
      </c>
      <c r="F336" s="568" t="s">
        <v>7998</v>
      </c>
      <c r="G336" s="568"/>
      <c r="H336" s="588">
        <v>600</v>
      </c>
      <c r="I336" s="579">
        <v>0.254</v>
      </c>
      <c r="J336" s="580">
        <f t="shared" si="24"/>
        <v>20.580000000000002</v>
      </c>
      <c r="K336" s="579">
        <v>0.248</v>
      </c>
      <c r="L336" s="580">
        <f t="shared" si="25"/>
        <v>20.09</v>
      </c>
      <c r="M336" s="582"/>
      <c r="N336" s="575">
        <f t="shared" si="22"/>
        <v>0</v>
      </c>
      <c r="O336" s="576">
        <f t="shared" si="23"/>
        <v>0</v>
      </c>
    </row>
    <row r="337" spans="1:15" ht="15.75" x14ac:dyDescent="0.2">
      <c r="A337" s="585"/>
      <c r="B337" s="577" t="s">
        <v>7342</v>
      </c>
      <c r="C337" s="622" t="s">
        <v>7801</v>
      </c>
      <c r="D337" s="578" t="s">
        <v>4045</v>
      </c>
      <c r="E337" s="578" t="s">
        <v>329</v>
      </c>
      <c r="F337" s="568" t="s">
        <v>7998</v>
      </c>
      <c r="G337" s="568"/>
      <c r="H337" s="588">
        <v>600</v>
      </c>
      <c r="I337" s="579">
        <v>0.23699999999999999</v>
      </c>
      <c r="J337" s="580">
        <f t="shared" si="24"/>
        <v>19.200000000000003</v>
      </c>
      <c r="K337" s="579">
        <v>0.23100000000000001</v>
      </c>
      <c r="L337" s="580">
        <f t="shared" si="25"/>
        <v>18.720000000000002</v>
      </c>
      <c r="M337" s="582"/>
      <c r="N337" s="575">
        <f t="shared" si="22"/>
        <v>0</v>
      </c>
      <c r="O337" s="576">
        <f t="shared" si="23"/>
        <v>0</v>
      </c>
    </row>
    <row r="338" spans="1:15" ht="15.75" x14ac:dyDescent="0.2">
      <c r="A338" s="585"/>
      <c r="B338" s="577" t="s">
        <v>7462</v>
      </c>
      <c r="C338" s="622" t="s">
        <v>7802</v>
      </c>
      <c r="D338" s="578" t="s">
        <v>7354</v>
      </c>
      <c r="E338" s="578" t="s">
        <v>1118</v>
      </c>
      <c r="F338" s="568" t="s">
        <v>7998</v>
      </c>
      <c r="G338" s="568"/>
      <c r="H338" s="588">
        <v>600</v>
      </c>
      <c r="I338" s="579">
        <v>0.185</v>
      </c>
      <c r="J338" s="580">
        <f t="shared" si="24"/>
        <v>14.99</v>
      </c>
      <c r="K338" s="579">
        <v>0.17899999999999999</v>
      </c>
      <c r="L338" s="580">
        <f t="shared" si="25"/>
        <v>14.5</v>
      </c>
      <c r="M338" s="582"/>
      <c r="N338" s="575">
        <f t="shared" si="22"/>
        <v>0</v>
      </c>
      <c r="O338" s="576">
        <f t="shared" si="23"/>
        <v>0</v>
      </c>
    </row>
    <row r="339" spans="1:15" ht="15.75" x14ac:dyDescent="0.2">
      <c r="A339" s="585"/>
      <c r="B339" s="577" t="s">
        <v>7342</v>
      </c>
      <c r="C339" s="622" t="s">
        <v>7803</v>
      </c>
      <c r="D339" s="578" t="s">
        <v>4046</v>
      </c>
      <c r="E339" s="578" t="s">
        <v>7804</v>
      </c>
      <c r="F339" s="568" t="s">
        <v>7998</v>
      </c>
      <c r="G339" s="568"/>
      <c r="H339" s="588">
        <v>600</v>
      </c>
      <c r="I339" s="579">
        <v>0.24199999999999999</v>
      </c>
      <c r="J339" s="580">
        <f t="shared" si="24"/>
        <v>19.610000000000003</v>
      </c>
      <c r="K339" s="579">
        <v>0.23699999999999999</v>
      </c>
      <c r="L339" s="580">
        <f t="shared" si="25"/>
        <v>19.200000000000003</v>
      </c>
      <c r="M339" s="582"/>
      <c r="N339" s="575">
        <f t="shared" si="22"/>
        <v>0</v>
      </c>
      <c r="O339" s="576">
        <f t="shared" si="23"/>
        <v>0</v>
      </c>
    </row>
    <row r="340" spans="1:15" ht="15.75" x14ac:dyDescent="0.2">
      <c r="A340" s="589"/>
      <c r="B340" s="577" t="s">
        <v>7346</v>
      </c>
      <c r="C340" s="622" t="s">
        <v>7805</v>
      </c>
      <c r="D340" s="578" t="s">
        <v>7369</v>
      </c>
      <c r="E340" s="578" t="s">
        <v>7381</v>
      </c>
      <c r="F340" s="568" t="s">
        <v>7998</v>
      </c>
      <c r="G340" s="586"/>
      <c r="H340" s="588">
        <v>600</v>
      </c>
      <c r="I340" s="579">
        <v>0.20200000000000001</v>
      </c>
      <c r="J340" s="580">
        <f t="shared" si="24"/>
        <v>16.37</v>
      </c>
      <c r="K340" s="579">
        <v>0.19600000000000001</v>
      </c>
      <c r="L340" s="580">
        <f t="shared" si="25"/>
        <v>15.879999999999999</v>
      </c>
      <c r="M340" s="582"/>
      <c r="N340" s="575">
        <f t="shared" si="22"/>
        <v>0</v>
      </c>
      <c r="O340" s="576">
        <f t="shared" si="23"/>
        <v>0</v>
      </c>
    </row>
    <row r="341" spans="1:15" ht="15.75" x14ac:dyDescent="0.2">
      <c r="A341" s="585"/>
      <c r="B341" s="577" t="s">
        <v>7462</v>
      </c>
      <c r="C341" s="622" t="s">
        <v>7806</v>
      </c>
      <c r="D341" s="578" t="s">
        <v>7348</v>
      </c>
      <c r="E341" s="578" t="s">
        <v>587</v>
      </c>
      <c r="F341" s="568" t="s">
        <v>7998</v>
      </c>
      <c r="G341" s="568"/>
      <c r="H341" s="588">
        <v>600</v>
      </c>
      <c r="I341" s="579">
        <v>0.214</v>
      </c>
      <c r="J341" s="580">
        <f t="shared" si="24"/>
        <v>17.34</v>
      </c>
      <c r="K341" s="579">
        <v>0.20799999999999999</v>
      </c>
      <c r="L341" s="580">
        <f t="shared" si="25"/>
        <v>16.850000000000001</v>
      </c>
      <c r="M341" s="582"/>
      <c r="N341" s="575">
        <f t="shared" si="22"/>
        <v>0</v>
      </c>
      <c r="O341" s="576">
        <f t="shared" si="23"/>
        <v>0</v>
      </c>
    </row>
    <row r="342" spans="1:15" ht="15.75" x14ac:dyDescent="0.2">
      <c r="A342" s="585"/>
      <c r="B342" s="577" t="s">
        <v>7346</v>
      </c>
      <c r="C342" s="622" t="s">
        <v>7807</v>
      </c>
      <c r="D342" s="578" t="s">
        <v>7348</v>
      </c>
      <c r="E342" s="578" t="s">
        <v>7808</v>
      </c>
      <c r="F342" s="568" t="s">
        <v>7998</v>
      </c>
      <c r="G342" s="568"/>
      <c r="H342" s="588">
        <v>600</v>
      </c>
      <c r="I342" s="579">
        <v>0.191</v>
      </c>
      <c r="J342" s="580">
        <f t="shared" si="24"/>
        <v>15.48</v>
      </c>
      <c r="K342" s="579">
        <v>0.185</v>
      </c>
      <c r="L342" s="580">
        <f t="shared" si="25"/>
        <v>14.99</v>
      </c>
      <c r="M342" s="582"/>
      <c r="N342" s="575">
        <f t="shared" si="22"/>
        <v>0</v>
      </c>
      <c r="O342" s="576">
        <f t="shared" si="23"/>
        <v>0</v>
      </c>
    </row>
    <row r="343" spans="1:15" ht="15.75" x14ac:dyDescent="0.2">
      <c r="A343" s="585"/>
      <c r="B343" s="577" t="s">
        <v>7359</v>
      </c>
      <c r="C343" s="622" t="s">
        <v>7809</v>
      </c>
      <c r="D343" s="578" t="s">
        <v>7348</v>
      </c>
      <c r="E343" s="578" t="s">
        <v>7810</v>
      </c>
      <c r="F343" s="568" t="s">
        <v>7998</v>
      </c>
      <c r="G343" s="568"/>
      <c r="H343" s="588">
        <v>600</v>
      </c>
      <c r="I343" s="579">
        <v>0.254</v>
      </c>
      <c r="J343" s="580">
        <f t="shared" si="24"/>
        <v>20.580000000000002</v>
      </c>
      <c r="K343" s="579">
        <v>0.248</v>
      </c>
      <c r="L343" s="580">
        <f t="shared" si="25"/>
        <v>20.09</v>
      </c>
      <c r="M343" s="582"/>
      <c r="N343" s="575">
        <f t="shared" si="22"/>
        <v>0</v>
      </c>
      <c r="O343" s="576">
        <f t="shared" si="23"/>
        <v>0</v>
      </c>
    </row>
    <row r="344" spans="1:15" ht="15.75" x14ac:dyDescent="0.2">
      <c r="A344" s="585"/>
      <c r="B344" s="577" t="s">
        <v>7342</v>
      </c>
      <c r="C344" s="622" t="s">
        <v>7811</v>
      </c>
      <c r="D344" s="578" t="s">
        <v>7348</v>
      </c>
      <c r="E344" s="578" t="s">
        <v>7812</v>
      </c>
      <c r="F344" s="568" t="s">
        <v>7998</v>
      </c>
      <c r="G344" s="568"/>
      <c r="H344" s="588">
        <v>600</v>
      </c>
      <c r="I344" s="579">
        <v>0.23699999999999999</v>
      </c>
      <c r="J344" s="580">
        <f t="shared" si="24"/>
        <v>19.200000000000003</v>
      </c>
      <c r="K344" s="579">
        <v>0.23100000000000001</v>
      </c>
      <c r="L344" s="580">
        <f t="shared" si="25"/>
        <v>18.720000000000002</v>
      </c>
      <c r="M344" s="582"/>
      <c r="N344" s="575">
        <f t="shared" si="22"/>
        <v>0</v>
      </c>
      <c r="O344" s="576">
        <f t="shared" si="23"/>
        <v>0</v>
      </c>
    </row>
    <row r="345" spans="1:15" ht="15.75" x14ac:dyDescent="0.2">
      <c r="A345" s="585"/>
      <c r="B345" s="577" t="s">
        <v>7346</v>
      </c>
      <c r="C345" s="622" t="s">
        <v>7813</v>
      </c>
      <c r="D345" s="578" t="s">
        <v>7375</v>
      </c>
      <c r="E345" s="578" t="s">
        <v>7376</v>
      </c>
      <c r="F345" s="568" t="s">
        <v>7998</v>
      </c>
      <c r="G345" s="568"/>
      <c r="H345" s="588">
        <v>600</v>
      </c>
      <c r="I345" s="579">
        <v>0.214</v>
      </c>
      <c r="J345" s="580">
        <f t="shared" si="24"/>
        <v>17.34</v>
      </c>
      <c r="K345" s="579">
        <v>0.20799999999999999</v>
      </c>
      <c r="L345" s="580">
        <f t="shared" si="25"/>
        <v>16.850000000000001</v>
      </c>
      <c r="M345" s="582"/>
      <c r="N345" s="575">
        <f t="shared" si="22"/>
        <v>0</v>
      </c>
      <c r="O345" s="576">
        <f t="shared" si="23"/>
        <v>0</v>
      </c>
    </row>
    <row r="346" spans="1:15" ht="15.75" x14ac:dyDescent="0.2">
      <c r="A346" s="589"/>
      <c r="B346" s="577" t="s">
        <v>7462</v>
      </c>
      <c r="C346" s="622" t="s">
        <v>7814</v>
      </c>
      <c r="D346" s="578" t="s">
        <v>4044</v>
      </c>
      <c r="E346" s="578" t="s">
        <v>81</v>
      </c>
      <c r="F346" s="568" t="s">
        <v>7998</v>
      </c>
      <c r="G346" s="586"/>
      <c r="H346" s="588">
        <v>600</v>
      </c>
      <c r="I346" s="579">
        <v>0.185</v>
      </c>
      <c r="J346" s="580">
        <f t="shared" si="24"/>
        <v>14.99</v>
      </c>
      <c r="K346" s="579">
        <v>0.17899999999999999</v>
      </c>
      <c r="L346" s="580">
        <f t="shared" si="25"/>
        <v>14.5</v>
      </c>
      <c r="M346" s="582"/>
      <c r="N346" s="575">
        <f t="shared" ref="N346:N409" si="26">IFERROR(M346*H346,0)</f>
        <v>0</v>
      </c>
      <c r="O346" s="576">
        <f t="shared" ref="O346:O409" si="27">IFERROR(IF(N346&gt;2999,L346*N346,J346*N346),0)</f>
        <v>0</v>
      </c>
    </row>
    <row r="347" spans="1:15" ht="15.75" x14ac:dyDescent="0.2">
      <c r="A347" s="585"/>
      <c r="B347" s="577" t="s">
        <v>7346</v>
      </c>
      <c r="C347" s="622" t="s">
        <v>7815</v>
      </c>
      <c r="D347" s="578" t="s">
        <v>7352</v>
      </c>
      <c r="E347" s="578" t="s">
        <v>7428</v>
      </c>
      <c r="F347" s="568" t="s">
        <v>7998</v>
      </c>
      <c r="G347" s="568"/>
      <c r="H347" s="588">
        <v>600</v>
      </c>
      <c r="I347" s="579">
        <v>0.214</v>
      </c>
      <c r="J347" s="580">
        <f t="shared" si="24"/>
        <v>17.34</v>
      </c>
      <c r="K347" s="579">
        <v>0.20799999999999999</v>
      </c>
      <c r="L347" s="580">
        <f t="shared" si="25"/>
        <v>16.850000000000001</v>
      </c>
      <c r="M347" s="582"/>
      <c r="N347" s="575">
        <f t="shared" si="26"/>
        <v>0</v>
      </c>
      <c r="O347" s="576">
        <f t="shared" si="27"/>
        <v>0</v>
      </c>
    </row>
    <row r="348" spans="1:15" ht="15.75" x14ac:dyDescent="0.2">
      <c r="A348" s="585"/>
      <c r="B348" s="577" t="s">
        <v>7346</v>
      </c>
      <c r="C348" s="622" t="s">
        <v>7816</v>
      </c>
      <c r="D348" s="578" t="s">
        <v>4044</v>
      </c>
      <c r="E348" s="578" t="s">
        <v>7379</v>
      </c>
      <c r="F348" s="568" t="s">
        <v>7998</v>
      </c>
      <c r="G348" s="568"/>
      <c r="H348" s="588">
        <v>600</v>
      </c>
      <c r="I348" s="579">
        <v>0.16200000000000001</v>
      </c>
      <c r="J348" s="580">
        <f t="shared" si="24"/>
        <v>13.129999999999999</v>
      </c>
      <c r="K348" s="579">
        <v>0.156</v>
      </c>
      <c r="L348" s="580">
        <f t="shared" si="25"/>
        <v>12.64</v>
      </c>
      <c r="M348" s="582"/>
      <c r="N348" s="575">
        <f t="shared" si="26"/>
        <v>0</v>
      </c>
      <c r="O348" s="576">
        <f t="shared" si="27"/>
        <v>0</v>
      </c>
    </row>
    <row r="349" spans="1:15" ht="15.75" x14ac:dyDescent="0.2">
      <c r="A349" s="585"/>
      <c r="B349" s="577" t="s">
        <v>7342</v>
      </c>
      <c r="C349" s="622" t="s">
        <v>7817</v>
      </c>
      <c r="D349" s="578" t="s">
        <v>7344</v>
      </c>
      <c r="E349" s="578" t="s">
        <v>7818</v>
      </c>
      <c r="F349" s="568" t="s">
        <v>7998</v>
      </c>
      <c r="G349" s="568"/>
      <c r="H349" s="588">
        <v>600</v>
      </c>
      <c r="I349" s="579">
        <v>0.23699999999999999</v>
      </c>
      <c r="J349" s="580">
        <f t="shared" si="24"/>
        <v>19.200000000000003</v>
      </c>
      <c r="K349" s="579">
        <v>0.23100000000000001</v>
      </c>
      <c r="L349" s="580">
        <f t="shared" si="25"/>
        <v>18.720000000000002</v>
      </c>
      <c r="M349" s="582"/>
      <c r="N349" s="575">
        <f t="shared" si="26"/>
        <v>0</v>
      </c>
      <c r="O349" s="576">
        <f t="shared" si="27"/>
        <v>0</v>
      </c>
    </row>
    <row r="350" spans="1:15" ht="15.75" x14ac:dyDescent="0.2">
      <c r="A350" s="585"/>
      <c r="B350" s="577" t="s">
        <v>7342</v>
      </c>
      <c r="C350" s="622" t="s">
        <v>7819</v>
      </c>
      <c r="D350" s="578" t="s">
        <v>4044</v>
      </c>
      <c r="E350" s="578" t="s">
        <v>7820</v>
      </c>
      <c r="F350" s="568" t="s">
        <v>7998</v>
      </c>
      <c r="G350" s="568"/>
      <c r="H350" s="588">
        <v>600</v>
      </c>
      <c r="I350" s="579">
        <v>0.23699999999999999</v>
      </c>
      <c r="J350" s="580">
        <f t="shared" si="24"/>
        <v>19.200000000000003</v>
      </c>
      <c r="K350" s="579">
        <v>0.23100000000000001</v>
      </c>
      <c r="L350" s="580">
        <f t="shared" si="25"/>
        <v>18.720000000000002</v>
      </c>
      <c r="M350" s="582"/>
      <c r="N350" s="575">
        <f t="shared" si="26"/>
        <v>0</v>
      </c>
      <c r="O350" s="576">
        <f t="shared" si="27"/>
        <v>0</v>
      </c>
    </row>
    <row r="351" spans="1:15" ht="15.75" x14ac:dyDescent="0.2">
      <c r="A351" s="585"/>
      <c r="B351" s="577" t="s">
        <v>7462</v>
      </c>
      <c r="C351" s="622" t="s">
        <v>7821</v>
      </c>
      <c r="D351" s="578" t="s">
        <v>4044</v>
      </c>
      <c r="E351" s="578" t="s">
        <v>81</v>
      </c>
      <c r="F351" s="568" t="s">
        <v>7998</v>
      </c>
      <c r="G351" s="568"/>
      <c r="H351" s="588">
        <v>600</v>
      </c>
      <c r="I351" s="579">
        <v>0.191</v>
      </c>
      <c r="J351" s="580">
        <f t="shared" si="24"/>
        <v>15.48</v>
      </c>
      <c r="K351" s="579">
        <v>0.185</v>
      </c>
      <c r="L351" s="580">
        <f t="shared" si="25"/>
        <v>14.99</v>
      </c>
      <c r="M351" s="582"/>
      <c r="N351" s="575">
        <f t="shared" si="26"/>
        <v>0</v>
      </c>
      <c r="O351" s="576">
        <f t="shared" si="27"/>
        <v>0</v>
      </c>
    </row>
    <row r="352" spans="1:15" ht="15.75" x14ac:dyDescent="0.2">
      <c r="A352" s="589"/>
      <c r="B352" s="577" t="s">
        <v>7346</v>
      </c>
      <c r="C352" s="622" t="s">
        <v>7822</v>
      </c>
      <c r="D352" s="578" t="s">
        <v>4046</v>
      </c>
      <c r="E352" s="578" t="s">
        <v>1158</v>
      </c>
      <c r="F352" s="568" t="s">
        <v>7998</v>
      </c>
      <c r="G352" s="586"/>
      <c r="H352" s="588">
        <v>600</v>
      </c>
      <c r="I352" s="579">
        <v>0.20799999999999999</v>
      </c>
      <c r="J352" s="580">
        <f t="shared" si="24"/>
        <v>16.850000000000001</v>
      </c>
      <c r="K352" s="579">
        <v>0.20200000000000001</v>
      </c>
      <c r="L352" s="580">
        <f t="shared" si="25"/>
        <v>16.37</v>
      </c>
      <c r="M352" s="582"/>
      <c r="N352" s="575">
        <f t="shared" si="26"/>
        <v>0</v>
      </c>
      <c r="O352" s="576">
        <f t="shared" si="27"/>
        <v>0</v>
      </c>
    </row>
    <row r="353" spans="1:15" ht="15.75" x14ac:dyDescent="0.2">
      <c r="A353" s="585"/>
      <c r="B353" s="577" t="s">
        <v>7382</v>
      </c>
      <c r="C353" s="622" t="s">
        <v>7823</v>
      </c>
      <c r="D353" s="578" t="s">
        <v>7352</v>
      </c>
      <c r="E353" s="578" t="s">
        <v>7428</v>
      </c>
      <c r="F353" s="568" t="s">
        <v>7998</v>
      </c>
      <c r="G353" s="568"/>
      <c r="H353" s="588">
        <v>600</v>
      </c>
      <c r="I353" s="579">
        <v>0.17299999999999999</v>
      </c>
      <c r="J353" s="580">
        <f t="shared" si="24"/>
        <v>14.02</v>
      </c>
      <c r="K353" s="579">
        <v>0.16800000000000001</v>
      </c>
      <c r="L353" s="580">
        <f t="shared" si="25"/>
        <v>13.61</v>
      </c>
      <c r="M353" s="582"/>
      <c r="N353" s="575">
        <f t="shared" si="26"/>
        <v>0</v>
      </c>
      <c r="O353" s="576">
        <f t="shared" si="27"/>
        <v>0</v>
      </c>
    </row>
    <row r="354" spans="1:15" ht="15.75" x14ac:dyDescent="0.2">
      <c r="A354" s="589"/>
      <c r="B354" s="577" t="s">
        <v>7346</v>
      </c>
      <c r="C354" s="622" t="s">
        <v>7824</v>
      </c>
      <c r="D354" s="578" t="s">
        <v>7352</v>
      </c>
      <c r="E354" s="578" t="s">
        <v>56</v>
      </c>
      <c r="F354" s="568" t="s">
        <v>7998</v>
      </c>
      <c r="G354" s="586"/>
      <c r="H354" s="588">
        <v>600</v>
      </c>
      <c r="I354" s="579">
        <v>0.185</v>
      </c>
      <c r="J354" s="580">
        <f t="shared" si="24"/>
        <v>14.99</v>
      </c>
      <c r="K354" s="579">
        <v>0.17899999999999999</v>
      </c>
      <c r="L354" s="580">
        <f t="shared" si="25"/>
        <v>14.5</v>
      </c>
      <c r="M354" s="582"/>
      <c r="N354" s="575">
        <f t="shared" si="26"/>
        <v>0</v>
      </c>
      <c r="O354" s="576">
        <f t="shared" si="27"/>
        <v>0</v>
      </c>
    </row>
    <row r="355" spans="1:15" ht="15.75" x14ac:dyDescent="0.2">
      <c r="A355" s="585"/>
      <c r="B355" s="577" t="s">
        <v>7527</v>
      </c>
      <c r="C355" s="622" t="s">
        <v>7825</v>
      </c>
      <c r="D355" s="578" t="s">
        <v>4044</v>
      </c>
      <c r="E355" s="578" t="s">
        <v>81</v>
      </c>
      <c r="F355" s="568" t="s">
        <v>7998</v>
      </c>
      <c r="G355" s="568"/>
      <c r="H355" s="588">
        <v>600</v>
      </c>
      <c r="I355" s="579">
        <v>0.17899999999999999</v>
      </c>
      <c r="J355" s="580">
        <f t="shared" si="24"/>
        <v>14.5</v>
      </c>
      <c r="K355" s="579">
        <v>0.17299999999999999</v>
      </c>
      <c r="L355" s="580">
        <f t="shared" si="25"/>
        <v>14.02</v>
      </c>
      <c r="M355" s="582"/>
      <c r="N355" s="575">
        <f t="shared" si="26"/>
        <v>0</v>
      </c>
      <c r="O355" s="576">
        <f t="shared" si="27"/>
        <v>0</v>
      </c>
    </row>
    <row r="356" spans="1:15" ht="15.75" x14ac:dyDescent="0.2">
      <c r="A356" s="585"/>
      <c r="B356" s="577" t="s">
        <v>7346</v>
      </c>
      <c r="C356" s="622" t="s">
        <v>7826</v>
      </c>
      <c r="D356" s="578" t="s">
        <v>4045</v>
      </c>
      <c r="E356" s="578" t="s">
        <v>329</v>
      </c>
      <c r="F356" s="568" t="s">
        <v>7998</v>
      </c>
      <c r="G356" s="568"/>
      <c r="H356" s="588">
        <v>600</v>
      </c>
      <c r="I356" s="579">
        <v>0.17899999999999999</v>
      </c>
      <c r="J356" s="580">
        <f t="shared" si="24"/>
        <v>14.5</v>
      </c>
      <c r="K356" s="579">
        <v>0.17299999999999999</v>
      </c>
      <c r="L356" s="580">
        <f t="shared" si="25"/>
        <v>14.02</v>
      </c>
      <c r="M356" s="582"/>
      <c r="N356" s="575">
        <f t="shared" si="26"/>
        <v>0</v>
      </c>
      <c r="O356" s="576">
        <f t="shared" si="27"/>
        <v>0</v>
      </c>
    </row>
    <row r="357" spans="1:15" ht="15.75" x14ac:dyDescent="0.2">
      <c r="A357" s="585"/>
      <c r="B357" s="577" t="s">
        <v>7346</v>
      </c>
      <c r="C357" s="622" t="s">
        <v>7827</v>
      </c>
      <c r="D357" s="578" t="s">
        <v>4046</v>
      </c>
      <c r="E357" s="578" t="s">
        <v>7428</v>
      </c>
      <c r="F357" s="568" t="s">
        <v>7998</v>
      </c>
      <c r="G357" s="568"/>
      <c r="H357" s="588">
        <v>600</v>
      </c>
      <c r="I357" s="579">
        <v>0.19600000000000001</v>
      </c>
      <c r="J357" s="580">
        <f t="shared" si="24"/>
        <v>15.879999999999999</v>
      </c>
      <c r="K357" s="579">
        <v>0.191</v>
      </c>
      <c r="L357" s="580">
        <f t="shared" si="25"/>
        <v>15.48</v>
      </c>
      <c r="M357" s="582"/>
      <c r="N357" s="575">
        <f t="shared" si="26"/>
        <v>0</v>
      </c>
      <c r="O357" s="576">
        <f t="shared" si="27"/>
        <v>0</v>
      </c>
    </row>
    <row r="358" spans="1:15" ht="15.75" x14ac:dyDescent="0.2">
      <c r="A358" s="589"/>
      <c r="B358" s="577" t="s">
        <v>7462</v>
      </c>
      <c r="C358" s="622" t="s">
        <v>7828</v>
      </c>
      <c r="D358" s="578" t="s">
        <v>4046</v>
      </c>
      <c r="E358" s="578" t="s">
        <v>311</v>
      </c>
      <c r="F358" s="568" t="s">
        <v>7998</v>
      </c>
      <c r="G358" s="586"/>
      <c r="H358" s="588">
        <v>600</v>
      </c>
      <c r="I358" s="579">
        <v>0.191</v>
      </c>
      <c r="J358" s="580">
        <f t="shared" si="24"/>
        <v>15.48</v>
      </c>
      <c r="K358" s="579">
        <v>0.185</v>
      </c>
      <c r="L358" s="580">
        <f t="shared" si="25"/>
        <v>14.99</v>
      </c>
      <c r="M358" s="582"/>
      <c r="N358" s="575">
        <f t="shared" si="26"/>
        <v>0</v>
      </c>
      <c r="O358" s="576">
        <f t="shared" si="27"/>
        <v>0</v>
      </c>
    </row>
    <row r="359" spans="1:15" ht="15.75" x14ac:dyDescent="0.2">
      <c r="A359" s="585"/>
      <c r="B359" s="577" t="s">
        <v>7346</v>
      </c>
      <c r="C359" s="622" t="s">
        <v>7829</v>
      </c>
      <c r="D359" s="578" t="s">
        <v>4046</v>
      </c>
      <c r="E359" s="578" t="s">
        <v>7406</v>
      </c>
      <c r="F359" s="568" t="s">
        <v>7998</v>
      </c>
      <c r="G359" s="568"/>
      <c r="H359" s="588">
        <v>600</v>
      </c>
      <c r="I359" s="579">
        <v>0.20200000000000001</v>
      </c>
      <c r="J359" s="580">
        <f t="shared" si="24"/>
        <v>16.37</v>
      </c>
      <c r="K359" s="579">
        <v>0.19600000000000001</v>
      </c>
      <c r="L359" s="580">
        <f t="shared" si="25"/>
        <v>15.879999999999999</v>
      </c>
      <c r="M359" s="582"/>
      <c r="N359" s="575">
        <f t="shared" si="26"/>
        <v>0</v>
      </c>
      <c r="O359" s="576">
        <f t="shared" si="27"/>
        <v>0</v>
      </c>
    </row>
    <row r="360" spans="1:15" ht="15.75" x14ac:dyDescent="0.2">
      <c r="A360" s="585"/>
      <c r="B360" s="577" t="s">
        <v>7342</v>
      </c>
      <c r="C360" s="622" t="s">
        <v>7830</v>
      </c>
      <c r="D360" s="578" t="s">
        <v>7419</v>
      </c>
      <c r="E360" s="578" t="s">
        <v>7831</v>
      </c>
      <c r="F360" s="568" t="s">
        <v>7998</v>
      </c>
      <c r="G360" s="568"/>
      <c r="H360" s="588">
        <v>600</v>
      </c>
      <c r="I360" s="579">
        <v>0.248</v>
      </c>
      <c r="J360" s="580">
        <f t="shared" si="24"/>
        <v>20.09</v>
      </c>
      <c r="K360" s="579">
        <v>0.24199999999999999</v>
      </c>
      <c r="L360" s="580">
        <f t="shared" si="25"/>
        <v>19.610000000000003</v>
      </c>
      <c r="M360" s="582"/>
      <c r="N360" s="575">
        <f t="shared" si="26"/>
        <v>0</v>
      </c>
      <c r="O360" s="576">
        <f t="shared" si="27"/>
        <v>0</v>
      </c>
    </row>
    <row r="361" spans="1:15" ht="15.75" x14ac:dyDescent="0.2">
      <c r="A361" s="585"/>
      <c r="B361" s="577" t="s">
        <v>7346</v>
      </c>
      <c r="C361" s="622" t="s">
        <v>7832</v>
      </c>
      <c r="D361" s="578" t="s">
        <v>7352</v>
      </c>
      <c r="E361" s="578" t="s">
        <v>56</v>
      </c>
      <c r="F361" s="568" t="s">
        <v>7998</v>
      </c>
      <c r="G361" s="568"/>
      <c r="H361" s="588">
        <v>600</v>
      </c>
      <c r="I361" s="579">
        <v>0.22500000000000001</v>
      </c>
      <c r="J361" s="580">
        <f t="shared" si="24"/>
        <v>18.23</v>
      </c>
      <c r="K361" s="579">
        <v>0.219</v>
      </c>
      <c r="L361" s="580">
        <f t="shared" si="25"/>
        <v>17.740000000000002</v>
      </c>
      <c r="M361" s="582"/>
      <c r="N361" s="575">
        <f t="shared" si="26"/>
        <v>0</v>
      </c>
      <c r="O361" s="576">
        <f t="shared" si="27"/>
        <v>0</v>
      </c>
    </row>
    <row r="362" spans="1:15" ht="15.75" x14ac:dyDescent="0.2">
      <c r="A362" s="585"/>
      <c r="B362" s="577" t="s">
        <v>7346</v>
      </c>
      <c r="C362" s="622" t="s">
        <v>7833</v>
      </c>
      <c r="D362" s="578" t="s">
        <v>7375</v>
      </c>
      <c r="E362" s="578" t="s">
        <v>7834</v>
      </c>
      <c r="F362" s="568" t="s">
        <v>7998</v>
      </c>
      <c r="G362" s="568"/>
      <c r="H362" s="588">
        <v>600</v>
      </c>
      <c r="I362" s="579">
        <v>0.22500000000000001</v>
      </c>
      <c r="J362" s="580">
        <f t="shared" si="24"/>
        <v>18.23</v>
      </c>
      <c r="K362" s="579">
        <v>0.219</v>
      </c>
      <c r="L362" s="580">
        <f t="shared" si="25"/>
        <v>17.740000000000002</v>
      </c>
      <c r="M362" s="582"/>
      <c r="N362" s="575">
        <f t="shared" si="26"/>
        <v>0</v>
      </c>
      <c r="O362" s="576">
        <f t="shared" si="27"/>
        <v>0</v>
      </c>
    </row>
    <row r="363" spans="1:15" ht="15.75" x14ac:dyDescent="0.2">
      <c r="A363" s="585"/>
      <c r="B363" s="577" t="s">
        <v>7346</v>
      </c>
      <c r="C363" s="622" t="s">
        <v>7835</v>
      </c>
      <c r="D363" s="578" t="s">
        <v>7369</v>
      </c>
      <c r="E363" s="578" t="s">
        <v>7376</v>
      </c>
      <c r="F363" s="568" t="s">
        <v>7998</v>
      </c>
      <c r="G363" s="568"/>
      <c r="H363" s="588">
        <v>600</v>
      </c>
      <c r="I363" s="579">
        <v>0.185</v>
      </c>
      <c r="J363" s="580">
        <f t="shared" si="24"/>
        <v>14.99</v>
      </c>
      <c r="K363" s="579">
        <v>0.17899999999999999</v>
      </c>
      <c r="L363" s="580">
        <f t="shared" si="25"/>
        <v>14.5</v>
      </c>
      <c r="M363" s="582"/>
      <c r="N363" s="575">
        <f t="shared" si="26"/>
        <v>0</v>
      </c>
      <c r="O363" s="576">
        <f t="shared" si="27"/>
        <v>0</v>
      </c>
    </row>
    <row r="364" spans="1:15" ht="15.75" x14ac:dyDescent="0.2">
      <c r="A364" s="585"/>
      <c r="B364" s="577" t="s">
        <v>7342</v>
      </c>
      <c r="C364" s="622" t="s">
        <v>7836</v>
      </c>
      <c r="D364" s="578" t="s">
        <v>4044</v>
      </c>
      <c r="E364" s="578" t="s">
        <v>7837</v>
      </c>
      <c r="F364" s="568" t="s">
        <v>7998</v>
      </c>
      <c r="G364" s="568"/>
      <c r="H364" s="588">
        <v>600</v>
      </c>
      <c r="I364" s="579">
        <v>0.214</v>
      </c>
      <c r="J364" s="580">
        <f t="shared" si="24"/>
        <v>17.34</v>
      </c>
      <c r="K364" s="579">
        <v>0.20799999999999999</v>
      </c>
      <c r="L364" s="580">
        <f t="shared" si="25"/>
        <v>16.850000000000001</v>
      </c>
      <c r="M364" s="582"/>
      <c r="N364" s="575">
        <f t="shared" si="26"/>
        <v>0</v>
      </c>
      <c r="O364" s="576">
        <f t="shared" si="27"/>
        <v>0</v>
      </c>
    </row>
    <row r="365" spans="1:15" ht="15.75" x14ac:dyDescent="0.2">
      <c r="A365" s="589"/>
      <c r="B365" s="577" t="s">
        <v>7346</v>
      </c>
      <c r="C365" s="622" t="s">
        <v>7838</v>
      </c>
      <c r="D365" s="578" t="s">
        <v>7352</v>
      </c>
      <c r="E365" s="578" t="s">
        <v>56</v>
      </c>
      <c r="F365" s="568" t="s">
        <v>7998</v>
      </c>
      <c r="G365" s="586"/>
      <c r="H365" s="588">
        <v>600</v>
      </c>
      <c r="I365" s="579">
        <v>0.214</v>
      </c>
      <c r="J365" s="580">
        <f t="shared" si="24"/>
        <v>17.34</v>
      </c>
      <c r="K365" s="579">
        <v>0.20799999999999999</v>
      </c>
      <c r="L365" s="580">
        <f t="shared" si="25"/>
        <v>16.850000000000001</v>
      </c>
      <c r="M365" s="582"/>
      <c r="N365" s="575">
        <f t="shared" si="26"/>
        <v>0</v>
      </c>
      <c r="O365" s="576">
        <f t="shared" si="27"/>
        <v>0</v>
      </c>
    </row>
    <row r="366" spans="1:15" ht="15.75" x14ac:dyDescent="0.2">
      <c r="A366" s="585"/>
      <c r="B366" s="577" t="s">
        <v>7346</v>
      </c>
      <c r="C366" s="622" t="s">
        <v>7839</v>
      </c>
      <c r="D366" s="578" t="s">
        <v>7352</v>
      </c>
      <c r="E366" s="578" t="s">
        <v>7840</v>
      </c>
      <c r="F366" s="568" t="s">
        <v>7998</v>
      </c>
      <c r="G366" s="568"/>
      <c r="H366" s="588">
        <v>600</v>
      </c>
      <c r="I366" s="579">
        <v>0.156</v>
      </c>
      <c r="J366" s="580">
        <f t="shared" si="24"/>
        <v>12.64</v>
      </c>
      <c r="K366" s="579">
        <v>0.15</v>
      </c>
      <c r="L366" s="580">
        <f t="shared" si="25"/>
        <v>12.15</v>
      </c>
      <c r="M366" s="582"/>
      <c r="N366" s="575">
        <f t="shared" si="26"/>
        <v>0</v>
      </c>
      <c r="O366" s="576">
        <f t="shared" si="27"/>
        <v>0</v>
      </c>
    </row>
    <row r="367" spans="1:15" ht="15.75" x14ac:dyDescent="0.2">
      <c r="A367" s="589"/>
      <c r="B367" s="577" t="s">
        <v>7346</v>
      </c>
      <c r="C367" s="622" t="s">
        <v>7841</v>
      </c>
      <c r="D367" s="578" t="s">
        <v>7352</v>
      </c>
      <c r="E367" s="578" t="s">
        <v>7842</v>
      </c>
      <c r="F367" s="568" t="s">
        <v>7998</v>
      </c>
      <c r="G367" s="586"/>
      <c r="H367" s="588">
        <v>600</v>
      </c>
      <c r="I367" s="579">
        <v>0.214</v>
      </c>
      <c r="J367" s="580">
        <f t="shared" si="24"/>
        <v>17.34</v>
      </c>
      <c r="K367" s="579">
        <v>0.20799999999999999</v>
      </c>
      <c r="L367" s="580">
        <f t="shared" si="25"/>
        <v>16.850000000000001</v>
      </c>
      <c r="M367" s="582"/>
      <c r="N367" s="575">
        <f t="shared" si="26"/>
        <v>0</v>
      </c>
      <c r="O367" s="576">
        <f t="shared" si="27"/>
        <v>0</v>
      </c>
    </row>
    <row r="368" spans="1:15" ht="15.75" x14ac:dyDescent="0.2">
      <c r="A368" s="585"/>
      <c r="B368" s="577" t="s">
        <v>7359</v>
      </c>
      <c r="C368" s="622" t="s">
        <v>7843</v>
      </c>
      <c r="D368" s="578" t="s">
        <v>7348</v>
      </c>
      <c r="E368" s="578" t="s">
        <v>7699</v>
      </c>
      <c r="F368" s="568" t="s">
        <v>7998</v>
      </c>
      <c r="G368" s="568"/>
      <c r="H368" s="588">
        <v>600</v>
      </c>
      <c r="I368" s="579">
        <v>0.24199999999999999</v>
      </c>
      <c r="J368" s="580">
        <f t="shared" si="24"/>
        <v>19.610000000000003</v>
      </c>
      <c r="K368" s="579">
        <v>0.23699999999999999</v>
      </c>
      <c r="L368" s="580">
        <f t="shared" si="25"/>
        <v>19.200000000000003</v>
      </c>
      <c r="M368" s="582"/>
      <c r="N368" s="575">
        <f t="shared" si="26"/>
        <v>0</v>
      </c>
      <c r="O368" s="576">
        <f t="shared" si="27"/>
        <v>0</v>
      </c>
    </row>
    <row r="369" spans="1:15" ht="15.75" x14ac:dyDescent="0.2">
      <c r="A369" s="585"/>
      <c r="B369" s="577" t="s">
        <v>7556</v>
      </c>
      <c r="C369" s="622" t="s">
        <v>7844</v>
      </c>
      <c r="D369" s="578" t="s">
        <v>7538</v>
      </c>
      <c r="E369" s="578" t="s">
        <v>7845</v>
      </c>
      <c r="F369" s="568" t="s">
        <v>7998</v>
      </c>
      <c r="G369" s="568"/>
      <c r="H369" s="588">
        <v>900</v>
      </c>
      <c r="I369" s="579">
        <v>0.222</v>
      </c>
      <c r="J369" s="580">
        <f t="shared" si="24"/>
        <v>17.990000000000002</v>
      </c>
      <c r="K369" s="579">
        <v>0.216</v>
      </c>
      <c r="L369" s="580">
        <f t="shared" si="25"/>
        <v>17.5</v>
      </c>
      <c r="M369" s="582"/>
      <c r="N369" s="575">
        <f t="shared" si="26"/>
        <v>0</v>
      </c>
      <c r="O369" s="576">
        <f t="shared" si="27"/>
        <v>0</v>
      </c>
    </row>
    <row r="370" spans="1:15" ht="15.75" x14ac:dyDescent="0.2">
      <c r="A370" s="585"/>
      <c r="B370" s="577" t="s">
        <v>7346</v>
      </c>
      <c r="C370" s="622" t="s">
        <v>7846</v>
      </c>
      <c r="D370" s="578" t="s">
        <v>7369</v>
      </c>
      <c r="E370" s="578" t="s">
        <v>7381</v>
      </c>
      <c r="F370" s="568" t="s">
        <v>7998</v>
      </c>
      <c r="G370" s="568"/>
      <c r="H370" s="588">
        <v>600</v>
      </c>
      <c r="I370" s="579">
        <v>0.28299999999999997</v>
      </c>
      <c r="J370" s="580">
        <f t="shared" si="24"/>
        <v>22.930000000000003</v>
      </c>
      <c r="K370" s="579">
        <v>0.27700000000000002</v>
      </c>
      <c r="L370" s="580">
        <f t="shared" si="25"/>
        <v>22.44</v>
      </c>
      <c r="M370" s="582"/>
      <c r="N370" s="575">
        <f t="shared" si="26"/>
        <v>0</v>
      </c>
      <c r="O370" s="576">
        <f t="shared" si="27"/>
        <v>0</v>
      </c>
    </row>
    <row r="371" spans="1:15" ht="15.75" x14ac:dyDescent="0.2">
      <c r="A371" s="585"/>
      <c r="B371" s="577" t="s">
        <v>7382</v>
      </c>
      <c r="C371" s="622" t="s">
        <v>7847</v>
      </c>
      <c r="D371" s="578" t="s">
        <v>7848</v>
      </c>
      <c r="E371" s="578" t="s">
        <v>7849</v>
      </c>
      <c r="F371" s="568" t="s">
        <v>7998</v>
      </c>
      <c r="G371" s="568"/>
      <c r="H371" s="588">
        <v>600</v>
      </c>
      <c r="I371" s="579">
        <v>0.27100000000000002</v>
      </c>
      <c r="J371" s="580">
        <f t="shared" si="24"/>
        <v>21.96</v>
      </c>
      <c r="K371" s="579">
        <v>0.26500000000000001</v>
      </c>
      <c r="L371" s="580">
        <f t="shared" si="25"/>
        <v>21.470000000000002</v>
      </c>
      <c r="M371" s="582"/>
      <c r="N371" s="575">
        <f t="shared" si="26"/>
        <v>0</v>
      </c>
      <c r="O371" s="576">
        <f t="shared" si="27"/>
        <v>0</v>
      </c>
    </row>
    <row r="372" spans="1:15" ht="15.75" x14ac:dyDescent="0.2">
      <c r="A372" s="589"/>
      <c r="B372" s="577" t="s">
        <v>7346</v>
      </c>
      <c r="C372" s="622" t="s">
        <v>7850</v>
      </c>
      <c r="D372" s="578" t="s">
        <v>4044</v>
      </c>
      <c r="E372" s="578" t="s">
        <v>7379</v>
      </c>
      <c r="F372" s="568" t="s">
        <v>7998</v>
      </c>
      <c r="G372" s="586"/>
      <c r="H372" s="588">
        <v>600</v>
      </c>
      <c r="I372" s="579">
        <v>0.254</v>
      </c>
      <c r="J372" s="580">
        <f t="shared" si="24"/>
        <v>20.580000000000002</v>
      </c>
      <c r="K372" s="579">
        <v>0.248</v>
      </c>
      <c r="L372" s="580">
        <f t="shared" si="25"/>
        <v>20.09</v>
      </c>
      <c r="M372" s="582"/>
      <c r="N372" s="575">
        <f t="shared" si="26"/>
        <v>0</v>
      </c>
      <c r="O372" s="576">
        <f t="shared" si="27"/>
        <v>0</v>
      </c>
    </row>
    <row r="373" spans="1:15" ht="15.75" x14ac:dyDescent="0.2">
      <c r="A373" s="585"/>
      <c r="B373" s="577" t="s">
        <v>7346</v>
      </c>
      <c r="C373" s="622" t="s">
        <v>7851</v>
      </c>
      <c r="D373" s="578" t="s">
        <v>4044</v>
      </c>
      <c r="E373" s="578" t="s">
        <v>81</v>
      </c>
      <c r="F373" s="568" t="s">
        <v>7998</v>
      </c>
      <c r="G373" s="568"/>
      <c r="H373" s="588">
        <v>600</v>
      </c>
      <c r="I373" s="579">
        <v>0.185</v>
      </c>
      <c r="J373" s="580">
        <f t="shared" si="24"/>
        <v>14.99</v>
      </c>
      <c r="K373" s="579">
        <v>0.17899999999999999</v>
      </c>
      <c r="L373" s="580">
        <f t="shared" si="25"/>
        <v>14.5</v>
      </c>
      <c r="M373" s="582"/>
      <c r="N373" s="575">
        <f t="shared" si="26"/>
        <v>0</v>
      </c>
      <c r="O373" s="576">
        <f t="shared" si="27"/>
        <v>0</v>
      </c>
    </row>
    <row r="374" spans="1:15" ht="15.75" x14ac:dyDescent="0.2">
      <c r="A374" s="585"/>
      <c r="B374" s="577" t="s">
        <v>7462</v>
      </c>
      <c r="C374" s="622" t="s">
        <v>7852</v>
      </c>
      <c r="D374" s="578" t="s">
        <v>4044</v>
      </c>
      <c r="E374" s="578" t="s">
        <v>81</v>
      </c>
      <c r="F374" s="568" t="s">
        <v>7998</v>
      </c>
      <c r="G374" s="568"/>
      <c r="H374" s="588">
        <v>600</v>
      </c>
      <c r="I374" s="579">
        <v>0.185</v>
      </c>
      <c r="J374" s="580">
        <f t="shared" si="24"/>
        <v>14.99</v>
      </c>
      <c r="K374" s="579">
        <v>0.17899999999999999</v>
      </c>
      <c r="L374" s="580">
        <f t="shared" si="25"/>
        <v>14.5</v>
      </c>
      <c r="M374" s="582"/>
      <c r="N374" s="575">
        <f t="shared" si="26"/>
        <v>0</v>
      </c>
      <c r="O374" s="576">
        <f t="shared" si="27"/>
        <v>0</v>
      </c>
    </row>
    <row r="375" spans="1:15" ht="15.75" x14ac:dyDescent="0.2">
      <c r="A375" s="585"/>
      <c r="B375" s="577" t="s">
        <v>7346</v>
      </c>
      <c r="C375" s="622" t="s">
        <v>7853</v>
      </c>
      <c r="D375" s="578" t="s">
        <v>4044</v>
      </c>
      <c r="E375" s="578" t="s">
        <v>81</v>
      </c>
      <c r="F375" s="568" t="s">
        <v>7998</v>
      </c>
      <c r="G375" s="568"/>
      <c r="H375" s="588">
        <v>600</v>
      </c>
      <c r="I375" s="579">
        <v>0.17899999999999999</v>
      </c>
      <c r="J375" s="580">
        <f t="shared" si="24"/>
        <v>14.5</v>
      </c>
      <c r="K375" s="579">
        <v>0.17299999999999999</v>
      </c>
      <c r="L375" s="580">
        <f t="shared" si="25"/>
        <v>14.02</v>
      </c>
      <c r="M375" s="582"/>
      <c r="N375" s="575">
        <f t="shared" si="26"/>
        <v>0</v>
      </c>
      <c r="O375" s="576">
        <f t="shared" si="27"/>
        <v>0</v>
      </c>
    </row>
    <row r="376" spans="1:15" ht="15.75" x14ac:dyDescent="0.2">
      <c r="A376" s="585"/>
      <c r="B376" s="577" t="s">
        <v>7359</v>
      </c>
      <c r="C376" s="622" t="s">
        <v>7854</v>
      </c>
      <c r="D376" s="578" t="s">
        <v>4044</v>
      </c>
      <c r="E376" s="578" t="s">
        <v>81</v>
      </c>
      <c r="F376" s="568" t="s">
        <v>7998</v>
      </c>
      <c r="G376" s="568"/>
      <c r="H376" s="588">
        <v>600</v>
      </c>
      <c r="I376" s="579">
        <v>0.248</v>
      </c>
      <c r="J376" s="580">
        <f t="shared" si="24"/>
        <v>20.09</v>
      </c>
      <c r="K376" s="579">
        <v>0.24199999999999999</v>
      </c>
      <c r="L376" s="580">
        <f t="shared" si="25"/>
        <v>19.610000000000003</v>
      </c>
      <c r="M376" s="582"/>
      <c r="N376" s="575">
        <f t="shared" si="26"/>
        <v>0</v>
      </c>
      <c r="O376" s="576">
        <f t="shared" si="27"/>
        <v>0</v>
      </c>
    </row>
    <row r="377" spans="1:15" ht="15.75" x14ac:dyDescent="0.2">
      <c r="A377" s="585"/>
      <c r="B377" s="577" t="s">
        <v>7346</v>
      </c>
      <c r="C377" s="622" t="s">
        <v>7855</v>
      </c>
      <c r="D377" s="578" t="s">
        <v>4044</v>
      </c>
      <c r="E377" s="578" t="s">
        <v>81</v>
      </c>
      <c r="F377" s="568" t="s">
        <v>7998</v>
      </c>
      <c r="G377" s="568"/>
      <c r="H377" s="588">
        <v>600</v>
      </c>
      <c r="I377" s="579">
        <v>0.219</v>
      </c>
      <c r="J377" s="580">
        <f t="shared" si="24"/>
        <v>17.740000000000002</v>
      </c>
      <c r="K377" s="579">
        <v>0.214</v>
      </c>
      <c r="L377" s="580">
        <f t="shared" si="25"/>
        <v>17.34</v>
      </c>
      <c r="M377" s="582"/>
      <c r="N377" s="575">
        <f t="shared" si="26"/>
        <v>0</v>
      </c>
      <c r="O377" s="576">
        <f t="shared" si="27"/>
        <v>0</v>
      </c>
    </row>
    <row r="378" spans="1:15" ht="15.75" x14ac:dyDescent="0.2">
      <c r="A378" s="585"/>
      <c r="B378" s="577" t="s">
        <v>7346</v>
      </c>
      <c r="C378" s="622" t="s">
        <v>7856</v>
      </c>
      <c r="D378" s="578" t="s">
        <v>4044</v>
      </c>
      <c r="E378" s="578" t="s">
        <v>81</v>
      </c>
      <c r="F378" s="568" t="s">
        <v>7998</v>
      </c>
      <c r="G378" s="568"/>
      <c r="H378" s="588">
        <v>600</v>
      </c>
      <c r="I378" s="579">
        <v>0.17899999999999999</v>
      </c>
      <c r="J378" s="580">
        <f t="shared" si="24"/>
        <v>14.5</v>
      </c>
      <c r="K378" s="579">
        <v>0.17299999999999999</v>
      </c>
      <c r="L378" s="580">
        <f t="shared" si="25"/>
        <v>14.02</v>
      </c>
      <c r="M378" s="582"/>
      <c r="N378" s="575">
        <f t="shared" si="26"/>
        <v>0</v>
      </c>
      <c r="O378" s="576">
        <f t="shared" si="27"/>
        <v>0</v>
      </c>
    </row>
    <row r="379" spans="1:15" ht="15.75" x14ac:dyDescent="0.2">
      <c r="A379" s="585"/>
      <c r="B379" s="577" t="s">
        <v>7501</v>
      </c>
      <c r="C379" s="622" t="s">
        <v>7857</v>
      </c>
      <c r="D379" s="578" t="s">
        <v>7460</v>
      </c>
      <c r="E379" s="578" t="s">
        <v>7858</v>
      </c>
      <c r="F379" s="568" t="s">
        <v>7998</v>
      </c>
      <c r="G379" s="568"/>
      <c r="H379" s="588">
        <v>600</v>
      </c>
      <c r="I379" s="579">
        <v>0.214</v>
      </c>
      <c r="J379" s="580">
        <f t="shared" si="24"/>
        <v>17.34</v>
      </c>
      <c r="K379" s="579">
        <v>0.20799999999999999</v>
      </c>
      <c r="L379" s="580">
        <f t="shared" si="25"/>
        <v>16.850000000000001</v>
      </c>
      <c r="M379" s="582"/>
      <c r="N379" s="575">
        <f t="shared" si="26"/>
        <v>0</v>
      </c>
      <c r="O379" s="576">
        <f t="shared" si="27"/>
        <v>0</v>
      </c>
    </row>
    <row r="380" spans="1:15" ht="15.75" x14ac:dyDescent="0.2">
      <c r="A380" s="585"/>
      <c r="B380" s="577" t="s">
        <v>7346</v>
      </c>
      <c r="C380" s="622" t="s">
        <v>7859</v>
      </c>
      <c r="D380" s="578" t="s">
        <v>7369</v>
      </c>
      <c r="E380" s="578" t="s">
        <v>7381</v>
      </c>
      <c r="F380" s="568" t="s">
        <v>7998</v>
      </c>
      <c r="G380" s="568"/>
      <c r="H380" s="588">
        <v>600</v>
      </c>
      <c r="I380" s="579">
        <v>0.17899999999999999</v>
      </c>
      <c r="J380" s="580">
        <f t="shared" si="24"/>
        <v>14.5</v>
      </c>
      <c r="K380" s="579">
        <v>0.17299999999999999</v>
      </c>
      <c r="L380" s="580">
        <f t="shared" si="25"/>
        <v>14.02</v>
      </c>
      <c r="M380" s="582"/>
      <c r="N380" s="575">
        <f t="shared" si="26"/>
        <v>0</v>
      </c>
      <c r="O380" s="576">
        <f t="shared" si="27"/>
        <v>0</v>
      </c>
    </row>
    <row r="381" spans="1:15" ht="15.75" x14ac:dyDescent="0.2">
      <c r="A381" s="589"/>
      <c r="B381" s="577" t="s">
        <v>7346</v>
      </c>
      <c r="C381" s="622" t="s">
        <v>7860</v>
      </c>
      <c r="D381" s="578" t="s">
        <v>4044</v>
      </c>
      <c r="E381" s="578" t="s">
        <v>81</v>
      </c>
      <c r="F381" s="568" t="s">
        <v>7998</v>
      </c>
      <c r="G381" s="586"/>
      <c r="H381" s="588">
        <v>600</v>
      </c>
      <c r="I381" s="579">
        <v>0.17299999999999999</v>
      </c>
      <c r="J381" s="580">
        <f t="shared" si="24"/>
        <v>14.02</v>
      </c>
      <c r="K381" s="579">
        <v>0.16800000000000001</v>
      </c>
      <c r="L381" s="580">
        <f t="shared" si="25"/>
        <v>13.61</v>
      </c>
      <c r="M381" s="582"/>
      <c r="N381" s="575">
        <f t="shared" si="26"/>
        <v>0</v>
      </c>
      <c r="O381" s="576">
        <f t="shared" si="27"/>
        <v>0</v>
      </c>
    </row>
    <row r="382" spans="1:15" ht="15.75" x14ac:dyDescent="0.2">
      <c r="A382" s="585"/>
      <c r="B382" s="577" t="s">
        <v>7346</v>
      </c>
      <c r="C382" s="622" t="s">
        <v>7861</v>
      </c>
      <c r="D382" s="578" t="s">
        <v>4045</v>
      </c>
      <c r="E382" s="578" t="s">
        <v>329</v>
      </c>
      <c r="F382" s="568" t="s">
        <v>7998</v>
      </c>
      <c r="G382" s="568"/>
      <c r="H382" s="588">
        <v>600</v>
      </c>
      <c r="I382" s="579">
        <v>0.22500000000000001</v>
      </c>
      <c r="J382" s="580">
        <f t="shared" si="24"/>
        <v>18.23</v>
      </c>
      <c r="K382" s="579">
        <v>0.219</v>
      </c>
      <c r="L382" s="580">
        <f t="shared" si="25"/>
        <v>17.740000000000002</v>
      </c>
      <c r="M382" s="582"/>
      <c r="N382" s="575">
        <f t="shared" si="26"/>
        <v>0</v>
      </c>
      <c r="O382" s="576">
        <f t="shared" si="27"/>
        <v>0</v>
      </c>
    </row>
    <row r="383" spans="1:15" ht="15.75" x14ac:dyDescent="0.2">
      <c r="A383" s="585"/>
      <c r="B383" s="577" t="s">
        <v>7382</v>
      </c>
      <c r="C383" s="622" t="s">
        <v>7862</v>
      </c>
      <c r="D383" s="578" t="s">
        <v>4044</v>
      </c>
      <c r="E383" s="578" t="s">
        <v>81</v>
      </c>
      <c r="F383" s="568" t="s">
        <v>7998</v>
      </c>
      <c r="G383" s="568"/>
      <c r="H383" s="588">
        <v>600</v>
      </c>
      <c r="I383" s="579">
        <v>0.191</v>
      </c>
      <c r="J383" s="580">
        <f t="shared" si="24"/>
        <v>15.48</v>
      </c>
      <c r="K383" s="579">
        <v>0.185</v>
      </c>
      <c r="L383" s="580">
        <f t="shared" si="25"/>
        <v>14.99</v>
      </c>
      <c r="M383" s="582"/>
      <c r="N383" s="575">
        <f t="shared" si="26"/>
        <v>0</v>
      </c>
      <c r="O383" s="576">
        <f t="shared" si="27"/>
        <v>0</v>
      </c>
    </row>
    <row r="384" spans="1:15" ht="15.75" x14ac:dyDescent="0.2">
      <c r="A384" s="585"/>
      <c r="B384" s="577" t="s">
        <v>7346</v>
      </c>
      <c r="C384" s="622" t="s">
        <v>7863</v>
      </c>
      <c r="D384" s="578" t="s">
        <v>4044</v>
      </c>
      <c r="E384" s="578" t="s">
        <v>7453</v>
      </c>
      <c r="F384" s="568" t="s">
        <v>7998</v>
      </c>
      <c r="G384" s="568"/>
      <c r="H384" s="588">
        <v>600</v>
      </c>
      <c r="I384" s="579">
        <v>0.20200000000000001</v>
      </c>
      <c r="J384" s="580">
        <f t="shared" si="24"/>
        <v>16.37</v>
      </c>
      <c r="K384" s="579">
        <v>0.19600000000000001</v>
      </c>
      <c r="L384" s="580">
        <f t="shared" si="25"/>
        <v>15.879999999999999</v>
      </c>
      <c r="M384" s="582"/>
      <c r="N384" s="575">
        <f t="shared" si="26"/>
        <v>0</v>
      </c>
      <c r="O384" s="576">
        <f t="shared" si="27"/>
        <v>0</v>
      </c>
    </row>
    <row r="385" spans="1:15" ht="15.75" x14ac:dyDescent="0.2">
      <c r="A385" s="585"/>
      <c r="B385" s="577" t="s">
        <v>7346</v>
      </c>
      <c r="C385" s="622" t="s">
        <v>7864</v>
      </c>
      <c r="D385" s="578" t="s">
        <v>7375</v>
      </c>
      <c r="E385" s="578" t="s">
        <v>7706</v>
      </c>
      <c r="F385" s="568" t="s">
        <v>7998</v>
      </c>
      <c r="G385" s="568"/>
      <c r="H385" s="588">
        <v>600</v>
      </c>
      <c r="I385" s="579">
        <v>0.248</v>
      </c>
      <c r="J385" s="580">
        <f t="shared" si="24"/>
        <v>20.09</v>
      </c>
      <c r="K385" s="579">
        <v>0.24199999999999999</v>
      </c>
      <c r="L385" s="580">
        <f t="shared" si="25"/>
        <v>19.610000000000003</v>
      </c>
      <c r="M385" s="582"/>
      <c r="N385" s="575">
        <f t="shared" si="26"/>
        <v>0</v>
      </c>
      <c r="O385" s="576">
        <f t="shared" si="27"/>
        <v>0</v>
      </c>
    </row>
    <row r="386" spans="1:15" ht="15.75" x14ac:dyDescent="0.2">
      <c r="A386" s="585"/>
      <c r="B386" s="577" t="s">
        <v>7346</v>
      </c>
      <c r="C386" s="622" t="s">
        <v>7865</v>
      </c>
      <c r="D386" s="578" t="s">
        <v>7344</v>
      </c>
      <c r="E386" s="578" t="s">
        <v>7732</v>
      </c>
      <c r="F386" s="568" t="s">
        <v>7998</v>
      </c>
      <c r="G386" s="568"/>
      <c r="H386" s="588">
        <v>600</v>
      </c>
      <c r="I386" s="579">
        <v>0.17299999999999999</v>
      </c>
      <c r="J386" s="580">
        <f t="shared" si="24"/>
        <v>14.02</v>
      </c>
      <c r="K386" s="579">
        <v>0.16800000000000001</v>
      </c>
      <c r="L386" s="580">
        <f t="shared" si="25"/>
        <v>13.61</v>
      </c>
      <c r="M386" s="582"/>
      <c r="N386" s="575">
        <f t="shared" si="26"/>
        <v>0</v>
      </c>
      <c r="O386" s="576">
        <f t="shared" si="27"/>
        <v>0</v>
      </c>
    </row>
    <row r="387" spans="1:15" ht="15.75" x14ac:dyDescent="0.2">
      <c r="A387" s="589"/>
      <c r="B387" s="577" t="s">
        <v>7346</v>
      </c>
      <c r="C387" s="622" t="s">
        <v>7866</v>
      </c>
      <c r="D387" s="578" t="s">
        <v>4046</v>
      </c>
      <c r="E387" s="578" t="s">
        <v>7643</v>
      </c>
      <c r="F387" s="568" t="s">
        <v>7998</v>
      </c>
      <c r="G387" s="586"/>
      <c r="H387" s="588">
        <v>600</v>
      </c>
      <c r="I387" s="579">
        <v>0.20200000000000001</v>
      </c>
      <c r="J387" s="580">
        <f t="shared" si="24"/>
        <v>16.37</v>
      </c>
      <c r="K387" s="579">
        <v>0.19600000000000001</v>
      </c>
      <c r="L387" s="580">
        <f t="shared" si="25"/>
        <v>15.879999999999999</v>
      </c>
      <c r="M387" s="582"/>
      <c r="N387" s="575">
        <f t="shared" si="26"/>
        <v>0</v>
      </c>
      <c r="O387" s="576">
        <f t="shared" si="27"/>
        <v>0</v>
      </c>
    </row>
    <row r="388" spans="1:15" ht="15.75" x14ac:dyDescent="0.2">
      <c r="A388" s="589"/>
      <c r="B388" s="577" t="s">
        <v>7346</v>
      </c>
      <c r="C388" s="622" t="s">
        <v>7867</v>
      </c>
      <c r="D388" s="578" t="s">
        <v>4046</v>
      </c>
      <c r="E388" s="578" t="s">
        <v>7842</v>
      </c>
      <c r="F388" s="568" t="s">
        <v>7998</v>
      </c>
      <c r="G388" s="586"/>
      <c r="H388" s="588">
        <v>600</v>
      </c>
      <c r="I388" s="579">
        <v>0.22500000000000001</v>
      </c>
      <c r="J388" s="580">
        <f t="shared" si="24"/>
        <v>18.23</v>
      </c>
      <c r="K388" s="579">
        <v>0.219</v>
      </c>
      <c r="L388" s="580">
        <f t="shared" si="25"/>
        <v>17.740000000000002</v>
      </c>
      <c r="M388" s="582"/>
      <c r="N388" s="575">
        <f t="shared" si="26"/>
        <v>0</v>
      </c>
      <c r="O388" s="576">
        <f t="shared" si="27"/>
        <v>0</v>
      </c>
    </row>
    <row r="389" spans="1:15" ht="15.75" x14ac:dyDescent="0.2">
      <c r="A389" s="585"/>
      <c r="B389" s="577" t="s">
        <v>7346</v>
      </c>
      <c r="C389" s="622" t="s">
        <v>7868</v>
      </c>
      <c r="D389" s="578" t="s">
        <v>4045</v>
      </c>
      <c r="E389" s="578" t="s">
        <v>329</v>
      </c>
      <c r="F389" s="568" t="s">
        <v>7998</v>
      </c>
      <c r="G389" s="568"/>
      <c r="H389" s="588">
        <v>600</v>
      </c>
      <c r="I389" s="579">
        <v>0.17899999999999999</v>
      </c>
      <c r="J389" s="580">
        <f t="shared" si="24"/>
        <v>14.5</v>
      </c>
      <c r="K389" s="579">
        <v>0.17299999999999999</v>
      </c>
      <c r="L389" s="580">
        <f t="shared" si="25"/>
        <v>14.02</v>
      </c>
      <c r="M389" s="582"/>
      <c r="N389" s="575">
        <f t="shared" si="26"/>
        <v>0</v>
      </c>
      <c r="O389" s="576">
        <f t="shared" si="27"/>
        <v>0</v>
      </c>
    </row>
    <row r="390" spans="1:15" ht="15.75" x14ac:dyDescent="0.2">
      <c r="A390" s="585"/>
      <c r="B390" s="577" t="s">
        <v>7342</v>
      </c>
      <c r="C390" s="622" t="s">
        <v>7869</v>
      </c>
      <c r="D390" s="578" t="s">
        <v>4046</v>
      </c>
      <c r="E390" s="578" t="s">
        <v>311</v>
      </c>
      <c r="F390" s="568" t="s">
        <v>7998</v>
      </c>
      <c r="G390" s="568"/>
      <c r="H390" s="588">
        <v>600</v>
      </c>
      <c r="I390" s="579">
        <v>0.23100000000000001</v>
      </c>
      <c r="J390" s="580">
        <f t="shared" si="24"/>
        <v>18.720000000000002</v>
      </c>
      <c r="K390" s="579">
        <v>0.22500000000000001</v>
      </c>
      <c r="L390" s="580">
        <f t="shared" si="25"/>
        <v>18.23</v>
      </c>
      <c r="M390" s="582"/>
      <c r="N390" s="575">
        <f t="shared" si="26"/>
        <v>0</v>
      </c>
      <c r="O390" s="576">
        <f t="shared" si="27"/>
        <v>0</v>
      </c>
    </row>
    <row r="391" spans="1:15" ht="15.75" x14ac:dyDescent="0.2">
      <c r="A391" s="589"/>
      <c r="B391" s="577" t="s">
        <v>7346</v>
      </c>
      <c r="C391" s="622" t="s">
        <v>7870</v>
      </c>
      <c r="D391" s="578" t="s">
        <v>7369</v>
      </c>
      <c r="E391" s="578" t="s">
        <v>7381</v>
      </c>
      <c r="F391" s="568" t="s">
        <v>7998</v>
      </c>
      <c r="G391" s="586"/>
      <c r="H391" s="588">
        <v>600</v>
      </c>
      <c r="I391" s="579">
        <v>0.26</v>
      </c>
      <c r="J391" s="580">
        <f t="shared" si="24"/>
        <v>21.06</v>
      </c>
      <c r="K391" s="579">
        <v>0.254</v>
      </c>
      <c r="L391" s="580">
        <f t="shared" si="25"/>
        <v>20.580000000000002</v>
      </c>
      <c r="M391" s="582"/>
      <c r="N391" s="575">
        <f t="shared" si="26"/>
        <v>0</v>
      </c>
      <c r="O391" s="576">
        <f t="shared" si="27"/>
        <v>0</v>
      </c>
    </row>
    <row r="392" spans="1:15" ht="15.75" x14ac:dyDescent="0.2">
      <c r="A392" s="585"/>
      <c r="B392" s="577" t="s">
        <v>7346</v>
      </c>
      <c r="C392" s="622" t="s">
        <v>7871</v>
      </c>
      <c r="D392" s="578" t="s">
        <v>7352</v>
      </c>
      <c r="E392" s="578" t="s">
        <v>56</v>
      </c>
      <c r="F392" s="568" t="s">
        <v>7998</v>
      </c>
      <c r="G392" s="568"/>
      <c r="H392" s="588">
        <v>600</v>
      </c>
      <c r="I392" s="579">
        <v>0.191</v>
      </c>
      <c r="J392" s="580">
        <f t="shared" si="24"/>
        <v>15.48</v>
      </c>
      <c r="K392" s="579">
        <v>0.185</v>
      </c>
      <c r="L392" s="580">
        <f t="shared" si="25"/>
        <v>14.99</v>
      </c>
      <c r="M392" s="582"/>
      <c r="N392" s="575">
        <f t="shared" si="26"/>
        <v>0</v>
      </c>
      <c r="O392" s="576">
        <f t="shared" si="27"/>
        <v>0</v>
      </c>
    </row>
    <row r="393" spans="1:15" ht="15.75" x14ac:dyDescent="0.2">
      <c r="A393" s="585"/>
      <c r="B393" s="577" t="s">
        <v>7462</v>
      </c>
      <c r="C393" s="622" t="s">
        <v>7872</v>
      </c>
      <c r="D393" s="578" t="s">
        <v>7775</v>
      </c>
      <c r="E393" s="578" t="s">
        <v>7776</v>
      </c>
      <c r="F393" s="568" t="s">
        <v>7998</v>
      </c>
      <c r="G393" s="568"/>
      <c r="H393" s="588">
        <v>600</v>
      </c>
      <c r="I393" s="579">
        <v>0.17299999999999999</v>
      </c>
      <c r="J393" s="580">
        <f t="shared" si="24"/>
        <v>14.02</v>
      </c>
      <c r="K393" s="579">
        <v>0.16800000000000001</v>
      </c>
      <c r="L393" s="580">
        <f t="shared" si="25"/>
        <v>13.61</v>
      </c>
      <c r="M393" s="582"/>
      <c r="N393" s="575">
        <f t="shared" si="26"/>
        <v>0</v>
      </c>
      <c r="O393" s="576">
        <f t="shared" si="27"/>
        <v>0</v>
      </c>
    </row>
    <row r="394" spans="1:15" ht="15.75" x14ac:dyDescent="0.2">
      <c r="A394" s="585"/>
      <c r="B394" s="577" t="s">
        <v>7415</v>
      </c>
      <c r="C394" s="622" t="s">
        <v>7873</v>
      </c>
      <c r="D394" s="578" t="s">
        <v>7775</v>
      </c>
      <c r="E394" s="578" t="s">
        <v>7776</v>
      </c>
      <c r="F394" s="568" t="s">
        <v>7998</v>
      </c>
      <c r="G394" s="568"/>
      <c r="H394" s="588">
        <v>600</v>
      </c>
      <c r="I394" s="579">
        <v>0.16800000000000001</v>
      </c>
      <c r="J394" s="580">
        <f t="shared" si="24"/>
        <v>13.61</v>
      </c>
      <c r="K394" s="579">
        <v>0.16200000000000001</v>
      </c>
      <c r="L394" s="580">
        <f t="shared" si="25"/>
        <v>13.129999999999999</v>
      </c>
      <c r="M394" s="582"/>
      <c r="N394" s="575">
        <f t="shared" si="26"/>
        <v>0</v>
      </c>
      <c r="O394" s="576">
        <f t="shared" si="27"/>
        <v>0</v>
      </c>
    </row>
    <row r="395" spans="1:15" ht="15.75" x14ac:dyDescent="0.2">
      <c r="A395" s="585"/>
      <c r="B395" s="577" t="s">
        <v>7346</v>
      </c>
      <c r="C395" s="622" t="s">
        <v>7874</v>
      </c>
      <c r="D395" s="578" t="s">
        <v>4046</v>
      </c>
      <c r="E395" s="578" t="s">
        <v>311</v>
      </c>
      <c r="F395" s="568" t="s">
        <v>7998</v>
      </c>
      <c r="G395" s="568"/>
      <c r="H395" s="588">
        <v>600</v>
      </c>
      <c r="I395" s="579">
        <v>0.214</v>
      </c>
      <c r="J395" s="580">
        <f t="shared" si="24"/>
        <v>17.34</v>
      </c>
      <c r="K395" s="579">
        <v>0.20799999999999999</v>
      </c>
      <c r="L395" s="580">
        <f t="shared" si="25"/>
        <v>16.850000000000001</v>
      </c>
      <c r="M395" s="582"/>
      <c r="N395" s="575">
        <f t="shared" si="26"/>
        <v>0</v>
      </c>
      <c r="O395" s="576">
        <f t="shared" si="27"/>
        <v>0</v>
      </c>
    </row>
    <row r="396" spans="1:15" ht="15.75" x14ac:dyDescent="0.2">
      <c r="A396" s="589"/>
      <c r="B396" s="577" t="s">
        <v>7346</v>
      </c>
      <c r="C396" s="622" t="s">
        <v>7875</v>
      </c>
      <c r="D396" s="578" t="s">
        <v>4046</v>
      </c>
      <c r="E396" s="578" t="s">
        <v>7643</v>
      </c>
      <c r="F396" s="568" t="s">
        <v>7998</v>
      </c>
      <c r="G396" s="586"/>
      <c r="H396" s="588">
        <v>600</v>
      </c>
      <c r="I396" s="579">
        <v>0.26</v>
      </c>
      <c r="J396" s="580">
        <f t="shared" si="24"/>
        <v>21.06</v>
      </c>
      <c r="K396" s="579">
        <v>0.254</v>
      </c>
      <c r="L396" s="580">
        <f t="shared" si="25"/>
        <v>20.580000000000002</v>
      </c>
      <c r="M396" s="582"/>
      <c r="N396" s="575">
        <f t="shared" si="26"/>
        <v>0</v>
      </c>
      <c r="O396" s="576">
        <f t="shared" si="27"/>
        <v>0</v>
      </c>
    </row>
    <row r="397" spans="1:15" ht="15.75" x14ac:dyDescent="0.2">
      <c r="A397" s="585"/>
      <c r="B397" s="577" t="s">
        <v>7342</v>
      </c>
      <c r="C397" s="622" t="s">
        <v>7876</v>
      </c>
      <c r="D397" s="578" t="s">
        <v>7348</v>
      </c>
      <c r="E397" s="578" t="s">
        <v>587</v>
      </c>
      <c r="F397" s="568" t="s">
        <v>7998</v>
      </c>
      <c r="G397" s="568"/>
      <c r="H397" s="588">
        <v>600</v>
      </c>
      <c r="I397" s="579">
        <v>0.24199999999999999</v>
      </c>
      <c r="J397" s="580">
        <f t="shared" si="24"/>
        <v>19.610000000000003</v>
      </c>
      <c r="K397" s="579">
        <v>0.23699999999999999</v>
      </c>
      <c r="L397" s="580">
        <f t="shared" si="25"/>
        <v>19.200000000000003</v>
      </c>
      <c r="M397" s="582"/>
      <c r="N397" s="575">
        <f t="shared" si="26"/>
        <v>0</v>
      </c>
      <c r="O397" s="576">
        <f t="shared" si="27"/>
        <v>0</v>
      </c>
    </row>
    <row r="398" spans="1:15" ht="15.75" x14ac:dyDescent="0.2">
      <c r="A398" s="585"/>
      <c r="B398" s="577" t="s">
        <v>7342</v>
      </c>
      <c r="C398" s="622" t="s">
        <v>7877</v>
      </c>
      <c r="D398" s="578" t="s">
        <v>4044</v>
      </c>
      <c r="E398" s="578" t="s">
        <v>81</v>
      </c>
      <c r="F398" s="568" t="s">
        <v>7998</v>
      </c>
      <c r="G398" s="568"/>
      <c r="H398" s="588">
        <v>600</v>
      </c>
      <c r="I398" s="579">
        <v>0.23699999999999999</v>
      </c>
      <c r="J398" s="580">
        <f t="shared" ref="J398:J461" si="28">ROUNDUP(I398*$F$4,2)</f>
        <v>19.200000000000003</v>
      </c>
      <c r="K398" s="579">
        <v>0.23100000000000001</v>
      </c>
      <c r="L398" s="580">
        <f t="shared" ref="L398:L461" si="29">ROUNDUP(K398*$F$4,2)</f>
        <v>18.720000000000002</v>
      </c>
      <c r="M398" s="582"/>
      <c r="N398" s="575">
        <f t="shared" si="26"/>
        <v>0</v>
      </c>
      <c r="O398" s="576">
        <f t="shared" si="27"/>
        <v>0</v>
      </c>
    </row>
    <row r="399" spans="1:15" ht="15.75" x14ac:dyDescent="0.2">
      <c r="A399" s="585"/>
      <c r="B399" s="577" t="s">
        <v>7556</v>
      </c>
      <c r="C399" s="622" t="s">
        <v>7878</v>
      </c>
      <c r="D399" s="578" t="s">
        <v>7348</v>
      </c>
      <c r="E399" s="578" t="s">
        <v>587</v>
      </c>
      <c r="F399" s="568" t="s">
        <v>7998</v>
      </c>
      <c r="G399" s="568"/>
      <c r="H399" s="588">
        <v>900</v>
      </c>
      <c r="I399" s="579">
        <v>0.251</v>
      </c>
      <c r="J399" s="580">
        <f t="shared" si="28"/>
        <v>20.34</v>
      </c>
      <c r="K399" s="579">
        <v>0.245</v>
      </c>
      <c r="L399" s="580">
        <f t="shared" si="29"/>
        <v>19.850000000000001</v>
      </c>
      <c r="M399" s="582"/>
      <c r="N399" s="575">
        <f t="shared" si="26"/>
        <v>0</v>
      </c>
      <c r="O399" s="576">
        <f t="shared" si="27"/>
        <v>0</v>
      </c>
    </row>
    <row r="400" spans="1:15" ht="15.75" x14ac:dyDescent="0.2">
      <c r="A400" s="585"/>
      <c r="B400" s="577" t="s">
        <v>7342</v>
      </c>
      <c r="C400" s="622" t="s">
        <v>7879</v>
      </c>
      <c r="D400" s="578" t="s">
        <v>7369</v>
      </c>
      <c r="E400" s="578" t="s">
        <v>7880</v>
      </c>
      <c r="F400" s="568" t="s">
        <v>7998</v>
      </c>
      <c r="G400" s="568"/>
      <c r="H400" s="588">
        <v>600</v>
      </c>
      <c r="I400" s="579">
        <v>0.22500000000000001</v>
      </c>
      <c r="J400" s="580">
        <f t="shared" si="28"/>
        <v>18.23</v>
      </c>
      <c r="K400" s="579">
        <v>0.219</v>
      </c>
      <c r="L400" s="580">
        <f t="shared" si="29"/>
        <v>17.740000000000002</v>
      </c>
      <c r="M400" s="582"/>
      <c r="N400" s="575">
        <f t="shared" si="26"/>
        <v>0</v>
      </c>
      <c r="O400" s="576">
        <f t="shared" si="27"/>
        <v>0</v>
      </c>
    </row>
    <row r="401" spans="1:15" ht="15.75" x14ac:dyDescent="0.2">
      <c r="A401" s="585"/>
      <c r="B401" s="577" t="s">
        <v>7377</v>
      </c>
      <c r="C401" s="622" t="s">
        <v>7881</v>
      </c>
      <c r="D401" s="578" t="s">
        <v>7361</v>
      </c>
      <c r="E401" s="578" t="s">
        <v>7882</v>
      </c>
      <c r="F401" s="568" t="s">
        <v>7998</v>
      </c>
      <c r="G401" s="568"/>
      <c r="H401" s="588">
        <v>600</v>
      </c>
      <c r="I401" s="579">
        <v>0.19600000000000001</v>
      </c>
      <c r="J401" s="580">
        <f t="shared" si="28"/>
        <v>15.879999999999999</v>
      </c>
      <c r="K401" s="579">
        <v>0.191</v>
      </c>
      <c r="L401" s="580">
        <f t="shared" si="29"/>
        <v>15.48</v>
      </c>
      <c r="M401" s="582"/>
      <c r="N401" s="575">
        <f t="shared" si="26"/>
        <v>0</v>
      </c>
      <c r="O401" s="576">
        <f t="shared" si="27"/>
        <v>0</v>
      </c>
    </row>
    <row r="402" spans="1:15" ht="15.75" x14ac:dyDescent="0.2">
      <c r="A402" s="585"/>
      <c r="B402" s="577" t="s">
        <v>7346</v>
      </c>
      <c r="C402" s="622" t="s">
        <v>7883</v>
      </c>
      <c r="D402" s="578" t="s">
        <v>7570</v>
      </c>
      <c r="E402" s="578" t="s">
        <v>7884</v>
      </c>
      <c r="F402" s="568" t="s">
        <v>7998</v>
      </c>
      <c r="G402" s="568"/>
      <c r="H402" s="588">
        <v>600</v>
      </c>
      <c r="I402" s="579">
        <v>0.27100000000000002</v>
      </c>
      <c r="J402" s="580">
        <f t="shared" si="28"/>
        <v>21.96</v>
      </c>
      <c r="K402" s="579">
        <v>0.26500000000000001</v>
      </c>
      <c r="L402" s="580">
        <f t="shared" si="29"/>
        <v>21.470000000000002</v>
      </c>
      <c r="M402" s="582"/>
      <c r="N402" s="575">
        <f t="shared" si="26"/>
        <v>0</v>
      </c>
      <c r="O402" s="576">
        <f t="shared" si="27"/>
        <v>0</v>
      </c>
    </row>
    <row r="403" spans="1:15" ht="15.75" x14ac:dyDescent="0.2">
      <c r="A403" s="585"/>
      <c r="B403" s="577" t="s">
        <v>7382</v>
      </c>
      <c r="C403" s="622" t="s">
        <v>7885</v>
      </c>
      <c r="D403" s="578" t="s">
        <v>7538</v>
      </c>
      <c r="E403" s="578" t="s">
        <v>7886</v>
      </c>
      <c r="F403" s="568" t="s">
        <v>7998</v>
      </c>
      <c r="G403" s="568"/>
      <c r="H403" s="588">
        <v>600</v>
      </c>
      <c r="I403" s="579">
        <v>0.254</v>
      </c>
      <c r="J403" s="580">
        <f t="shared" si="28"/>
        <v>20.580000000000002</v>
      </c>
      <c r="K403" s="579">
        <v>0.248</v>
      </c>
      <c r="L403" s="580">
        <f t="shared" si="29"/>
        <v>20.09</v>
      </c>
      <c r="M403" s="582"/>
      <c r="N403" s="575">
        <f t="shared" si="26"/>
        <v>0</v>
      </c>
      <c r="O403" s="576">
        <f t="shared" si="27"/>
        <v>0</v>
      </c>
    </row>
    <row r="404" spans="1:15" ht="15.75" x14ac:dyDescent="0.2">
      <c r="A404" s="585"/>
      <c r="B404" s="577" t="s">
        <v>7346</v>
      </c>
      <c r="C404" s="622" t="s">
        <v>7887</v>
      </c>
      <c r="D404" s="578" t="s">
        <v>7538</v>
      </c>
      <c r="E404" s="578" t="s">
        <v>7406</v>
      </c>
      <c r="F404" s="568" t="s">
        <v>7998</v>
      </c>
      <c r="G404" s="568"/>
      <c r="H404" s="588">
        <v>600</v>
      </c>
      <c r="I404" s="579">
        <v>0.19600000000000001</v>
      </c>
      <c r="J404" s="580">
        <f t="shared" si="28"/>
        <v>15.879999999999999</v>
      </c>
      <c r="K404" s="579">
        <v>0.191</v>
      </c>
      <c r="L404" s="580">
        <f t="shared" si="29"/>
        <v>15.48</v>
      </c>
      <c r="M404" s="582"/>
      <c r="N404" s="575">
        <f t="shared" si="26"/>
        <v>0</v>
      </c>
      <c r="O404" s="576">
        <f t="shared" si="27"/>
        <v>0</v>
      </c>
    </row>
    <row r="405" spans="1:15" ht="15.75" x14ac:dyDescent="0.2">
      <c r="A405" s="585"/>
      <c r="B405" s="577" t="s">
        <v>7346</v>
      </c>
      <c r="C405" s="622" t="s">
        <v>7888</v>
      </c>
      <c r="D405" s="578" t="s">
        <v>4046</v>
      </c>
      <c r="E405" s="578" t="s">
        <v>311</v>
      </c>
      <c r="F405" s="568" t="s">
        <v>7998</v>
      </c>
      <c r="G405" s="568"/>
      <c r="H405" s="588">
        <v>600</v>
      </c>
      <c r="I405" s="579">
        <v>0.24199999999999999</v>
      </c>
      <c r="J405" s="580">
        <f t="shared" si="28"/>
        <v>19.610000000000003</v>
      </c>
      <c r="K405" s="579">
        <v>0.23699999999999999</v>
      </c>
      <c r="L405" s="580">
        <f t="shared" si="29"/>
        <v>19.200000000000003</v>
      </c>
      <c r="M405" s="582"/>
      <c r="N405" s="575">
        <f t="shared" si="26"/>
        <v>0</v>
      </c>
      <c r="O405" s="576">
        <f t="shared" si="27"/>
        <v>0</v>
      </c>
    </row>
    <row r="406" spans="1:15" ht="15.75" x14ac:dyDescent="0.2">
      <c r="A406" s="585"/>
      <c r="B406" s="577" t="s">
        <v>7377</v>
      </c>
      <c r="C406" s="622" t="s">
        <v>7889</v>
      </c>
      <c r="D406" s="578" t="s">
        <v>4045</v>
      </c>
      <c r="E406" s="578" t="s">
        <v>329</v>
      </c>
      <c r="F406" s="568" t="s">
        <v>7998</v>
      </c>
      <c r="G406" s="568"/>
      <c r="H406" s="588">
        <v>600</v>
      </c>
      <c r="I406" s="579">
        <v>0.22500000000000001</v>
      </c>
      <c r="J406" s="580">
        <f t="shared" si="28"/>
        <v>18.23</v>
      </c>
      <c r="K406" s="579">
        <v>0.219</v>
      </c>
      <c r="L406" s="580">
        <f t="shared" si="29"/>
        <v>17.740000000000002</v>
      </c>
      <c r="M406" s="582"/>
      <c r="N406" s="575">
        <f t="shared" si="26"/>
        <v>0</v>
      </c>
      <c r="O406" s="576">
        <f t="shared" si="27"/>
        <v>0</v>
      </c>
    </row>
    <row r="407" spans="1:15" ht="15.75" x14ac:dyDescent="0.2">
      <c r="A407" s="585"/>
      <c r="B407" s="577" t="s">
        <v>7346</v>
      </c>
      <c r="C407" s="622" t="s">
        <v>7890</v>
      </c>
      <c r="D407" s="578" t="s">
        <v>4045</v>
      </c>
      <c r="E407" s="578" t="s">
        <v>329</v>
      </c>
      <c r="F407" s="568" t="s">
        <v>7998</v>
      </c>
      <c r="G407" s="568"/>
      <c r="H407" s="588">
        <v>600</v>
      </c>
      <c r="I407" s="579">
        <v>0.219</v>
      </c>
      <c r="J407" s="580">
        <f t="shared" si="28"/>
        <v>17.740000000000002</v>
      </c>
      <c r="K407" s="579">
        <v>0.214</v>
      </c>
      <c r="L407" s="580">
        <f t="shared" si="29"/>
        <v>17.34</v>
      </c>
      <c r="M407" s="582"/>
      <c r="N407" s="575">
        <f t="shared" si="26"/>
        <v>0</v>
      </c>
      <c r="O407" s="576">
        <f t="shared" si="27"/>
        <v>0</v>
      </c>
    </row>
    <row r="408" spans="1:15" ht="15.75" x14ac:dyDescent="0.2">
      <c r="A408" s="585"/>
      <c r="B408" s="577" t="s">
        <v>7346</v>
      </c>
      <c r="C408" s="622" t="s">
        <v>7891</v>
      </c>
      <c r="D408" s="578" t="s">
        <v>4045</v>
      </c>
      <c r="E408" s="578" t="s">
        <v>329</v>
      </c>
      <c r="F408" s="568" t="s">
        <v>7998</v>
      </c>
      <c r="G408" s="568"/>
      <c r="H408" s="588">
        <v>600</v>
      </c>
      <c r="I408" s="579">
        <v>0.23100000000000001</v>
      </c>
      <c r="J408" s="580">
        <f t="shared" si="28"/>
        <v>18.720000000000002</v>
      </c>
      <c r="K408" s="579">
        <v>0.22500000000000001</v>
      </c>
      <c r="L408" s="580">
        <f t="shared" si="29"/>
        <v>18.23</v>
      </c>
      <c r="M408" s="582"/>
      <c r="N408" s="575">
        <f t="shared" si="26"/>
        <v>0</v>
      </c>
      <c r="O408" s="576">
        <f t="shared" si="27"/>
        <v>0</v>
      </c>
    </row>
    <row r="409" spans="1:15" ht="15.75" x14ac:dyDescent="0.2">
      <c r="A409" s="585"/>
      <c r="B409" s="577" t="s">
        <v>7346</v>
      </c>
      <c r="C409" s="622" t="s">
        <v>7892</v>
      </c>
      <c r="D409" s="578" t="s">
        <v>4045</v>
      </c>
      <c r="E409" s="578" t="s">
        <v>329</v>
      </c>
      <c r="F409" s="568" t="s">
        <v>7998</v>
      </c>
      <c r="G409" s="568"/>
      <c r="H409" s="588">
        <v>600</v>
      </c>
      <c r="I409" s="579">
        <v>0.214</v>
      </c>
      <c r="J409" s="580">
        <f t="shared" si="28"/>
        <v>17.34</v>
      </c>
      <c r="K409" s="579">
        <v>0.20799999999999999</v>
      </c>
      <c r="L409" s="580">
        <f t="shared" si="29"/>
        <v>16.850000000000001</v>
      </c>
      <c r="M409" s="582"/>
      <c r="N409" s="575">
        <f t="shared" si="26"/>
        <v>0</v>
      </c>
      <c r="O409" s="576">
        <f t="shared" si="27"/>
        <v>0</v>
      </c>
    </row>
    <row r="410" spans="1:15" ht="15.75" x14ac:dyDescent="0.2">
      <c r="A410" s="585"/>
      <c r="B410" s="577" t="s">
        <v>7346</v>
      </c>
      <c r="C410" s="622" t="s">
        <v>7893</v>
      </c>
      <c r="D410" s="578" t="s">
        <v>7369</v>
      </c>
      <c r="E410" s="578" t="s">
        <v>7894</v>
      </c>
      <c r="F410" s="568" t="s">
        <v>7998</v>
      </c>
      <c r="G410" s="568"/>
      <c r="H410" s="588">
        <v>600</v>
      </c>
      <c r="I410" s="579">
        <v>0.20200000000000001</v>
      </c>
      <c r="J410" s="580">
        <f t="shared" si="28"/>
        <v>16.37</v>
      </c>
      <c r="K410" s="579">
        <v>0.19600000000000001</v>
      </c>
      <c r="L410" s="580">
        <f t="shared" si="29"/>
        <v>15.879999999999999</v>
      </c>
      <c r="M410" s="582"/>
      <c r="N410" s="575">
        <f t="shared" ref="N410:N473" si="30">IFERROR(M410*H410,0)</f>
        <v>0</v>
      </c>
      <c r="O410" s="576">
        <f t="shared" ref="O410:O473" si="31">IFERROR(IF(N410&gt;2999,L410*N410,J410*N410),0)</f>
        <v>0</v>
      </c>
    </row>
    <row r="411" spans="1:15" ht="15.75" x14ac:dyDescent="0.2">
      <c r="A411" s="585"/>
      <c r="B411" s="577" t="s">
        <v>7342</v>
      </c>
      <c r="C411" s="622" t="s">
        <v>7895</v>
      </c>
      <c r="D411" s="578" t="s">
        <v>4044</v>
      </c>
      <c r="E411" s="578" t="s">
        <v>81</v>
      </c>
      <c r="F411" s="568" t="s">
        <v>7998</v>
      </c>
      <c r="G411" s="568"/>
      <c r="H411" s="588">
        <v>600</v>
      </c>
      <c r="I411" s="579">
        <v>0.23699999999999999</v>
      </c>
      <c r="J411" s="580">
        <f t="shared" si="28"/>
        <v>19.200000000000003</v>
      </c>
      <c r="K411" s="579">
        <v>0.23100000000000001</v>
      </c>
      <c r="L411" s="580">
        <f t="shared" si="29"/>
        <v>18.720000000000002</v>
      </c>
      <c r="M411" s="582"/>
      <c r="N411" s="575">
        <f t="shared" si="30"/>
        <v>0</v>
      </c>
      <c r="O411" s="576">
        <f t="shared" si="31"/>
        <v>0</v>
      </c>
    </row>
    <row r="412" spans="1:15" ht="15.75" x14ac:dyDescent="0.2">
      <c r="A412" s="585"/>
      <c r="B412" s="577" t="s">
        <v>7346</v>
      </c>
      <c r="C412" s="622" t="s">
        <v>7896</v>
      </c>
      <c r="D412" s="578" t="s">
        <v>4044</v>
      </c>
      <c r="E412" s="578" t="s">
        <v>7453</v>
      </c>
      <c r="F412" s="568" t="s">
        <v>7998</v>
      </c>
      <c r="G412" s="568"/>
      <c r="H412" s="588">
        <v>600</v>
      </c>
      <c r="I412" s="579">
        <v>0.22500000000000001</v>
      </c>
      <c r="J412" s="580">
        <f t="shared" si="28"/>
        <v>18.23</v>
      </c>
      <c r="K412" s="579">
        <v>0.219</v>
      </c>
      <c r="L412" s="580">
        <f t="shared" si="29"/>
        <v>17.740000000000002</v>
      </c>
      <c r="M412" s="582"/>
      <c r="N412" s="575">
        <f t="shared" si="30"/>
        <v>0</v>
      </c>
      <c r="O412" s="576">
        <f t="shared" si="31"/>
        <v>0</v>
      </c>
    </row>
    <row r="413" spans="1:15" ht="15.75" x14ac:dyDescent="0.2">
      <c r="A413" s="585"/>
      <c r="B413" s="577" t="s">
        <v>7346</v>
      </c>
      <c r="C413" s="622" t="s">
        <v>7897</v>
      </c>
      <c r="D413" s="578" t="s">
        <v>7430</v>
      </c>
      <c r="E413" s="578" t="s">
        <v>7898</v>
      </c>
      <c r="F413" s="568" t="s">
        <v>7998</v>
      </c>
      <c r="G413" s="568"/>
      <c r="H413" s="588">
        <v>600</v>
      </c>
      <c r="I413" s="579">
        <v>0.22500000000000001</v>
      </c>
      <c r="J413" s="580">
        <f t="shared" si="28"/>
        <v>18.23</v>
      </c>
      <c r="K413" s="579">
        <v>0.219</v>
      </c>
      <c r="L413" s="580">
        <f t="shared" si="29"/>
        <v>17.740000000000002</v>
      </c>
      <c r="M413" s="582"/>
      <c r="N413" s="575">
        <f t="shared" si="30"/>
        <v>0</v>
      </c>
      <c r="O413" s="576">
        <f t="shared" si="31"/>
        <v>0</v>
      </c>
    </row>
    <row r="414" spans="1:15" ht="15.75" x14ac:dyDescent="0.2">
      <c r="A414" s="585"/>
      <c r="B414" s="577" t="s">
        <v>7346</v>
      </c>
      <c r="C414" s="622" t="s">
        <v>7899</v>
      </c>
      <c r="D414" s="578" t="s">
        <v>7460</v>
      </c>
      <c r="E414" s="578" t="s">
        <v>7428</v>
      </c>
      <c r="F414" s="568" t="s">
        <v>7998</v>
      </c>
      <c r="G414" s="568"/>
      <c r="H414" s="588">
        <v>600</v>
      </c>
      <c r="I414" s="579">
        <v>0.22500000000000001</v>
      </c>
      <c r="J414" s="580">
        <f t="shared" si="28"/>
        <v>18.23</v>
      </c>
      <c r="K414" s="579">
        <v>0.219</v>
      </c>
      <c r="L414" s="580">
        <f t="shared" si="29"/>
        <v>17.740000000000002</v>
      </c>
      <c r="M414" s="582"/>
      <c r="N414" s="575">
        <f t="shared" si="30"/>
        <v>0</v>
      </c>
      <c r="O414" s="576">
        <f t="shared" si="31"/>
        <v>0</v>
      </c>
    </row>
    <row r="415" spans="1:15" ht="15.75" x14ac:dyDescent="0.2">
      <c r="A415" s="585"/>
      <c r="B415" s="577" t="s">
        <v>7346</v>
      </c>
      <c r="C415" s="622" t="s">
        <v>7900</v>
      </c>
      <c r="D415" s="578" t="s">
        <v>7375</v>
      </c>
      <c r="E415" s="578" t="s">
        <v>7681</v>
      </c>
      <c r="F415" s="568" t="s">
        <v>7998</v>
      </c>
      <c r="G415" s="568"/>
      <c r="H415" s="588">
        <v>600</v>
      </c>
      <c r="I415" s="579">
        <v>0.214</v>
      </c>
      <c r="J415" s="580">
        <f t="shared" si="28"/>
        <v>17.34</v>
      </c>
      <c r="K415" s="579">
        <v>0.20799999999999999</v>
      </c>
      <c r="L415" s="580">
        <f t="shared" si="29"/>
        <v>16.850000000000001</v>
      </c>
      <c r="M415" s="582"/>
      <c r="N415" s="575">
        <f t="shared" si="30"/>
        <v>0</v>
      </c>
      <c r="O415" s="576">
        <f t="shared" si="31"/>
        <v>0</v>
      </c>
    </row>
    <row r="416" spans="1:15" ht="15.75" x14ac:dyDescent="0.2">
      <c r="A416" s="585"/>
      <c r="B416" s="577" t="s">
        <v>7594</v>
      </c>
      <c r="C416" s="622" t="s">
        <v>7901</v>
      </c>
      <c r="D416" s="578" t="s">
        <v>7430</v>
      </c>
      <c r="E416" s="578" t="s">
        <v>7902</v>
      </c>
      <c r="F416" s="568" t="s">
        <v>7998</v>
      </c>
      <c r="G416" s="568"/>
      <c r="H416" s="588">
        <v>600</v>
      </c>
      <c r="I416" s="579">
        <v>0.254</v>
      </c>
      <c r="J416" s="580">
        <f t="shared" si="28"/>
        <v>20.580000000000002</v>
      </c>
      <c r="K416" s="579">
        <v>0.248</v>
      </c>
      <c r="L416" s="580">
        <f t="shared" si="29"/>
        <v>20.09</v>
      </c>
      <c r="M416" s="582"/>
      <c r="N416" s="575">
        <f t="shared" si="30"/>
        <v>0</v>
      </c>
      <c r="O416" s="576">
        <f t="shared" si="31"/>
        <v>0</v>
      </c>
    </row>
    <row r="417" spans="1:15" ht="15.75" x14ac:dyDescent="0.2">
      <c r="A417" s="585"/>
      <c r="B417" s="577" t="s">
        <v>7346</v>
      </c>
      <c r="C417" s="622" t="s">
        <v>7903</v>
      </c>
      <c r="D417" s="578" t="s">
        <v>7587</v>
      </c>
      <c r="E417" s="578" t="s">
        <v>7600</v>
      </c>
      <c r="F417" s="568" t="s">
        <v>7998</v>
      </c>
      <c r="G417" s="568"/>
      <c r="H417" s="588">
        <v>600</v>
      </c>
      <c r="I417" s="579">
        <v>0.17299999999999999</v>
      </c>
      <c r="J417" s="580">
        <f t="shared" si="28"/>
        <v>14.02</v>
      </c>
      <c r="K417" s="579">
        <v>0.16800000000000001</v>
      </c>
      <c r="L417" s="580">
        <f t="shared" si="29"/>
        <v>13.61</v>
      </c>
      <c r="M417" s="582"/>
      <c r="N417" s="575">
        <f t="shared" si="30"/>
        <v>0</v>
      </c>
      <c r="O417" s="576">
        <f t="shared" si="31"/>
        <v>0</v>
      </c>
    </row>
    <row r="418" spans="1:15" ht="15.75" x14ac:dyDescent="0.2">
      <c r="A418" s="585"/>
      <c r="B418" s="577" t="s">
        <v>7346</v>
      </c>
      <c r="C418" s="622" t="s">
        <v>7904</v>
      </c>
      <c r="D418" s="578" t="s">
        <v>4044</v>
      </c>
      <c r="E418" s="578" t="s">
        <v>81</v>
      </c>
      <c r="F418" s="568" t="s">
        <v>7998</v>
      </c>
      <c r="G418" s="568"/>
      <c r="H418" s="588">
        <v>600</v>
      </c>
      <c r="I418" s="579">
        <v>0.17899999999999999</v>
      </c>
      <c r="J418" s="580">
        <f t="shared" si="28"/>
        <v>14.5</v>
      </c>
      <c r="K418" s="579">
        <v>0.17299999999999999</v>
      </c>
      <c r="L418" s="580">
        <f t="shared" si="29"/>
        <v>14.02</v>
      </c>
      <c r="M418" s="582"/>
      <c r="N418" s="575">
        <f t="shared" si="30"/>
        <v>0</v>
      </c>
      <c r="O418" s="576">
        <f t="shared" si="31"/>
        <v>0</v>
      </c>
    </row>
    <row r="419" spans="1:15" ht="15.75" x14ac:dyDescent="0.2">
      <c r="A419" s="585"/>
      <c r="B419" s="577" t="s">
        <v>7346</v>
      </c>
      <c r="C419" s="622" t="s">
        <v>7905</v>
      </c>
      <c r="D419" s="578" t="s">
        <v>7354</v>
      </c>
      <c r="E419" s="578" t="s">
        <v>1118</v>
      </c>
      <c r="F419" s="568" t="s">
        <v>7998</v>
      </c>
      <c r="G419" s="568"/>
      <c r="H419" s="588">
        <v>600</v>
      </c>
      <c r="I419" s="579">
        <v>0.161</v>
      </c>
      <c r="J419" s="580">
        <f t="shared" si="28"/>
        <v>13.049999999999999</v>
      </c>
      <c r="K419" s="579">
        <v>0.155</v>
      </c>
      <c r="L419" s="580">
        <f t="shared" si="29"/>
        <v>12.56</v>
      </c>
      <c r="M419" s="582"/>
      <c r="N419" s="575">
        <f t="shared" si="30"/>
        <v>0</v>
      </c>
      <c r="O419" s="576">
        <f t="shared" si="31"/>
        <v>0</v>
      </c>
    </row>
    <row r="420" spans="1:15" ht="15.75" x14ac:dyDescent="0.2">
      <c r="A420" s="585"/>
      <c r="B420" s="577" t="s">
        <v>7346</v>
      </c>
      <c r="C420" s="622" t="s">
        <v>7906</v>
      </c>
      <c r="D420" s="578" t="s">
        <v>4044</v>
      </c>
      <c r="E420" s="578" t="s">
        <v>81</v>
      </c>
      <c r="F420" s="568" t="s">
        <v>7998</v>
      </c>
      <c r="G420" s="568"/>
      <c r="H420" s="588">
        <v>600</v>
      </c>
      <c r="I420" s="579">
        <v>0.17299999999999999</v>
      </c>
      <c r="J420" s="580">
        <f t="shared" si="28"/>
        <v>14.02</v>
      </c>
      <c r="K420" s="579">
        <v>0.16800000000000001</v>
      </c>
      <c r="L420" s="580">
        <f t="shared" si="29"/>
        <v>13.61</v>
      </c>
      <c r="M420" s="582"/>
      <c r="N420" s="575">
        <f t="shared" si="30"/>
        <v>0</v>
      </c>
      <c r="O420" s="576">
        <f t="shared" si="31"/>
        <v>0</v>
      </c>
    </row>
    <row r="421" spans="1:15" ht="15.75" x14ac:dyDescent="0.2">
      <c r="A421" s="585"/>
      <c r="B421" s="577" t="s">
        <v>7346</v>
      </c>
      <c r="C421" s="622" t="s">
        <v>7907</v>
      </c>
      <c r="D421" s="578" t="s">
        <v>4044</v>
      </c>
      <c r="E421" s="578" t="s">
        <v>81</v>
      </c>
      <c r="F421" s="568" t="s">
        <v>7998</v>
      </c>
      <c r="G421" s="568"/>
      <c r="H421" s="588">
        <v>600</v>
      </c>
      <c r="I421" s="579">
        <v>0.185</v>
      </c>
      <c r="J421" s="580">
        <f t="shared" si="28"/>
        <v>14.99</v>
      </c>
      <c r="K421" s="579">
        <v>0.17899999999999999</v>
      </c>
      <c r="L421" s="580">
        <f t="shared" si="29"/>
        <v>14.5</v>
      </c>
      <c r="M421" s="582"/>
      <c r="N421" s="575">
        <f t="shared" si="30"/>
        <v>0</v>
      </c>
      <c r="O421" s="576">
        <f t="shared" si="31"/>
        <v>0</v>
      </c>
    </row>
    <row r="422" spans="1:15" ht="15.75" x14ac:dyDescent="0.2">
      <c r="A422" s="585"/>
      <c r="B422" s="577" t="s">
        <v>7359</v>
      </c>
      <c r="C422" s="622" t="s">
        <v>7908</v>
      </c>
      <c r="D422" s="578" t="s">
        <v>7430</v>
      </c>
      <c r="E422" s="578" t="s">
        <v>7909</v>
      </c>
      <c r="F422" s="568" t="s">
        <v>7998</v>
      </c>
      <c r="G422" s="568"/>
      <c r="H422" s="588">
        <v>600</v>
      </c>
      <c r="I422" s="579">
        <v>0.191</v>
      </c>
      <c r="J422" s="580">
        <f t="shared" si="28"/>
        <v>15.48</v>
      </c>
      <c r="K422" s="579">
        <v>0.185</v>
      </c>
      <c r="L422" s="580">
        <f t="shared" si="29"/>
        <v>14.99</v>
      </c>
      <c r="M422" s="582"/>
      <c r="N422" s="575">
        <f t="shared" si="30"/>
        <v>0</v>
      </c>
      <c r="O422" s="576">
        <f t="shared" si="31"/>
        <v>0</v>
      </c>
    </row>
    <row r="423" spans="1:15" ht="15.75" x14ac:dyDescent="0.2">
      <c r="A423" s="585"/>
      <c r="B423" s="577" t="s">
        <v>7346</v>
      </c>
      <c r="C423" s="622" t="s">
        <v>7910</v>
      </c>
      <c r="D423" s="578" t="s">
        <v>7348</v>
      </c>
      <c r="E423" s="578" t="s">
        <v>7692</v>
      </c>
      <c r="F423" s="568" t="s">
        <v>7998</v>
      </c>
      <c r="G423" s="568"/>
      <c r="H423" s="588">
        <v>600</v>
      </c>
      <c r="I423" s="579">
        <v>0.20200000000000001</v>
      </c>
      <c r="J423" s="580">
        <f t="shared" si="28"/>
        <v>16.37</v>
      </c>
      <c r="K423" s="579">
        <v>0.19600000000000001</v>
      </c>
      <c r="L423" s="580">
        <f t="shared" si="29"/>
        <v>15.879999999999999</v>
      </c>
      <c r="M423" s="582"/>
      <c r="N423" s="575">
        <f t="shared" si="30"/>
        <v>0</v>
      </c>
      <c r="O423" s="576">
        <f t="shared" si="31"/>
        <v>0</v>
      </c>
    </row>
    <row r="424" spans="1:15" ht="15.75" x14ac:dyDescent="0.2">
      <c r="A424" s="585"/>
      <c r="B424" s="577" t="s">
        <v>7415</v>
      </c>
      <c r="C424" s="622" t="s">
        <v>7911</v>
      </c>
      <c r="D424" s="578" t="s">
        <v>7354</v>
      </c>
      <c r="E424" s="578" t="s">
        <v>1118</v>
      </c>
      <c r="F424" s="568" t="s">
        <v>7998</v>
      </c>
      <c r="G424" s="568"/>
      <c r="H424" s="588">
        <v>600</v>
      </c>
      <c r="I424" s="579">
        <v>0.156</v>
      </c>
      <c r="J424" s="580">
        <f t="shared" si="28"/>
        <v>12.64</v>
      </c>
      <c r="K424" s="579">
        <v>0.15</v>
      </c>
      <c r="L424" s="580">
        <f t="shared" si="29"/>
        <v>12.15</v>
      </c>
      <c r="M424" s="582"/>
      <c r="N424" s="575">
        <f t="shared" si="30"/>
        <v>0</v>
      </c>
      <c r="O424" s="576">
        <f t="shared" si="31"/>
        <v>0</v>
      </c>
    </row>
    <row r="425" spans="1:15" ht="15.75" x14ac:dyDescent="0.2">
      <c r="A425" s="585"/>
      <c r="B425" s="577" t="s">
        <v>7346</v>
      </c>
      <c r="C425" s="622" t="s">
        <v>7912</v>
      </c>
      <c r="D425" s="578" t="s">
        <v>7348</v>
      </c>
      <c r="E425" s="578" t="s">
        <v>587</v>
      </c>
      <c r="F425" s="568" t="s">
        <v>7998</v>
      </c>
      <c r="G425" s="568"/>
      <c r="H425" s="588">
        <v>600</v>
      </c>
      <c r="I425" s="579">
        <v>0.20200000000000001</v>
      </c>
      <c r="J425" s="580">
        <f t="shared" si="28"/>
        <v>16.37</v>
      </c>
      <c r="K425" s="579">
        <v>0.19600000000000001</v>
      </c>
      <c r="L425" s="580">
        <f t="shared" si="29"/>
        <v>15.879999999999999</v>
      </c>
      <c r="M425" s="582"/>
      <c r="N425" s="575">
        <f t="shared" si="30"/>
        <v>0</v>
      </c>
      <c r="O425" s="576">
        <f t="shared" si="31"/>
        <v>0</v>
      </c>
    </row>
    <row r="426" spans="1:15" ht="15.75" x14ac:dyDescent="0.2">
      <c r="A426" s="585"/>
      <c r="B426" s="577" t="s">
        <v>7382</v>
      </c>
      <c r="C426" s="622" t="s">
        <v>7913</v>
      </c>
      <c r="D426" s="578" t="s">
        <v>4045</v>
      </c>
      <c r="E426" s="578" t="s">
        <v>7914</v>
      </c>
      <c r="F426" s="568" t="s">
        <v>7998</v>
      </c>
      <c r="G426" s="568"/>
      <c r="H426" s="588">
        <v>600</v>
      </c>
      <c r="I426" s="579">
        <v>0.22500000000000001</v>
      </c>
      <c r="J426" s="580">
        <f t="shared" si="28"/>
        <v>18.23</v>
      </c>
      <c r="K426" s="579">
        <v>0.219</v>
      </c>
      <c r="L426" s="580">
        <f t="shared" si="29"/>
        <v>17.740000000000002</v>
      </c>
      <c r="M426" s="582"/>
      <c r="N426" s="575">
        <f t="shared" si="30"/>
        <v>0</v>
      </c>
      <c r="O426" s="576">
        <f t="shared" si="31"/>
        <v>0</v>
      </c>
    </row>
    <row r="427" spans="1:15" ht="15.75" x14ac:dyDescent="0.2">
      <c r="A427" s="585"/>
      <c r="B427" s="577" t="s">
        <v>7346</v>
      </c>
      <c r="C427" s="622" t="s">
        <v>7915</v>
      </c>
      <c r="D427" s="578" t="s">
        <v>4046</v>
      </c>
      <c r="E427" s="578" t="s">
        <v>311</v>
      </c>
      <c r="F427" s="568" t="s">
        <v>7998</v>
      </c>
      <c r="G427" s="568"/>
      <c r="H427" s="588">
        <v>600</v>
      </c>
      <c r="I427" s="579">
        <v>0.20200000000000001</v>
      </c>
      <c r="J427" s="580">
        <f t="shared" si="28"/>
        <v>16.37</v>
      </c>
      <c r="K427" s="579">
        <v>0.19600000000000001</v>
      </c>
      <c r="L427" s="580">
        <f t="shared" si="29"/>
        <v>15.879999999999999</v>
      </c>
      <c r="M427" s="582"/>
      <c r="N427" s="575">
        <f t="shared" si="30"/>
        <v>0</v>
      </c>
      <c r="O427" s="576">
        <f t="shared" si="31"/>
        <v>0</v>
      </c>
    </row>
    <row r="428" spans="1:15" ht="15.75" x14ac:dyDescent="0.2">
      <c r="A428" s="585"/>
      <c r="B428" s="577" t="s">
        <v>7346</v>
      </c>
      <c r="C428" s="622" t="s">
        <v>7916</v>
      </c>
      <c r="D428" s="578" t="s">
        <v>7538</v>
      </c>
      <c r="E428" s="578" t="s">
        <v>7917</v>
      </c>
      <c r="F428" s="568" t="s">
        <v>7998</v>
      </c>
      <c r="G428" s="568"/>
      <c r="H428" s="588">
        <v>600</v>
      </c>
      <c r="I428" s="579">
        <v>0.248</v>
      </c>
      <c r="J428" s="580">
        <f t="shared" si="28"/>
        <v>20.09</v>
      </c>
      <c r="K428" s="579">
        <v>0.24199999999999999</v>
      </c>
      <c r="L428" s="580">
        <f t="shared" si="29"/>
        <v>19.610000000000003</v>
      </c>
      <c r="M428" s="582"/>
      <c r="N428" s="575">
        <f t="shared" si="30"/>
        <v>0</v>
      </c>
      <c r="O428" s="576">
        <f t="shared" si="31"/>
        <v>0</v>
      </c>
    </row>
    <row r="429" spans="1:15" ht="15.75" x14ac:dyDescent="0.2">
      <c r="A429" s="589"/>
      <c r="B429" s="577" t="s">
        <v>7346</v>
      </c>
      <c r="C429" s="622" t="s">
        <v>7918</v>
      </c>
      <c r="D429" s="578" t="s">
        <v>4044</v>
      </c>
      <c r="E429" s="578" t="s">
        <v>81</v>
      </c>
      <c r="F429" s="568" t="s">
        <v>7998</v>
      </c>
      <c r="G429" s="586"/>
      <c r="H429" s="588">
        <v>600</v>
      </c>
      <c r="I429" s="579">
        <v>0.20799999999999999</v>
      </c>
      <c r="J429" s="580">
        <f t="shared" si="28"/>
        <v>16.850000000000001</v>
      </c>
      <c r="K429" s="579">
        <v>0.20200000000000001</v>
      </c>
      <c r="L429" s="580">
        <f t="shared" si="29"/>
        <v>16.37</v>
      </c>
      <c r="M429" s="582"/>
      <c r="N429" s="575">
        <f t="shared" si="30"/>
        <v>0</v>
      </c>
      <c r="O429" s="576">
        <f t="shared" si="31"/>
        <v>0</v>
      </c>
    </row>
    <row r="430" spans="1:15" ht="15.75" x14ac:dyDescent="0.2">
      <c r="A430" s="585"/>
      <c r="B430" s="577" t="s">
        <v>7377</v>
      </c>
      <c r="C430" s="622" t="s">
        <v>7919</v>
      </c>
      <c r="D430" s="578" t="s">
        <v>7361</v>
      </c>
      <c r="E430" s="578" t="s">
        <v>7390</v>
      </c>
      <c r="F430" s="568" t="s">
        <v>7998</v>
      </c>
      <c r="G430" s="568"/>
      <c r="H430" s="588">
        <v>600</v>
      </c>
      <c r="I430" s="579">
        <v>0.248</v>
      </c>
      <c r="J430" s="580">
        <f t="shared" si="28"/>
        <v>20.09</v>
      </c>
      <c r="K430" s="579">
        <v>0.24199999999999999</v>
      </c>
      <c r="L430" s="580">
        <f t="shared" si="29"/>
        <v>19.610000000000003</v>
      </c>
      <c r="M430" s="582"/>
      <c r="N430" s="575">
        <f t="shared" si="30"/>
        <v>0</v>
      </c>
      <c r="O430" s="576">
        <f t="shared" si="31"/>
        <v>0</v>
      </c>
    </row>
    <row r="431" spans="1:15" ht="15.75" x14ac:dyDescent="0.2">
      <c r="A431" s="589"/>
      <c r="B431" s="577" t="s">
        <v>7346</v>
      </c>
      <c r="C431" s="622" t="s">
        <v>7920</v>
      </c>
      <c r="D431" s="578" t="s">
        <v>7587</v>
      </c>
      <c r="E431" s="578" t="s">
        <v>7600</v>
      </c>
      <c r="F431" s="568" t="s">
        <v>7998</v>
      </c>
      <c r="G431" s="586"/>
      <c r="H431" s="588">
        <v>600</v>
      </c>
      <c r="I431" s="579">
        <v>0.191</v>
      </c>
      <c r="J431" s="580">
        <f t="shared" si="28"/>
        <v>15.48</v>
      </c>
      <c r="K431" s="579">
        <v>0.185</v>
      </c>
      <c r="L431" s="580">
        <f t="shared" si="29"/>
        <v>14.99</v>
      </c>
      <c r="M431" s="582"/>
      <c r="N431" s="575">
        <f t="shared" si="30"/>
        <v>0</v>
      </c>
      <c r="O431" s="576">
        <f t="shared" si="31"/>
        <v>0</v>
      </c>
    </row>
    <row r="432" spans="1:15" ht="15.75" x14ac:dyDescent="0.2">
      <c r="A432" s="585"/>
      <c r="B432" s="577" t="s">
        <v>7346</v>
      </c>
      <c r="C432" s="622" t="s">
        <v>7921</v>
      </c>
      <c r="D432" s="578" t="s">
        <v>7369</v>
      </c>
      <c r="E432" s="578" t="s">
        <v>7922</v>
      </c>
      <c r="F432" s="568" t="s">
        <v>7998</v>
      </c>
      <c r="G432" s="568"/>
      <c r="H432" s="588">
        <v>600</v>
      </c>
      <c r="I432" s="579">
        <v>0.22500000000000001</v>
      </c>
      <c r="J432" s="580">
        <f t="shared" si="28"/>
        <v>18.23</v>
      </c>
      <c r="K432" s="579">
        <v>0.219</v>
      </c>
      <c r="L432" s="580">
        <f t="shared" si="29"/>
        <v>17.740000000000002</v>
      </c>
      <c r="M432" s="582"/>
      <c r="N432" s="575">
        <f t="shared" si="30"/>
        <v>0</v>
      </c>
      <c r="O432" s="576">
        <f t="shared" si="31"/>
        <v>0</v>
      </c>
    </row>
    <row r="433" spans="1:15" ht="15.75" x14ac:dyDescent="0.2">
      <c r="A433" s="585"/>
      <c r="B433" s="577" t="s">
        <v>7382</v>
      </c>
      <c r="C433" s="622" t="s">
        <v>7923</v>
      </c>
      <c r="D433" s="578" t="s">
        <v>7430</v>
      </c>
      <c r="E433" s="578" t="s">
        <v>7909</v>
      </c>
      <c r="F433" s="568" t="s">
        <v>7998</v>
      </c>
      <c r="G433" s="568"/>
      <c r="H433" s="588">
        <v>600</v>
      </c>
      <c r="I433" s="579">
        <v>0.19500000000000001</v>
      </c>
      <c r="J433" s="580">
        <f t="shared" si="28"/>
        <v>15.799999999999999</v>
      </c>
      <c r="K433" s="579">
        <v>0.19</v>
      </c>
      <c r="L433" s="580">
        <f t="shared" si="29"/>
        <v>15.39</v>
      </c>
      <c r="M433" s="582"/>
      <c r="N433" s="575">
        <f t="shared" si="30"/>
        <v>0</v>
      </c>
      <c r="O433" s="576">
        <f t="shared" si="31"/>
        <v>0</v>
      </c>
    </row>
    <row r="434" spans="1:15" ht="15.75" x14ac:dyDescent="0.2">
      <c r="A434" s="585"/>
      <c r="B434" s="577" t="s">
        <v>7382</v>
      </c>
      <c r="C434" s="622" t="s">
        <v>7924</v>
      </c>
      <c r="D434" s="578" t="s">
        <v>7354</v>
      </c>
      <c r="E434" s="578" t="s">
        <v>1118</v>
      </c>
      <c r="F434" s="568" t="s">
        <v>7998</v>
      </c>
      <c r="G434" s="568"/>
      <c r="H434" s="588">
        <v>600</v>
      </c>
      <c r="I434" s="579">
        <v>0.19500000000000001</v>
      </c>
      <c r="J434" s="580">
        <f t="shared" si="28"/>
        <v>15.799999999999999</v>
      </c>
      <c r="K434" s="579">
        <v>0.19</v>
      </c>
      <c r="L434" s="580">
        <f t="shared" si="29"/>
        <v>15.39</v>
      </c>
      <c r="M434" s="582"/>
      <c r="N434" s="575">
        <f t="shared" si="30"/>
        <v>0</v>
      </c>
      <c r="O434" s="576">
        <f t="shared" si="31"/>
        <v>0</v>
      </c>
    </row>
    <row r="435" spans="1:15" ht="15.75" x14ac:dyDescent="0.2">
      <c r="A435" s="585"/>
      <c r="B435" s="577" t="s">
        <v>7462</v>
      </c>
      <c r="C435" s="622" t="s">
        <v>7925</v>
      </c>
      <c r="D435" s="578" t="s">
        <v>4046</v>
      </c>
      <c r="E435" s="578" t="s">
        <v>311</v>
      </c>
      <c r="F435" s="568" t="s">
        <v>7998</v>
      </c>
      <c r="G435" s="568"/>
      <c r="H435" s="588">
        <v>600</v>
      </c>
      <c r="I435" s="579">
        <v>0.191</v>
      </c>
      <c r="J435" s="580">
        <f t="shared" si="28"/>
        <v>15.48</v>
      </c>
      <c r="K435" s="579">
        <v>0.185</v>
      </c>
      <c r="L435" s="580">
        <f t="shared" si="29"/>
        <v>14.99</v>
      </c>
      <c r="M435" s="582"/>
      <c r="N435" s="575">
        <f t="shared" si="30"/>
        <v>0</v>
      </c>
      <c r="O435" s="576">
        <f t="shared" si="31"/>
        <v>0</v>
      </c>
    </row>
    <row r="436" spans="1:15" ht="15.75" x14ac:dyDescent="0.2">
      <c r="A436" s="585"/>
      <c r="B436" s="577" t="s">
        <v>7342</v>
      </c>
      <c r="C436" s="622" t="s">
        <v>7926</v>
      </c>
      <c r="D436" s="578" t="s">
        <v>4045</v>
      </c>
      <c r="E436" s="578" t="s">
        <v>329</v>
      </c>
      <c r="F436" s="568" t="s">
        <v>7998</v>
      </c>
      <c r="G436" s="568"/>
      <c r="H436" s="588">
        <v>600</v>
      </c>
      <c r="I436" s="579">
        <v>0.23699999999999999</v>
      </c>
      <c r="J436" s="580">
        <f t="shared" si="28"/>
        <v>19.200000000000003</v>
      </c>
      <c r="K436" s="579">
        <v>0.23100000000000001</v>
      </c>
      <c r="L436" s="580">
        <f t="shared" si="29"/>
        <v>18.720000000000002</v>
      </c>
      <c r="M436" s="582"/>
      <c r="N436" s="575">
        <f t="shared" si="30"/>
        <v>0</v>
      </c>
      <c r="O436" s="576">
        <f t="shared" si="31"/>
        <v>0</v>
      </c>
    </row>
    <row r="437" spans="1:15" ht="15.75" x14ac:dyDescent="0.2">
      <c r="A437" s="585"/>
      <c r="B437" s="577" t="s">
        <v>7346</v>
      </c>
      <c r="C437" s="622" t="s">
        <v>7927</v>
      </c>
      <c r="D437" s="578" t="s">
        <v>7512</v>
      </c>
      <c r="E437" s="578" t="s">
        <v>7928</v>
      </c>
      <c r="F437" s="568" t="s">
        <v>7998</v>
      </c>
      <c r="G437" s="568"/>
      <c r="H437" s="588">
        <v>600</v>
      </c>
      <c r="I437" s="579">
        <v>0.23100000000000001</v>
      </c>
      <c r="J437" s="580">
        <f t="shared" si="28"/>
        <v>18.720000000000002</v>
      </c>
      <c r="K437" s="579">
        <v>0.22500000000000001</v>
      </c>
      <c r="L437" s="580">
        <f t="shared" si="29"/>
        <v>18.23</v>
      </c>
      <c r="M437" s="582"/>
      <c r="N437" s="575">
        <f t="shared" si="30"/>
        <v>0</v>
      </c>
      <c r="O437" s="576">
        <f t="shared" si="31"/>
        <v>0</v>
      </c>
    </row>
    <row r="438" spans="1:15" ht="15.75" x14ac:dyDescent="0.2">
      <c r="A438" s="585"/>
      <c r="B438" s="577" t="s">
        <v>7346</v>
      </c>
      <c r="C438" s="622" t="s">
        <v>7929</v>
      </c>
      <c r="D438" s="578" t="s">
        <v>4045</v>
      </c>
      <c r="E438" s="578" t="s">
        <v>329</v>
      </c>
      <c r="F438" s="568" t="s">
        <v>7998</v>
      </c>
      <c r="G438" s="568"/>
      <c r="H438" s="588">
        <v>600</v>
      </c>
      <c r="I438" s="579">
        <v>0.20200000000000001</v>
      </c>
      <c r="J438" s="580">
        <f t="shared" si="28"/>
        <v>16.37</v>
      </c>
      <c r="K438" s="579">
        <v>0.19600000000000001</v>
      </c>
      <c r="L438" s="580">
        <f t="shared" si="29"/>
        <v>15.879999999999999</v>
      </c>
      <c r="M438" s="582"/>
      <c r="N438" s="575">
        <f t="shared" si="30"/>
        <v>0</v>
      </c>
      <c r="O438" s="576">
        <f t="shared" si="31"/>
        <v>0</v>
      </c>
    </row>
    <row r="439" spans="1:15" ht="15.75" x14ac:dyDescent="0.2">
      <c r="A439" s="585"/>
      <c r="B439" s="577" t="s">
        <v>7346</v>
      </c>
      <c r="C439" s="622" t="s">
        <v>7930</v>
      </c>
      <c r="D439" s="578" t="s">
        <v>7348</v>
      </c>
      <c r="E439" s="578" t="s">
        <v>7931</v>
      </c>
      <c r="F439" s="568" t="s">
        <v>7998</v>
      </c>
      <c r="G439" s="568"/>
      <c r="H439" s="588">
        <v>600</v>
      </c>
      <c r="I439" s="579">
        <v>0.19600000000000001</v>
      </c>
      <c r="J439" s="580">
        <f t="shared" si="28"/>
        <v>15.879999999999999</v>
      </c>
      <c r="K439" s="579">
        <v>0.191</v>
      </c>
      <c r="L439" s="580">
        <f t="shared" si="29"/>
        <v>15.48</v>
      </c>
      <c r="M439" s="582"/>
      <c r="N439" s="575">
        <f t="shared" si="30"/>
        <v>0</v>
      </c>
      <c r="O439" s="576">
        <f t="shared" si="31"/>
        <v>0</v>
      </c>
    </row>
    <row r="440" spans="1:15" ht="15.75" x14ac:dyDescent="0.2">
      <c r="A440" s="585"/>
      <c r="B440" s="577" t="s">
        <v>7346</v>
      </c>
      <c r="C440" s="622" t="s">
        <v>7932</v>
      </c>
      <c r="D440" s="578" t="s">
        <v>7375</v>
      </c>
      <c r="E440" s="578" t="s">
        <v>7376</v>
      </c>
      <c r="F440" s="568" t="s">
        <v>7998</v>
      </c>
      <c r="G440" s="568"/>
      <c r="H440" s="588">
        <v>600</v>
      </c>
      <c r="I440" s="579">
        <v>0.20799999999999999</v>
      </c>
      <c r="J440" s="580">
        <f t="shared" si="28"/>
        <v>16.850000000000001</v>
      </c>
      <c r="K440" s="579">
        <v>0.20200000000000001</v>
      </c>
      <c r="L440" s="580">
        <f t="shared" si="29"/>
        <v>16.37</v>
      </c>
      <c r="M440" s="582"/>
      <c r="N440" s="575">
        <f t="shared" si="30"/>
        <v>0</v>
      </c>
      <c r="O440" s="576">
        <f t="shared" si="31"/>
        <v>0</v>
      </c>
    </row>
    <row r="441" spans="1:15" ht="15.75" x14ac:dyDescent="0.2">
      <c r="A441" s="585"/>
      <c r="B441" s="577" t="s">
        <v>7346</v>
      </c>
      <c r="C441" s="622" t="s">
        <v>7933</v>
      </c>
      <c r="D441" s="578" t="s">
        <v>7587</v>
      </c>
      <c r="E441" s="578" t="s">
        <v>7934</v>
      </c>
      <c r="F441" s="568" t="s">
        <v>7998</v>
      </c>
      <c r="G441" s="568"/>
      <c r="H441" s="588">
        <v>600</v>
      </c>
      <c r="I441" s="579">
        <v>0.214</v>
      </c>
      <c r="J441" s="580">
        <f t="shared" si="28"/>
        <v>17.34</v>
      </c>
      <c r="K441" s="579">
        <v>0.20799999999999999</v>
      </c>
      <c r="L441" s="580">
        <f t="shared" si="29"/>
        <v>16.850000000000001</v>
      </c>
      <c r="M441" s="582"/>
      <c r="N441" s="575">
        <f t="shared" si="30"/>
        <v>0</v>
      </c>
      <c r="O441" s="576">
        <f t="shared" si="31"/>
        <v>0</v>
      </c>
    </row>
    <row r="442" spans="1:15" ht="15.75" x14ac:dyDescent="0.2">
      <c r="A442" s="585"/>
      <c r="B442" s="577" t="s">
        <v>7346</v>
      </c>
      <c r="C442" s="622" t="s">
        <v>7935</v>
      </c>
      <c r="D442" s="578" t="s">
        <v>7936</v>
      </c>
      <c r="E442" s="578" t="s">
        <v>7937</v>
      </c>
      <c r="F442" s="568" t="s">
        <v>7998</v>
      </c>
      <c r="G442" s="568"/>
      <c r="H442" s="588">
        <v>600</v>
      </c>
      <c r="I442" s="579">
        <v>0.19600000000000001</v>
      </c>
      <c r="J442" s="580">
        <f t="shared" si="28"/>
        <v>15.879999999999999</v>
      </c>
      <c r="K442" s="579">
        <v>0.191</v>
      </c>
      <c r="L442" s="580">
        <f t="shared" si="29"/>
        <v>15.48</v>
      </c>
      <c r="M442" s="582"/>
      <c r="N442" s="575">
        <f t="shared" si="30"/>
        <v>0</v>
      </c>
      <c r="O442" s="576">
        <f t="shared" si="31"/>
        <v>0</v>
      </c>
    </row>
    <row r="443" spans="1:15" ht="15.75" x14ac:dyDescent="0.2">
      <c r="A443" s="585"/>
      <c r="B443" s="577" t="s">
        <v>7346</v>
      </c>
      <c r="C443" s="622" t="s">
        <v>7938</v>
      </c>
      <c r="D443" s="578" t="s">
        <v>4046</v>
      </c>
      <c r="E443" s="578" t="s">
        <v>311</v>
      </c>
      <c r="F443" s="568" t="s">
        <v>7998</v>
      </c>
      <c r="G443" s="568"/>
      <c r="H443" s="588">
        <v>600</v>
      </c>
      <c r="I443" s="579">
        <v>0.24199999999999999</v>
      </c>
      <c r="J443" s="580">
        <f t="shared" si="28"/>
        <v>19.610000000000003</v>
      </c>
      <c r="K443" s="579">
        <v>0.23699999999999999</v>
      </c>
      <c r="L443" s="580">
        <f t="shared" si="29"/>
        <v>19.200000000000003</v>
      </c>
      <c r="M443" s="582"/>
      <c r="N443" s="575">
        <f t="shared" si="30"/>
        <v>0</v>
      </c>
      <c r="O443" s="576">
        <f t="shared" si="31"/>
        <v>0</v>
      </c>
    </row>
    <row r="444" spans="1:15" ht="15.75" x14ac:dyDescent="0.2">
      <c r="A444" s="585"/>
      <c r="B444" s="577" t="s">
        <v>7346</v>
      </c>
      <c r="C444" s="622" t="s">
        <v>7939</v>
      </c>
      <c r="D444" s="578" t="s">
        <v>7940</v>
      </c>
      <c r="E444" s="578" t="s">
        <v>311</v>
      </c>
      <c r="F444" s="568" t="s">
        <v>7998</v>
      </c>
      <c r="G444" s="568"/>
      <c r="H444" s="588">
        <v>600</v>
      </c>
      <c r="I444" s="579">
        <v>0.20200000000000001</v>
      </c>
      <c r="J444" s="580">
        <f t="shared" si="28"/>
        <v>16.37</v>
      </c>
      <c r="K444" s="579">
        <v>0.19600000000000001</v>
      </c>
      <c r="L444" s="580">
        <f t="shared" si="29"/>
        <v>15.879999999999999</v>
      </c>
      <c r="M444" s="582"/>
      <c r="N444" s="575">
        <f t="shared" si="30"/>
        <v>0</v>
      </c>
      <c r="O444" s="576">
        <f t="shared" si="31"/>
        <v>0</v>
      </c>
    </row>
    <row r="445" spans="1:15" ht="15.75" x14ac:dyDescent="0.2">
      <c r="A445" s="585"/>
      <c r="B445" s="577" t="s">
        <v>7462</v>
      </c>
      <c r="C445" s="622" t="s">
        <v>7941</v>
      </c>
      <c r="D445" s="578" t="s">
        <v>7348</v>
      </c>
      <c r="E445" s="578" t="s">
        <v>7942</v>
      </c>
      <c r="F445" s="568" t="s">
        <v>7998</v>
      </c>
      <c r="G445" s="568"/>
      <c r="H445" s="588">
        <v>600</v>
      </c>
      <c r="I445" s="579">
        <v>0.191</v>
      </c>
      <c r="J445" s="580">
        <f t="shared" si="28"/>
        <v>15.48</v>
      </c>
      <c r="K445" s="579">
        <v>0.185</v>
      </c>
      <c r="L445" s="580">
        <f t="shared" si="29"/>
        <v>14.99</v>
      </c>
      <c r="M445" s="582"/>
      <c r="N445" s="575">
        <f t="shared" si="30"/>
        <v>0</v>
      </c>
      <c r="O445" s="576">
        <f t="shared" si="31"/>
        <v>0</v>
      </c>
    </row>
    <row r="446" spans="1:15" ht="15.75" x14ac:dyDescent="0.2">
      <c r="A446" s="585"/>
      <c r="B446" s="577" t="s">
        <v>7346</v>
      </c>
      <c r="C446" s="622" t="s">
        <v>7943</v>
      </c>
      <c r="D446" s="578" t="s">
        <v>7375</v>
      </c>
      <c r="E446" s="578" t="s">
        <v>7738</v>
      </c>
      <c r="F446" s="568" t="s">
        <v>7998</v>
      </c>
      <c r="G446" s="568"/>
      <c r="H446" s="588">
        <v>600</v>
      </c>
      <c r="I446" s="579">
        <v>0.214</v>
      </c>
      <c r="J446" s="580">
        <f t="shared" si="28"/>
        <v>17.34</v>
      </c>
      <c r="K446" s="579">
        <v>0.20799999999999999</v>
      </c>
      <c r="L446" s="580">
        <f t="shared" si="29"/>
        <v>16.850000000000001</v>
      </c>
      <c r="M446" s="582"/>
      <c r="N446" s="575">
        <f t="shared" si="30"/>
        <v>0</v>
      </c>
      <c r="O446" s="576">
        <f t="shared" si="31"/>
        <v>0</v>
      </c>
    </row>
    <row r="447" spans="1:15" ht="15.75" x14ac:dyDescent="0.2">
      <c r="A447" s="585"/>
      <c r="B447" s="577" t="s">
        <v>7346</v>
      </c>
      <c r="C447" s="622" t="s">
        <v>7944</v>
      </c>
      <c r="D447" s="578" t="s">
        <v>4045</v>
      </c>
      <c r="E447" s="578" t="s">
        <v>329</v>
      </c>
      <c r="F447" s="568" t="s">
        <v>7998</v>
      </c>
      <c r="G447" s="568"/>
      <c r="H447" s="588">
        <v>600</v>
      </c>
      <c r="I447" s="579">
        <v>0.19600000000000001</v>
      </c>
      <c r="J447" s="580">
        <f t="shared" si="28"/>
        <v>15.879999999999999</v>
      </c>
      <c r="K447" s="579">
        <v>0.191</v>
      </c>
      <c r="L447" s="580">
        <f t="shared" si="29"/>
        <v>15.48</v>
      </c>
      <c r="M447" s="582"/>
      <c r="N447" s="575">
        <f t="shared" si="30"/>
        <v>0</v>
      </c>
      <c r="O447" s="576">
        <f t="shared" si="31"/>
        <v>0</v>
      </c>
    </row>
    <row r="448" spans="1:15" ht="15.75" x14ac:dyDescent="0.2">
      <c r="A448" s="585"/>
      <c r="B448" s="577" t="s">
        <v>7462</v>
      </c>
      <c r="C448" s="622" t="s">
        <v>7945</v>
      </c>
      <c r="D448" s="578" t="s">
        <v>4044</v>
      </c>
      <c r="E448" s="578" t="s">
        <v>81</v>
      </c>
      <c r="F448" s="568" t="s">
        <v>7998</v>
      </c>
      <c r="G448" s="568"/>
      <c r="H448" s="588">
        <v>600</v>
      </c>
      <c r="I448" s="579">
        <v>0.14499999999999999</v>
      </c>
      <c r="J448" s="580">
        <f t="shared" si="28"/>
        <v>11.75</v>
      </c>
      <c r="K448" s="579">
        <v>0.13900000000000001</v>
      </c>
      <c r="L448" s="580">
        <f t="shared" si="29"/>
        <v>11.26</v>
      </c>
      <c r="M448" s="582"/>
      <c r="N448" s="575">
        <f t="shared" si="30"/>
        <v>0</v>
      </c>
      <c r="O448" s="576">
        <f t="shared" si="31"/>
        <v>0</v>
      </c>
    </row>
    <row r="449" spans="1:15" ht="15.75" x14ac:dyDescent="0.2">
      <c r="A449" s="585"/>
      <c r="B449" s="577" t="s">
        <v>7346</v>
      </c>
      <c r="C449" s="622" t="s">
        <v>7946</v>
      </c>
      <c r="D449" s="578" t="s">
        <v>7639</v>
      </c>
      <c r="E449" s="578" t="s">
        <v>7648</v>
      </c>
      <c r="F449" s="568" t="s">
        <v>7998</v>
      </c>
      <c r="G449" s="568"/>
      <c r="H449" s="588">
        <v>600</v>
      </c>
      <c r="I449" s="579">
        <v>0.16800000000000001</v>
      </c>
      <c r="J449" s="580">
        <f t="shared" si="28"/>
        <v>13.61</v>
      </c>
      <c r="K449" s="579">
        <v>0.16200000000000001</v>
      </c>
      <c r="L449" s="580">
        <f t="shared" si="29"/>
        <v>13.129999999999999</v>
      </c>
      <c r="M449" s="582"/>
      <c r="N449" s="575">
        <f t="shared" si="30"/>
        <v>0</v>
      </c>
      <c r="O449" s="576">
        <f t="shared" si="31"/>
        <v>0</v>
      </c>
    </row>
    <row r="450" spans="1:15" ht="15.75" x14ac:dyDescent="0.2">
      <c r="A450" s="585"/>
      <c r="B450" s="577" t="s">
        <v>7342</v>
      </c>
      <c r="C450" s="622" t="s">
        <v>7947</v>
      </c>
      <c r="D450" s="578" t="s">
        <v>7419</v>
      </c>
      <c r="E450" s="578" t="s">
        <v>592</v>
      </c>
      <c r="F450" s="568" t="s">
        <v>7998</v>
      </c>
      <c r="G450" s="568"/>
      <c r="H450" s="588">
        <v>600</v>
      </c>
      <c r="I450" s="579">
        <v>0.20200000000000001</v>
      </c>
      <c r="J450" s="580">
        <f t="shared" si="28"/>
        <v>16.37</v>
      </c>
      <c r="K450" s="579">
        <v>0.19600000000000001</v>
      </c>
      <c r="L450" s="580">
        <f t="shared" si="29"/>
        <v>15.879999999999999</v>
      </c>
      <c r="M450" s="582"/>
      <c r="N450" s="575">
        <f t="shared" si="30"/>
        <v>0</v>
      </c>
      <c r="O450" s="576">
        <f t="shared" si="31"/>
        <v>0</v>
      </c>
    </row>
    <row r="451" spans="1:15" ht="15.75" x14ac:dyDescent="0.2">
      <c r="A451" s="585"/>
      <c r="B451" s="577" t="s">
        <v>7342</v>
      </c>
      <c r="C451" s="622" t="s">
        <v>7948</v>
      </c>
      <c r="D451" s="578" t="s">
        <v>7949</v>
      </c>
      <c r="E451" s="578" t="s">
        <v>7950</v>
      </c>
      <c r="F451" s="568" t="s">
        <v>7998</v>
      </c>
      <c r="G451" s="568"/>
      <c r="H451" s="588">
        <v>600</v>
      </c>
      <c r="I451" s="579">
        <v>0.23699999999999999</v>
      </c>
      <c r="J451" s="580">
        <f t="shared" si="28"/>
        <v>19.200000000000003</v>
      </c>
      <c r="K451" s="579">
        <v>0.23100000000000001</v>
      </c>
      <c r="L451" s="580">
        <f t="shared" si="29"/>
        <v>18.720000000000002</v>
      </c>
      <c r="M451" s="582"/>
      <c r="N451" s="575">
        <f t="shared" si="30"/>
        <v>0</v>
      </c>
      <c r="O451" s="576">
        <f t="shared" si="31"/>
        <v>0</v>
      </c>
    </row>
    <row r="452" spans="1:15" ht="15.75" x14ac:dyDescent="0.2">
      <c r="A452" s="585"/>
      <c r="B452" s="577" t="s">
        <v>7377</v>
      </c>
      <c r="C452" s="622" t="s">
        <v>7951</v>
      </c>
      <c r="D452" s="578" t="s">
        <v>4044</v>
      </c>
      <c r="E452" s="578" t="s">
        <v>7379</v>
      </c>
      <c r="F452" s="568" t="s">
        <v>7998</v>
      </c>
      <c r="G452" s="568"/>
      <c r="H452" s="588">
        <v>600</v>
      </c>
      <c r="I452" s="579">
        <v>0.214</v>
      </c>
      <c r="J452" s="580">
        <f t="shared" si="28"/>
        <v>17.34</v>
      </c>
      <c r="K452" s="579">
        <v>0.20799999999999999</v>
      </c>
      <c r="L452" s="580">
        <f t="shared" si="29"/>
        <v>16.850000000000001</v>
      </c>
      <c r="M452" s="582"/>
      <c r="N452" s="575">
        <f t="shared" si="30"/>
        <v>0</v>
      </c>
      <c r="O452" s="576">
        <f t="shared" si="31"/>
        <v>0</v>
      </c>
    </row>
    <row r="453" spans="1:15" ht="15.75" x14ac:dyDescent="0.2">
      <c r="A453" s="585"/>
      <c r="B453" s="577" t="s">
        <v>7342</v>
      </c>
      <c r="C453" s="622" t="s">
        <v>7952</v>
      </c>
      <c r="D453" s="578" t="s">
        <v>7361</v>
      </c>
      <c r="E453" s="578" t="s">
        <v>7390</v>
      </c>
      <c r="F453" s="568" t="s">
        <v>7998</v>
      </c>
      <c r="G453" s="568"/>
      <c r="H453" s="588">
        <v>600</v>
      </c>
      <c r="I453" s="579">
        <v>0.254</v>
      </c>
      <c r="J453" s="580">
        <f t="shared" si="28"/>
        <v>20.580000000000002</v>
      </c>
      <c r="K453" s="579">
        <v>0.248</v>
      </c>
      <c r="L453" s="580">
        <f t="shared" si="29"/>
        <v>20.09</v>
      </c>
      <c r="M453" s="582"/>
      <c r="N453" s="575">
        <f t="shared" si="30"/>
        <v>0</v>
      </c>
      <c r="O453" s="576">
        <f t="shared" si="31"/>
        <v>0</v>
      </c>
    </row>
    <row r="454" spans="1:15" ht="15.75" x14ac:dyDescent="0.2">
      <c r="A454" s="589"/>
      <c r="B454" s="577" t="s">
        <v>7342</v>
      </c>
      <c r="C454" s="622" t="s">
        <v>7953</v>
      </c>
      <c r="D454" s="578" t="s">
        <v>7348</v>
      </c>
      <c r="E454" s="578" t="s">
        <v>587</v>
      </c>
      <c r="F454" s="568" t="s">
        <v>7998</v>
      </c>
      <c r="G454" s="586"/>
      <c r="H454" s="588">
        <v>600</v>
      </c>
      <c r="I454" s="579">
        <v>0.20200000000000001</v>
      </c>
      <c r="J454" s="580">
        <f t="shared" si="28"/>
        <v>16.37</v>
      </c>
      <c r="K454" s="579">
        <v>0.19600000000000001</v>
      </c>
      <c r="L454" s="580">
        <f t="shared" si="29"/>
        <v>15.879999999999999</v>
      </c>
      <c r="M454" s="582"/>
      <c r="N454" s="575">
        <f t="shared" si="30"/>
        <v>0</v>
      </c>
      <c r="O454" s="576">
        <f t="shared" si="31"/>
        <v>0</v>
      </c>
    </row>
    <row r="455" spans="1:15" ht="15.75" x14ac:dyDescent="0.2">
      <c r="A455" s="585"/>
      <c r="B455" s="577" t="s">
        <v>7342</v>
      </c>
      <c r="C455" s="622" t="s">
        <v>7954</v>
      </c>
      <c r="D455" s="578" t="s">
        <v>7375</v>
      </c>
      <c r="E455" s="578" t="s">
        <v>7376</v>
      </c>
      <c r="F455" s="568" t="s">
        <v>7998</v>
      </c>
      <c r="G455" s="568"/>
      <c r="H455" s="588">
        <v>600</v>
      </c>
      <c r="I455" s="579">
        <v>0.214</v>
      </c>
      <c r="J455" s="580">
        <f t="shared" si="28"/>
        <v>17.34</v>
      </c>
      <c r="K455" s="579">
        <v>0.20799999999999999</v>
      </c>
      <c r="L455" s="580">
        <f t="shared" si="29"/>
        <v>16.850000000000001</v>
      </c>
      <c r="M455" s="582"/>
      <c r="N455" s="575">
        <f t="shared" si="30"/>
        <v>0</v>
      </c>
      <c r="O455" s="576">
        <f t="shared" si="31"/>
        <v>0</v>
      </c>
    </row>
    <row r="456" spans="1:15" ht="15.75" x14ac:dyDescent="0.2">
      <c r="A456" s="585"/>
      <c r="B456" s="577" t="s">
        <v>7359</v>
      </c>
      <c r="C456" s="622" t="s">
        <v>7955</v>
      </c>
      <c r="D456" s="578" t="s">
        <v>4046</v>
      </c>
      <c r="E456" s="578" t="s">
        <v>7773</v>
      </c>
      <c r="F456" s="568" t="s">
        <v>7998</v>
      </c>
      <c r="G456" s="568"/>
      <c r="H456" s="588">
        <v>600</v>
      </c>
      <c r="I456" s="579">
        <v>0.19600000000000001</v>
      </c>
      <c r="J456" s="580">
        <f t="shared" si="28"/>
        <v>15.879999999999999</v>
      </c>
      <c r="K456" s="579">
        <v>0.191</v>
      </c>
      <c r="L456" s="580">
        <f t="shared" si="29"/>
        <v>15.48</v>
      </c>
      <c r="M456" s="582"/>
      <c r="N456" s="575">
        <f t="shared" si="30"/>
        <v>0</v>
      </c>
      <c r="O456" s="576">
        <f t="shared" si="31"/>
        <v>0</v>
      </c>
    </row>
    <row r="457" spans="1:15" ht="15.75" x14ac:dyDescent="0.2">
      <c r="A457" s="589"/>
      <c r="B457" s="577" t="s">
        <v>7346</v>
      </c>
      <c r="C457" s="622" t="s">
        <v>7956</v>
      </c>
      <c r="D457" s="578" t="s">
        <v>7361</v>
      </c>
      <c r="E457" s="578" t="s">
        <v>7957</v>
      </c>
      <c r="F457" s="568" t="s">
        <v>7998</v>
      </c>
      <c r="G457" s="586"/>
      <c r="H457" s="588">
        <v>600</v>
      </c>
      <c r="I457" s="579">
        <v>0.219</v>
      </c>
      <c r="J457" s="580">
        <f t="shared" si="28"/>
        <v>17.740000000000002</v>
      </c>
      <c r="K457" s="579">
        <v>0.214</v>
      </c>
      <c r="L457" s="580">
        <f t="shared" si="29"/>
        <v>17.34</v>
      </c>
      <c r="M457" s="582"/>
      <c r="N457" s="575">
        <f t="shared" si="30"/>
        <v>0</v>
      </c>
      <c r="O457" s="576">
        <f t="shared" si="31"/>
        <v>0</v>
      </c>
    </row>
    <row r="458" spans="1:15" ht="15.75" x14ac:dyDescent="0.2">
      <c r="A458" s="589"/>
      <c r="B458" s="590" t="s">
        <v>7346</v>
      </c>
      <c r="C458" s="623" t="s">
        <v>7958</v>
      </c>
      <c r="D458" s="591" t="s">
        <v>4045</v>
      </c>
      <c r="E458" s="591" t="s">
        <v>329</v>
      </c>
      <c r="F458" s="568" t="s">
        <v>7998</v>
      </c>
      <c r="G458" s="586"/>
      <c r="H458" s="588">
        <v>600</v>
      </c>
      <c r="I458" s="579">
        <v>0.191</v>
      </c>
      <c r="J458" s="580">
        <f t="shared" si="28"/>
        <v>15.48</v>
      </c>
      <c r="K458" s="579">
        <v>0.185</v>
      </c>
      <c r="L458" s="580">
        <f t="shared" si="29"/>
        <v>14.99</v>
      </c>
      <c r="M458" s="592"/>
      <c r="N458" s="593">
        <f t="shared" si="30"/>
        <v>0</v>
      </c>
      <c r="O458" s="594">
        <f t="shared" si="31"/>
        <v>0</v>
      </c>
    </row>
    <row r="459" spans="1:15" ht="15.75" x14ac:dyDescent="0.2">
      <c r="A459" s="589"/>
      <c r="B459" s="590" t="s">
        <v>7346</v>
      </c>
      <c r="C459" s="623" t="s">
        <v>7959</v>
      </c>
      <c r="D459" s="591" t="s">
        <v>4045</v>
      </c>
      <c r="E459" s="591" t="s">
        <v>329</v>
      </c>
      <c r="F459" s="568" t="s">
        <v>7998</v>
      </c>
      <c r="G459" s="586"/>
      <c r="H459" s="588">
        <v>600</v>
      </c>
      <c r="I459" s="579">
        <v>0.16800000000000001</v>
      </c>
      <c r="J459" s="580">
        <f t="shared" si="28"/>
        <v>13.61</v>
      </c>
      <c r="K459" s="579">
        <v>0.16200000000000001</v>
      </c>
      <c r="L459" s="580">
        <f t="shared" si="29"/>
        <v>13.129999999999999</v>
      </c>
      <c r="M459" s="592"/>
      <c r="N459" s="593">
        <f t="shared" si="30"/>
        <v>0</v>
      </c>
      <c r="O459" s="594">
        <f t="shared" si="31"/>
        <v>0</v>
      </c>
    </row>
    <row r="460" spans="1:15" ht="15.75" x14ac:dyDescent="0.2">
      <c r="A460" s="589"/>
      <c r="B460" s="590" t="s">
        <v>7359</v>
      </c>
      <c r="C460" s="623" t="s">
        <v>7960</v>
      </c>
      <c r="D460" s="591" t="s">
        <v>4045</v>
      </c>
      <c r="E460" s="591" t="s">
        <v>329</v>
      </c>
      <c r="F460" s="568" t="s">
        <v>7998</v>
      </c>
      <c r="G460" s="586"/>
      <c r="H460" s="588">
        <v>600</v>
      </c>
      <c r="I460" s="579">
        <v>0.214</v>
      </c>
      <c r="J460" s="580">
        <f t="shared" si="28"/>
        <v>17.34</v>
      </c>
      <c r="K460" s="579">
        <v>0.20799999999999999</v>
      </c>
      <c r="L460" s="580">
        <f t="shared" si="29"/>
        <v>16.850000000000001</v>
      </c>
      <c r="M460" s="592"/>
      <c r="N460" s="593">
        <f t="shared" si="30"/>
        <v>0</v>
      </c>
      <c r="O460" s="594">
        <f t="shared" si="31"/>
        <v>0</v>
      </c>
    </row>
    <row r="461" spans="1:15" ht="15.75" x14ac:dyDescent="0.2">
      <c r="A461" s="589"/>
      <c r="B461" s="590" t="s">
        <v>7346</v>
      </c>
      <c r="C461" s="623" t="s">
        <v>7961</v>
      </c>
      <c r="D461" s="591" t="s">
        <v>4045</v>
      </c>
      <c r="E461" s="591" t="s">
        <v>329</v>
      </c>
      <c r="F461" s="568" t="s">
        <v>7998</v>
      </c>
      <c r="G461" s="586"/>
      <c r="H461" s="588">
        <v>600</v>
      </c>
      <c r="I461" s="579">
        <v>0.214</v>
      </c>
      <c r="J461" s="580">
        <f t="shared" si="28"/>
        <v>17.34</v>
      </c>
      <c r="K461" s="579">
        <v>0.20799999999999999</v>
      </c>
      <c r="L461" s="580">
        <f t="shared" si="29"/>
        <v>16.850000000000001</v>
      </c>
      <c r="M461" s="592"/>
      <c r="N461" s="593">
        <f t="shared" si="30"/>
        <v>0</v>
      </c>
      <c r="O461" s="594">
        <f t="shared" si="31"/>
        <v>0</v>
      </c>
    </row>
    <row r="462" spans="1:15" ht="15.75" x14ac:dyDescent="0.2">
      <c r="A462" s="589"/>
      <c r="B462" s="590" t="s">
        <v>7346</v>
      </c>
      <c r="C462" s="623" t="s">
        <v>7962</v>
      </c>
      <c r="D462" s="591" t="s">
        <v>4045</v>
      </c>
      <c r="E462" s="591" t="s">
        <v>329</v>
      </c>
      <c r="F462" s="568" t="s">
        <v>7998</v>
      </c>
      <c r="G462" s="586"/>
      <c r="H462" s="588">
        <v>600</v>
      </c>
      <c r="I462" s="579">
        <v>0.20799999999999999</v>
      </c>
      <c r="J462" s="580">
        <f t="shared" ref="J462:J473" si="32">ROUNDUP(I462*$F$4,2)</f>
        <v>16.850000000000001</v>
      </c>
      <c r="K462" s="579">
        <v>0.20200000000000001</v>
      </c>
      <c r="L462" s="580">
        <f t="shared" ref="L462:L473" si="33">ROUNDUP(K462*$F$4,2)</f>
        <v>16.37</v>
      </c>
      <c r="M462" s="592"/>
      <c r="N462" s="593">
        <f t="shared" si="30"/>
        <v>0</v>
      </c>
      <c r="O462" s="594">
        <f t="shared" si="31"/>
        <v>0</v>
      </c>
    </row>
    <row r="463" spans="1:15" ht="15.75" x14ac:dyDescent="0.2">
      <c r="A463" s="589"/>
      <c r="B463" s="590" t="s">
        <v>7594</v>
      </c>
      <c r="C463" s="623" t="s">
        <v>7963</v>
      </c>
      <c r="D463" s="591" t="s">
        <v>4045</v>
      </c>
      <c r="E463" s="591" t="s">
        <v>329</v>
      </c>
      <c r="F463" s="568" t="s">
        <v>7998</v>
      </c>
      <c r="G463" s="586"/>
      <c r="H463" s="588">
        <v>600</v>
      </c>
      <c r="I463" s="579">
        <v>0.248</v>
      </c>
      <c r="J463" s="580">
        <f t="shared" si="32"/>
        <v>20.09</v>
      </c>
      <c r="K463" s="579">
        <v>0.24199999999999999</v>
      </c>
      <c r="L463" s="580">
        <f t="shared" si="33"/>
        <v>19.610000000000003</v>
      </c>
      <c r="M463" s="592"/>
      <c r="N463" s="593">
        <f t="shared" si="30"/>
        <v>0</v>
      </c>
      <c r="O463" s="594">
        <f t="shared" si="31"/>
        <v>0</v>
      </c>
    </row>
    <row r="464" spans="1:15" ht="15.75" x14ac:dyDescent="0.2">
      <c r="A464" s="589"/>
      <c r="B464" s="590" t="s">
        <v>7415</v>
      </c>
      <c r="C464" s="623" t="s">
        <v>7964</v>
      </c>
      <c r="D464" s="591" t="s">
        <v>4045</v>
      </c>
      <c r="E464" s="591" t="s">
        <v>329</v>
      </c>
      <c r="F464" s="568" t="s">
        <v>7998</v>
      </c>
      <c r="G464" s="586"/>
      <c r="H464" s="588">
        <v>600</v>
      </c>
      <c r="I464" s="579">
        <v>0.185</v>
      </c>
      <c r="J464" s="580">
        <f t="shared" si="32"/>
        <v>14.99</v>
      </c>
      <c r="K464" s="579">
        <v>0.17899999999999999</v>
      </c>
      <c r="L464" s="580">
        <f t="shared" si="33"/>
        <v>14.5</v>
      </c>
      <c r="M464" s="592"/>
      <c r="N464" s="593">
        <f t="shared" si="30"/>
        <v>0</v>
      </c>
      <c r="O464" s="594">
        <f t="shared" si="31"/>
        <v>0</v>
      </c>
    </row>
    <row r="465" spans="1:15" ht="15.75" x14ac:dyDescent="0.2">
      <c r="A465" s="589"/>
      <c r="B465" s="590" t="s">
        <v>7415</v>
      </c>
      <c r="C465" s="623" t="s">
        <v>7965</v>
      </c>
      <c r="D465" s="591" t="s">
        <v>4045</v>
      </c>
      <c r="E465" s="591" t="s">
        <v>329</v>
      </c>
      <c r="F465" s="568" t="s">
        <v>7998</v>
      </c>
      <c r="G465" s="586"/>
      <c r="H465" s="588">
        <v>600</v>
      </c>
      <c r="I465" s="579">
        <v>0.16800000000000001</v>
      </c>
      <c r="J465" s="580">
        <f t="shared" si="32"/>
        <v>13.61</v>
      </c>
      <c r="K465" s="579">
        <v>0.16200000000000001</v>
      </c>
      <c r="L465" s="580">
        <f t="shared" si="33"/>
        <v>13.129999999999999</v>
      </c>
      <c r="M465" s="592"/>
      <c r="N465" s="593">
        <f t="shared" si="30"/>
        <v>0</v>
      </c>
      <c r="O465" s="594">
        <f t="shared" si="31"/>
        <v>0</v>
      </c>
    </row>
    <row r="466" spans="1:15" ht="15.75" x14ac:dyDescent="0.2">
      <c r="A466" s="589"/>
      <c r="B466" s="590" t="s">
        <v>7342</v>
      </c>
      <c r="C466" s="623" t="s">
        <v>7966</v>
      </c>
      <c r="D466" s="591" t="s">
        <v>7352</v>
      </c>
      <c r="E466" s="591" t="s">
        <v>56</v>
      </c>
      <c r="F466" s="568" t="s">
        <v>7998</v>
      </c>
      <c r="G466" s="586"/>
      <c r="H466" s="588">
        <v>600</v>
      </c>
      <c r="I466" s="579">
        <v>0.214</v>
      </c>
      <c r="J466" s="580">
        <f t="shared" si="32"/>
        <v>17.34</v>
      </c>
      <c r="K466" s="579">
        <v>0.20799999999999999</v>
      </c>
      <c r="L466" s="580">
        <f t="shared" si="33"/>
        <v>16.850000000000001</v>
      </c>
      <c r="M466" s="592"/>
      <c r="N466" s="593">
        <f t="shared" si="30"/>
        <v>0</v>
      </c>
      <c r="O466" s="594">
        <f t="shared" si="31"/>
        <v>0</v>
      </c>
    </row>
    <row r="467" spans="1:15" ht="15.75" x14ac:dyDescent="0.2">
      <c r="A467" s="589"/>
      <c r="B467" s="590" t="s">
        <v>7501</v>
      </c>
      <c r="C467" s="623" t="s">
        <v>7967</v>
      </c>
      <c r="D467" s="591" t="s">
        <v>7573</v>
      </c>
      <c r="E467" s="591" t="s">
        <v>7968</v>
      </c>
      <c r="F467" s="568" t="s">
        <v>7998</v>
      </c>
      <c r="G467" s="586"/>
      <c r="H467" s="588">
        <v>600</v>
      </c>
      <c r="I467" s="579">
        <v>0.214</v>
      </c>
      <c r="J467" s="580">
        <f t="shared" si="32"/>
        <v>17.34</v>
      </c>
      <c r="K467" s="579">
        <v>0.20799999999999999</v>
      </c>
      <c r="L467" s="580">
        <f t="shared" si="33"/>
        <v>16.850000000000001</v>
      </c>
      <c r="M467" s="592"/>
      <c r="N467" s="593">
        <f t="shared" si="30"/>
        <v>0</v>
      </c>
      <c r="O467" s="594">
        <f t="shared" si="31"/>
        <v>0</v>
      </c>
    </row>
    <row r="468" spans="1:15" ht="15.75" x14ac:dyDescent="0.2">
      <c r="A468" s="589"/>
      <c r="B468" s="590" t="s">
        <v>7462</v>
      </c>
      <c r="C468" s="623" t="s">
        <v>7969</v>
      </c>
      <c r="D468" s="591" t="s">
        <v>7970</v>
      </c>
      <c r="E468" s="591" t="s">
        <v>7971</v>
      </c>
      <c r="F468" s="568" t="s">
        <v>7998</v>
      </c>
      <c r="G468" s="586"/>
      <c r="H468" s="588">
        <v>600</v>
      </c>
      <c r="I468" s="579">
        <v>0.185</v>
      </c>
      <c r="J468" s="580">
        <f t="shared" si="32"/>
        <v>14.99</v>
      </c>
      <c r="K468" s="579">
        <v>0.17899999999999999</v>
      </c>
      <c r="L468" s="580">
        <f t="shared" si="33"/>
        <v>14.5</v>
      </c>
      <c r="M468" s="592"/>
      <c r="N468" s="593">
        <f t="shared" si="30"/>
        <v>0</v>
      </c>
      <c r="O468" s="594">
        <f t="shared" si="31"/>
        <v>0</v>
      </c>
    </row>
    <row r="469" spans="1:15" ht="15.75" x14ac:dyDescent="0.2">
      <c r="A469" s="589"/>
      <c r="B469" s="590" t="s">
        <v>7346</v>
      </c>
      <c r="C469" s="623" t="s">
        <v>7972</v>
      </c>
      <c r="D469" s="591" t="s">
        <v>7354</v>
      </c>
      <c r="E469" s="591" t="s">
        <v>1118</v>
      </c>
      <c r="F469" s="568" t="s">
        <v>7998</v>
      </c>
      <c r="G469" s="586"/>
      <c r="H469" s="588">
        <v>600</v>
      </c>
      <c r="I469" s="579">
        <v>0.17899999999999999</v>
      </c>
      <c r="J469" s="580">
        <f t="shared" si="32"/>
        <v>14.5</v>
      </c>
      <c r="K469" s="579">
        <v>0.17299999999999999</v>
      </c>
      <c r="L469" s="580">
        <f t="shared" si="33"/>
        <v>14.02</v>
      </c>
      <c r="M469" s="592"/>
      <c r="N469" s="593">
        <f t="shared" si="30"/>
        <v>0</v>
      </c>
      <c r="O469" s="594">
        <f t="shared" si="31"/>
        <v>0</v>
      </c>
    </row>
    <row r="470" spans="1:15" ht="15.75" x14ac:dyDescent="0.2">
      <c r="A470" s="589"/>
      <c r="B470" s="590" t="s">
        <v>7342</v>
      </c>
      <c r="C470" s="623" t="s">
        <v>7973</v>
      </c>
      <c r="D470" s="591" t="s">
        <v>7354</v>
      </c>
      <c r="E470" s="591" t="s">
        <v>1118</v>
      </c>
      <c r="F470" s="568" t="s">
        <v>7998</v>
      </c>
      <c r="G470" s="586"/>
      <c r="H470" s="588">
        <v>600</v>
      </c>
      <c r="I470" s="579">
        <v>0.22500000000000001</v>
      </c>
      <c r="J470" s="580">
        <f t="shared" si="32"/>
        <v>18.23</v>
      </c>
      <c r="K470" s="579">
        <v>0.219</v>
      </c>
      <c r="L470" s="580">
        <f t="shared" si="33"/>
        <v>17.740000000000002</v>
      </c>
      <c r="M470" s="592"/>
      <c r="N470" s="593">
        <f t="shared" si="30"/>
        <v>0</v>
      </c>
      <c r="O470" s="594">
        <f t="shared" si="31"/>
        <v>0</v>
      </c>
    </row>
    <row r="471" spans="1:15" ht="15.75" x14ac:dyDescent="0.2">
      <c r="A471" s="589"/>
      <c r="B471" s="590" t="s">
        <v>7359</v>
      </c>
      <c r="C471" s="623" t="s">
        <v>7974</v>
      </c>
      <c r="D471" s="591" t="s">
        <v>7354</v>
      </c>
      <c r="E471" s="591" t="s">
        <v>1118</v>
      </c>
      <c r="F471" s="568" t="s">
        <v>7998</v>
      </c>
      <c r="G471" s="586"/>
      <c r="H471" s="588">
        <v>600</v>
      </c>
      <c r="I471" s="579">
        <v>0.185</v>
      </c>
      <c r="J471" s="580">
        <f t="shared" si="32"/>
        <v>14.99</v>
      </c>
      <c r="K471" s="579">
        <v>0.17899999999999999</v>
      </c>
      <c r="L471" s="580">
        <f t="shared" si="33"/>
        <v>14.5</v>
      </c>
      <c r="M471" s="592"/>
      <c r="N471" s="593">
        <f t="shared" si="30"/>
        <v>0</v>
      </c>
      <c r="O471" s="594">
        <f t="shared" si="31"/>
        <v>0</v>
      </c>
    </row>
    <row r="472" spans="1:15" ht="15.75" x14ac:dyDescent="0.2">
      <c r="A472" s="589"/>
      <c r="B472" s="590" t="s">
        <v>7377</v>
      </c>
      <c r="C472" s="623" t="s">
        <v>7975</v>
      </c>
      <c r="D472" s="591" t="s">
        <v>7354</v>
      </c>
      <c r="E472" s="591" t="s">
        <v>1118</v>
      </c>
      <c r="F472" s="568" t="s">
        <v>7998</v>
      </c>
      <c r="G472" s="586"/>
      <c r="H472" s="588">
        <v>600</v>
      </c>
      <c r="I472" s="579">
        <v>0.26500000000000001</v>
      </c>
      <c r="J472" s="580">
        <f t="shared" si="32"/>
        <v>21.470000000000002</v>
      </c>
      <c r="K472" s="579">
        <v>0.26</v>
      </c>
      <c r="L472" s="580">
        <f t="shared" si="33"/>
        <v>21.06</v>
      </c>
      <c r="M472" s="592"/>
      <c r="N472" s="593">
        <f t="shared" si="30"/>
        <v>0</v>
      </c>
      <c r="O472" s="594">
        <f t="shared" si="31"/>
        <v>0</v>
      </c>
    </row>
    <row r="473" spans="1:15" ht="15.75" x14ac:dyDescent="0.2">
      <c r="A473" s="595"/>
      <c r="B473" s="596" t="s">
        <v>7377</v>
      </c>
      <c r="C473" s="624" t="s">
        <v>7976</v>
      </c>
      <c r="D473" s="597" t="s">
        <v>4046</v>
      </c>
      <c r="E473" s="597" t="s">
        <v>311</v>
      </c>
      <c r="F473" s="597" t="s">
        <v>7998</v>
      </c>
      <c r="G473" s="598"/>
      <c r="H473" s="599">
        <v>600</v>
      </c>
      <c r="I473" s="600">
        <v>0.248</v>
      </c>
      <c r="J473" s="601">
        <f t="shared" si="32"/>
        <v>20.09</v>
      </c>
      <c r="K473" s="600">
        <v>0.24199999999999999</v>
      </c>
      <c r="L473" s="601">
        <f t="shared" si="33"/>
        <v>19.610000000000003</v>
      </c>
      <c r="M473" s="602"/>
      <c r="N473" s="603">
        <f t="shared" si="30"/>
        <v>0</v>
      </c>
      <c r="O473" s="604">
        <f t="shared" si="31"/>
        <v>0</v>
      </c>
    </row>
    <row r="474" spans="1:15" ht="19.5" customHeight="1" x14ac:dyDescent="0.2">
      <c r="A474" s="530"/>
      <c r="B474" s="536"/>
      <c r="C474" s="536"/>
      <c r="D474" s="536"/>
      <c r="E474" s="541"/>
      <c r="F474" s="541"/>
      <c r="G474" s="541"/>
      <c r="H474" s="536"/>
      <c r="I474" s="536"/>
      <c r="J474" s="536"/>
      <c r="K474" s="536"/>
      <c r="L474" s="536"/>
      <c r="M474" s="536"/>
      <c r="N474" s="536"/>
      <c r="O474" s="536"/>
    </row>
    <row r="475" spans="1:15" ht="19.5" customHeight="1" x14ac:dyDescent="0.2">
      <c r="A475" s="530"/>
      <c r="B475" s="605" t="s">
        <v>4719</v>
      </c>
      <c r="C475" s="606"/>
      <c r="D475" s="606"/>
      <c r="E475" s="607"/>
      <c r="F475" s="608" t="s">
        <v>7346</v>
      </c>
      <c r="G475" s="609" t="s">
        <v>7977</v>
      </c>
      <c r="H475" s="536"/>
      <c r="I475" s="536"/>
      <c r="J475" s="536"/>
      <c r="K475" s="610" t="s">
        <v>7415</v>
      </c>
      <c r="L475" s="611" t="s">
        <v>7978</v>
      </c>
      <c r="M475" s="536"/>
      <c r="N475" s="536"/>
      <c r="O475" s="536"/>
    </row>
    <row r="476" spans="1:15" ht="19.5" customHeight="1" x14ac:dyDescent="0.2">
      <c r="A476" s="530"/>
      <c r="B476" s="612" t="s">
        <v>7979</v>
      </c>
      <c r="C476" s="613"/>
      <c r="D476" s="614"/>
      <c r="E476" s="615"/>
      <c r="F476" s="608" t="s">
        <v>7382</v>
      </c>
      <c r="G476" s="609" t="s">
        <v>7980</v>
      </c>
      <c r="H476" s="536"/>
      <c r="I476" s="536"/>
      <c r="J476" s="536"/>
      <c r="K476" s="610" t="s">
        <v>7342</v>
      </c>
      <c r="L476" s="611" t="s">
        <v>7981</v>
      </c>
      <c r="M476" s="536"/>
      <c r="N476" s="536"/>
      <c r="O476" s="536"/>
    </row>
    <row r="477" spans="1:15" ht="19.5" customHeight="1" x14ac:dyDescent="0.2">
      <c r="A477" s="530"/>
      <c r="B477" s="606"/>
      <c r="C477" s="606"/>
      <c r="D477" s="616"/>
      <c r="E477" s="607"/>
      <c r="F477" s="608" t="s">
        <v>7359</v>
      </c>
      <c r="G477" s="609" t="s">
        <v>7982</v>
      </c>
      <c r="H477" s="536"/>
      <c r="I477" s="536"/>
      <c r="J477" s="536"/>
      <c r="K477" s="610" t="s">
        <v>7983</v>
      </c>
      <c r="L477" s="611" t="s">
        <v>7984</v>
      </c>
      <c r="M477" s="536"/>
      <c r="N477" s="536"/>
      <c r="O477" s="536"/>
    </row>
    <row r="478" spans="1:15" ht="19.5" customHeight="1" x14ac:dyDescent="0.2">
      <c r="A478" s="530"/>
      <c r="B478" s="617" t="s">
        <v>7985</v>
      </c>
      <c r="C478" s="536"/>
      <c r="D478" s="536"/>
      <c r="E478" s="541"/>
      <c r="F478" s="608" t="s">
        <v>7556</v>
      </c>
      <c r="G478" s="609" t="s">
        <v>7986</v>
      </c>
      <c r="H478" s="536"/>
      <c r="I478" s="536"/>
      <c r="J478" s="536"/>
      <c r="K478" s="610" t="s">
        <v>7501</v>
      </c>
      <c r="L478" s="611" t="s">
        <v>7987</v>
      </c>
      <c r="M478" s="536"/>
      <c r="N478" s="536"/>
      <c r="O478" s="536"/>
    </row>
    <row r="479" spans="1:15" ht="19.5" customHeight="1" x14ac:dyDescent="0.2">
      <c r="A479" s="530"/>
      <c r="B479" s="605" t="s">
        <v>7988</v>
      </c>
      <c r="C479" s="606"/>
      <c r="D479" s="616"/>
      <c r="E479" s="607"/>
      <c r="F479" s="608" t="s">
        <v>7989</v>
      </c>
      <c r="G479" s="609" t="s">
        <v>7990</v>
      </c>
      <c r="H479" s="536"/>
      <c r="I479" s="536"/>
      <c r="J479" s="536"/>
      <c r="K479" s="610" t="s">
        <v>7527</v>
      </c>
      <c r="L479" s="611" t="s">
        <v>7991</v>
      </c>
      <c r="M479" s="536"/>
      <c r="N479" s="536"/>
      <c r="O479" s="536"/>
    </row>
    <row r="480" spans="1:15" ht="24.75" customHeight="1" x14ac:dyDescent="0.2">
      <c r="A480" s="530"/>
      <c r="B480" s="536" t="s">
        <v>7992</v>
      </c>
      <c r="C480" s="618"/>
      <c r="D480" s="616"/>
      <c r="E480" s="619"/>
      <c r="F480" s="608" t="s">
        <v>7993</v>
      </c>
      <c r="G480" s="609" t="s">
        <v>7994</v>
      </c>
      <c r="H480" s="536"/>
      <c r="I480" s="536"/>
      <c r="J480" s="536"/>
      <c r="K480" s="610" t="s">
        <v>7377</v>
      </c>
      <c r="L480" s="611" t="s">
        <v>7995</v>
      </c>
      <c r="M480" s="536"/>
      <c r="N480" s="536"/>
      <c r="O480" s="536"/>
    </row>
    <row r="481" spans="1:15" ht="19.5" customHeight="1" x14ac:dyDescent="0.2">
      <c r="A481" s="530"/>
      <c r="B481" s="613"/>
      <c r="C481" s="613"/>
      <c r="D481" s="614"/>
      <c r="E481" s="615"/>
      <c r="F481" s="615"/>
      <c r="G481" s="615"/>
      <c r="H481" s="532"/>
      <c r="I481" s="532"/>
      <c r="J481" s="532"/>
      <c r="K481" s="532"/>
      <c r="L481" s="532"/>
      <c r="M481" s="532"/>
      <c r="N481" s="532"/>
      <c r="O481" s="532"/>
    </row>
    <row r="482" spans="1:15" ht="15" x14ac:dyDescent="0.2">
      <c r="A482" s="530"/>
      <c r="B482" s="536"/>
      <c r="C482" s="536"/>
      <c r="D482" s="620"/>
      <c r="E482" s="541"/>
      <c r="F482" s="541"/>
      <c r="G482" s="541"/>
      <c r="H482" s="536" t="s">
        <v>7996</v>
      </c>
      <c r="I482" s="536"/>
      <c r="J482" s="536"/>
      <c r="K482" s="536"/>
      <c r="L482" s="536"/>
      <c r="M482" s="536"/>
      <c r="N482" s="536"/>
      <c r="O482" s="536"/>
    </row>
  </sheetData>
  <autoFilter ref="A13:O473"/>
  <mergeCells count="11">
    <mergeCell ref="I6:J7"/>
    <mergeCell ref="M6:O7"/>
    <mergeCell ref="I11:L12"/>
    <mergeCell ref="M11:O12"/>
    <mergeCell ref="I1:J1"/>
    <mergeCell ref="M1:O1"/>
    <mergeCell ref="I2:O2"/>
    <mergeCell ref="I3:O3"/>
    <mergeCell ref="I4:O4"/>
    <mergeCell ref="I5:J5"/>
    <mergeCell ref="M5:O5"/>
  </mergeCells>
  <hyperlinks>
    <hyperlink ref="B9" location="'Тюльпаны. выгонка'!G475" display="информация внизу листа…"/>
  </hyperlinks>
  <pageMargins left="0.31496062992125984" right="0.27559055118110237" top="0.74803149606299213" bottom="0.74803149606299213" header="0.31496062992125984" footer="0.31496062992125984"/>
  <pageSetup paperSize="9" scale="72" fitToHeight="20" orientation="landscape" r:id="rId1"/>
  <headerFooter>
    <oddHeader>&amp;LColorline ™&amp;R8 (800) 300-65-01</oddHead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</vt:i4>
      </vt:variant>
    </vt:vector>
  </HeadingPairs>
  <TitlesOfParts>
    <vt:vector size="23" baseType="lpstr">
      <vt:lpstr>ЗАКАЗ-ФОРМА</vt:lpstr>
      <vt:lpstr>Лилии Colorline</vt:lpstr>
      <vt:lpstr>Луковичные ЛЕТО-ОСЕНЬ</vt:lpstr>
      <vt:lpstr>ШОУБОКСЫ, ВИТРИНЫ</vt:lpstr>
      <vt:lpstr>ИРИСЫ, ПИОНЫ 2020</vt:lpstr>
      <vt:lpstr>БИГ ПАК - МНГ 2020</vt:lpstr>
      <vt:lpstr>БИГ-ПАК ЛИЛИИ по 25 шт</vt:lpstr>
      <vt:lpstr>Тюльпаны. выгонка</vt:lpstr>
      <vt:lpstr>'БИГ ПАК - МНГ 2020'!Заголовки_для_печати</vt:lpstr>
      <vt:lpstr>'БИГ-ПАК ЛИЛИИ по 25 шт'!Заголовки_для_печати</vt:lpstr>
      <vt:lpstr>'ИРИСЫ, ПИОНЫ 2020'!Заголовки_для_печати</vt:lpstr>
      <vt:lpstr>'Лилии Colorline'!Заголовки_для_печати</vt:lpstr>
      <vt:lpstr>'Луковичные ЛЕТО-ОСЕНЬ'!Заголовки_для_печати</vt:lpstr>
      <vt:lpstr>'Тюльпаны. выгонка'!Заголовки_для_печати</vt:lpstr>
      <vt:lpstr>'ШОУБОКСЫ, ВИТРИНЫ'!Заголовки_для_печати</vt:lpstr>
      <vt:lpstr>'БИГ ПАК - МНГ 2020'!Область_печати</vt:lpstr>
      <vt:lpstr>'БИГ-ПАК ЛИЛИИ по 25 шт'!Область_печати</vt:lpstr>
      <vt:lpstr>'ЗАКАЗ-ФОРМА'!Область_печати</vt:lpstr>
      <vt:lpstr>'ИРИСЫ, ПИОНЫ 2020'!Область_печати</vt:lpstr>
      <vt:lpstr>'Лилии Colorline'!Область_печати</vt:lpstr>
      <vt:lpstr>'Луковичные ЛЕТО-ОСЕНЬ'!Область_печати</vt:lpstr>
      <vt:lpstr>'Тюльпаны. выгонка'!Область_печати</vt:lpstr>
      <vt:lpstr>'ШОУБОКСЫ, ВИТРИНЫ'!Область_печати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pacckard bell</cp:lastModifiedBy>
  <cp:lastPrinted>2020-05-14T02:12:23Z</cp:lastPrinted>
  <dcterms:created xsi:type="dcterms:W3CDTF">2012-04-25T15:53:23Z</dcterms:created>
  <dcterms:modified xsi:type="dcterms:W3CDTF">2020-05-26T13:50:01Z</dcterms:modified>
</cp:coreProperties>
</file>